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097E69E-0E5E-4E2F-ADDB-85DE64303FA0}"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<sst xmlns="http://schemas.openxmlformats.org/spreadsheetml/2006/main" count="2982" uniqueCount="1047">
  <si>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</si>
  <si>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</si>
  <si>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</si>
  <si>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</si>
  <si>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</si>
  <si>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</si>
  <si>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</si>
  <si>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</si>
  <si>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</si>
  <si>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</si>
  <si>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</si>
  <si>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</si>
  <si>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</si>
  <si>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</si>
  <si>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</si>
  <si>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</si>
  <si>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</si>
  <si>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</si>
  <si>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</si>
  <si>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</si>
  <si>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</si>
  <si>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</si>
  <si>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</si>
  <si>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</si>
  <si>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</si>
  <si>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</si>
  <si>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</si>
  <si>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</si>
  <si>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</si>
  <si>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</si>
  <si>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</si>
  <si>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</si>
  <si>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</si>
  <si>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</si>
  <si>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</si>
  <si>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</si>
  <si>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</si>
  <si>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</si>
  <si>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</si>
  <si>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</si>
  <si>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</si>
  <si>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</si>
  <si>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</si>
  <si>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</si>
  <si>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</si>
  <si>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</si>
  <si>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</si>
  <si>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</si>
  <si>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</si>
  <si>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</si>
  <si>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</si>
  <si>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</si>
  <si>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</si>
  <si>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</si>
  <si>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</si>
  <si>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</si>
  <si>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</si>
  <si>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</si>
  <si>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</si>
  <si>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</si>
  <si>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</si>
  <si>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</si>
  <si>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</si>
  <si>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</si>
  <si>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</si>
  <si>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</si>
  <si>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</si>
  <si>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</si>
  <si>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</si>
  <si>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</si>
  <si>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</si>
  <si>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</si>
  <si>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</si>
  <si>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</si>
  <si>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</si>
  <si>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</si>
  <si>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</si>
  <si>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</si>
  <si>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</si>
  <si>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</si>
  <si>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</si>
  <si>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</si>
  <si>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</si>
  <si>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</si>
  <si>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</si>
  <si>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</si>
  <si>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</si>
  <si>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</si>
  <si>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</si>
  <si>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</si>
  <si>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</si>
  <si>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</si>
  <si>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</si>
  <si>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</si>
  <si>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</si>
  <si>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</si>
  <si>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</si>
  <si>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</si>
  <si>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</si>
  <si>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</si>
  <si>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</si>
  <si>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</si>
  <si>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</si>
  <si>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</si>
  <si>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</si>
  <si>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</si>
  <si>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</si>
  <si>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</si>
  <si>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</si>
  <si>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</si>
  <si>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</si>
  <si>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</si>
  <si>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</si>
  <si>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</si>
  <si>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</si>
  <si>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</si>
  <si>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</si>
  <si>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</si>
  <si>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</si>
  <si>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</si>
  <si>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</si>
  <si>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</si>
  <si>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</si>
  <si>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</si>
  <si>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</si>
  <si>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</si>
  <si>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</si>
  <si>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</si>
  <si>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</si>
  <si>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</si>
  <si>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</si>
  <si>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</si>
  <si>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</si>
  <si>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</si>
  <si>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</si>
  <si>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</si>
  <si>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</si>
  <si>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</si>
  <si>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</si>
  <si>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</si>
  <si>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</si>
  <si>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</si>
  <si>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</si>
  <si>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</si>
  <si>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</si>
  <si>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</si>
  <si>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</si>
  <si>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</si>
  <si>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</si>
  <si>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</si>
  <si>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</si>
  <si>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</si>
  <si>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</si>
  <si>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</si>
  <si>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</si>
  <si>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</si>
  <si>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</si>
  <si>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</si>
  <si>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</si>
  <si>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</si>
  <si>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</si>
  <si>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</si>
  <si>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</si>
  <si>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</si>
  <si>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</si>
  <si>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</si>
  <si>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</si>
  <si>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</si>
  <si>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</si>
  <si>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</si>
  <si>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</si>
  <si>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</si>
  <si>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</si>
  <si>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</si>
  <si>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</si>
  <si>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</si>
  <si>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</si>
  <si>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</si>
  <si>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</si>
  <si>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</si>
  <si>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</si>
  <si>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</si>
  <si>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</si>
  <si>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</si>
  <si>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</si>
  <si>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</si>
  <si>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</si>
  <si>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</si>
  <si>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</si>
  <si>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</si>
  <si>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</si>
  <si>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</si>
  <si>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</si>
  <si>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</si>
  <si>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</si>
  <si>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</si>
  <si>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</si>
  <si>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</si>
  <si>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</si>
  <si>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</si>
  <si>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</si>
  <si>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</si>
  <si>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</si>
  <si>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</si>
  <si>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</si>
  <si>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</si>
  <si>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</si>
  <si>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</si>
  <si>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</si>
  <si>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</si>
  <si>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</si>
  <si>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</si>
  <si>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</si>
  <si>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</si>
  <si>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</si>
  <si>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</si>
  <si>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</si>
  <si>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</si>
  <si>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</si>
  <si>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</si>
  <si>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</si>
  <si>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</si>
  <si>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</si>
  <si>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</si>
  <si>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</si>
  <si>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</si>
  <si>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</si>
  <si>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</si>
  <si>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</si>
  <si>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</si>
  <si>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</si>
  <si>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</si>
  <si>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</si>
  <si>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</si>
  <si>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</si>
  <si>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</si>
  <si>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</si>
  <si>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</si>
  <si>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</si>
  <si>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</si>
  <si>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</si>
  <si>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</si>
  <si>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</si>
  <si>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</si>
  <si>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</si>
  <si>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</si>
  <si>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</si>
  <si>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</si>
  <si>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</si>
  <si>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</si>
  <si>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</si>
  <si>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</si>
  <si>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</si>
  <si>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</si>
  <si>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</si>
  <si>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</si>
  <si>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</si>
  <si>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</si>
  <si>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</si>
  <si>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</si>
  <si>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</si>
  <si>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</si>
  <si>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</si>
  <si>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</si>
  <si>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</si>
  <si>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</si>
  <si>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</si>
  <si>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</si>
  <si>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</si>
  <si>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</si>
  <si>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</si>
  <si>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</si>
  <si>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</si>
  <si>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</si>
  <si>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</si>
  <si>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</si>
  <si>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</si>
  <si>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</si>
  <si>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</si>
  <si>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</si>
  <si>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</si>
  <si>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</si>
  <si>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</si>
  <si>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</si>
  <si>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</si>
  <si>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</si>
  <si>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</si>
  <si>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</si>
  <si>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</si>
  <si>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</si>
  <si>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</si>
  <si>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</si>
  <si>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</si>
  <si>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</si>
  <si>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</si>
  <si>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</si>
  <si>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</si>
  <si>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</si>
  <si>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</si>
  <si>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</si>
  <si>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</si>
  <si>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</si>
  <si>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</si>
  <si>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</si>
  <si>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</si>
  <si>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</si>
  <si>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</si>
  <si>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</si>
  <si>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</si>
  <si>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</si>
  <si>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</si>
  <si>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</si>
  <si>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</si>
  <si>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</si>
  <si>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</si>
  <si>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</si>
  <si>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</si>
  <si>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</si>
  <si>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</si>
  <si>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</si>
  <si>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</si>
  <si>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</si>
  <si>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</si>
  <si>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</si>
  <si>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</si>
  <si>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</si>
  <si>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</si>
  <si>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</si>
  <si>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</si>
  <si>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</si>
  <si>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</si>
  <si>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</si>
  <si>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</si>
  <si>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</si>
  <si>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</si>
  <si>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</si>
  <si>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</si>
  <si>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</si>
  <si>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</si>
  <si>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</si>
  <si>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</si>
  <si>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</si>
  <si>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</si>
  <si>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</si>
  <si>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</si>
  <si>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</si>
  <si>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</si>
  <si>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</si>
  <si>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</si>
  <si>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</si>
  <si>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</si>
  <si>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</si>
  <si>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</si>
  <si>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</si>
  <si>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</si>
  <si>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</si>
  <si>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</si>
  <si>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</si>
  <si>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</si>
  <si>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</si>
  <si>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</si>
  <si>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</si>
  <si>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</si>
  <si>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</si>
  <si>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</si>
  <si>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</si>
  <si>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</si>
  <si>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</si>
  <si>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</si>
  <si>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</si>
  <si>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</si>
  <si>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</si>
  <si>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</si>
  <si>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</si>
  <si>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</si>
  <si>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</si>
  <si>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</si>
  <si>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</si>
  <si>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</si>
  <si>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</si>
  <si>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</si>
  <si>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</si>
  <si>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</si>
  <si>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</si>
  <si>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</si>
  <si>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</si>
  <si>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</si>
  <si>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</si>
  <si>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</si>
  <si>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</si>
  <si>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</si>
  <si>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</si>
  <si>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</si>
  <si>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</si>
  <si>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</si>
  <si>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</si>
  <si>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</si>
  <si>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</si>
  <si>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</si>
  <si>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</si>
  <si>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</si>
  <si>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</si>
  <si>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</si>
  <si>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</si>
  <si>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</si>
  <si>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</si>
  <si>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</si>
  <si>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</si>
  <si>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</si>
  <si>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</si>
  <si>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</si>
  <si>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</si>
  <si>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</si>
  <si>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</si>
  <si>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</si>
  <si>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</si>
  <si>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</si>
  <si>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</si>
  <si>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</si>
  <si>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</si>
  <si>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</si>
  <si>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</si>
  <si>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</si>
  <si>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</si>
  <si>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</si>
  <si>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</si>
  <si>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</si>
  <si>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</si>
  <si>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</si>
  <si>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</si>
  <si>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</si>
  <si>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</si>
  <si>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</si>
  <si>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</si>
  <si>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</si>
  <si>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</si>
  <si>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</si>
  <si>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</si>
  <si>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</si>
  <si>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</si>
  <si>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</si>
  <si>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</si>
  <si>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</si>
  <si>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</si>
  <si>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</si>
  <si>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</si>
  <si>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</si>
  <si>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</si>
  <si>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</si>
  <si>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</si>
  <si>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</si>
  <si>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</si>
  <si>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</si>
  <si>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</si>
  <si>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</si>
  <si>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</si>
  <si>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</si>
  <si>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</si>
  <si>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</si>
  <si>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</si>
  <si>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</si>
  <si>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</si>
  <si>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</si>
  <si>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</si>
  <si>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</si>
  <si>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</si>
  <si>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</si>
  <si>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</si>
  <si>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</si>
  <si>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</si>
  <si>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</si>
  <si>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</si>
  <si>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</si>
  <si>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</si>
  <si>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</si>
  <si>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</si>
  <si>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</si>
  <si>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</si>
  <si>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</si>
  <si>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</si>
  <si>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</si>
  <si>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</si>
  <si>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</si>
  <si>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</si>
  <si>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</si>
  <si>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</si>
  <si>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</si>
  <si>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</si>
  <si>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</si>
  <si>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</si>
  <si>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</si>
  <si>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</si>
  <si>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</si>
  <si>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</si>
  <si>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</si>
  <si>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</si>
  <si>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</si>
  <si>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</si>
  <si>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</si>
  <si>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</si>
  <si>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</si>
  <si>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</si>
  <si>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</si>
  <si>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</si>
  <si>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</si>
  <si>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</si>
  <si>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</si>
  <si>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</si>
  <si>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</si>
  <si>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</si>
  <si>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</si>
  <si>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</si>
  <si>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</si>
  <si>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</si>
  <si>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</si>
  <si>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</si>
  <si>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</si>
  <si>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</si>
  <si>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</si>
  <si>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</si>
  <si>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</si>
  <si>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</si>
  <si>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</si>
  <si>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</si>
  <si>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</si>
  <si>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</si>
  <si>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</si>
  <si>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</si>
  <si>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</si>
  <si>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</si>
  <si>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</si>
  <si>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</si>
  <si>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</si>
  <si>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</si>
  <si>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</si>
  <si>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</si>
  <si>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</si>
  <si>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</si>
  <si>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</si>
  <si>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</si>
  <si>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</si>
  <si>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</si>
  <si>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</si>
  <si>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</si>
  <si>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</si>
  <si>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</si>
  <si>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</si>
  <si>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</si>
  <si>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</si>
  <si>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</si>
  <si>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</si>
  <si>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</si>
  <si>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</si>
  <si>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</si>
  <si>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</si>
  <si>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</si>
  <si>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</si>
  <si>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</si>
  <si>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</si>
  <si>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</si>
  <si>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</si>
  <si>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</si>
  <si>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</si>
  <si>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</si>
  <si>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</si>
  <si>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</si>
  <si>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</si>
  <si>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</si>
  <si>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</si>
  <si>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</si>
  <si>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</si>
  <si>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</si>
  <si>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</si>
  <si>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</si>
  <si>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</si>
  <si>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</si>
  <si>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</si>
  <si>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</si>
  <si>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</si>
  <si>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</si>
  <si>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</si>
  <si>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</si>
  <si>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</si>
  <si>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</si>
  <si>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</si>
  <si>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</si>
  <si>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</si>
  <si>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</si>
  <si>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</si>
  <si>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</si>
  <si>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</si>
  <si>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</si>
  <si>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</si>
  <si>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</si>
  <si>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</si>
  <si>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</si>
  <si>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</si>
  <si>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</si>
  <si>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</si>
  <si>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</si>
  <si>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</si>
  <si>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</si>
  <si>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</si>
  <si>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</si>
  <si>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</si>
  <si>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</si>
  <si>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</si>
  <si>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</si>
  <si>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</si>
  <si>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</si>
  <si>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</si>
  <si>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</si>
  <si>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</si>
  <si>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</si>
  <si>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</si>
  <si>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</si>
  <si>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</si>
  <si>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</si>
  <si>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</si>
  <si>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</si>
  <si>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</si>
  <si>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</si>
  <si>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</si>
  <si>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</si>
  <si>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</si>
  <si>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</si>
  <si>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</si>
  <si>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</si>
  <si>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</si>
  <si>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</si>
  <si>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</si>
  <si>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</si>
  <si>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</si>
  <si>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</si>
  <si>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</si>
  <si>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</si>
  <si>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</si>
  <si>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</si>
  <si>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</si>
  <si>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</si>
  <si>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</si>
  <si>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</si>
  <si>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</si>
  <si>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</si>
  <si>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</si>
  <si>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</si>
  <si>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</si>
  <si>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</si>
  <si>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</si>
  <si>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</si>
  <si>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</si>
  <si>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</si>
  <si>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</si>
  <si>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</si>
  <si>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</si>
  <si>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</si>
  <si>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</si>
  <si>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</si>
  <si>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</si>
  <si>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</si>
  <si>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</si>
  <si>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</si>
  <si>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</si>
  <si>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</si>
  <si>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</si>
  <si>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</si>
  <si>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</si>
  <si>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</si>
  <si>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</si>
  <si>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</si>
  <si>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</si>
  <si>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</si>
  <si>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</si>
  <si>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</si>
  <si>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</si>
  <si>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</si>
  <si>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</si>
  <si>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</si>
  <si>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</si>
  <si>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</si>
  <si>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</si>
  <si>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</si>
  <si>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</si>
  <si>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</si>
  <si>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</si>
  <si>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</si>
  <si>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</si>
  <si>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</si>
  <si>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</si>
  <si>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</si>
  <si>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</si>
  <si>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</si>
  <si>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</si>
  <si>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</si>
  <si>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</si>
  <si>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</si>
  <si>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</si>
  <si>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</si>
  <si>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</si>
  <si>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</si>
  <si>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</si>
  <si>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</si>
  <si>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</si>
  <si>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</si>
  <si>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</si>
  <si>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</si>
  <si>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</si>
  <si>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</si>
  <si>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</si>
  <si>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</si>
  <si>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</si>
  <si>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</si>
  <si>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</si>
  <si>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</si>
  <si>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</si>
  <si>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</si>
  <si>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</si>
  <si>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</si>
  <si>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</si>
  <si>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</si>
  <si>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</si>
  <si>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</si>
  <si>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</si>
  <si>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</si>
  <si>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</si>
  <si>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</si>
  <si>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</si>
  <si>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</si>
  <si>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</si>
  <si>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</si>
  <si>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</si>
  <si>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</si>
  <si>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</si>
  <si>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</si>
  <si>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</si>
  <si>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</si>
  <si>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</si>
  <si>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</si>
  <si>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</si>
  <si>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</si>
  <si>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</si>
  <si>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</si>
  <si>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</si>
  <si>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</si>
  <si>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</si>
  <si>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</si>
  <si>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</si>
  <si>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</si>
  <si>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</si>
  <si>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</si>
  <si>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</si>
  <si>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</si>
  <si>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</si>
  <si>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</si>
  <si>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</si>
  <si>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</si>
  <si>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</si>
  <si>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</si>
  <si>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</si>
  <si>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</si>
  <si>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</si>
  <si>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</si>
  <si>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</si>
  <si>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</si>
  <si>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</si>
  <si>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</si>
  <si>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</si>
  <si>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</si>
  <si>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</si>
  <si>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</si>
  <si>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</si>
  <si>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</si>
  <si>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</si>
  <si>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</si>
  <si>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</si>
  <si>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</si>
  <si>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</si>
  <si>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</si>
  <si>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</si>
  <si>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</si>
  <si>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</si>
  <si>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</si>
  <si>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</si>
  <si>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</si>
  <si>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</si>
  <si>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</si>
  <si>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</si>
  <si>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</si>
  <si>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</si>
  <si>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</si>
  <si>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</si>
  <si>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</si>
  <si>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</si>
  <si>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</si>
  <si>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</si>
  <si>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</si>
  <si>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</si>
  <si>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</si>
  <si>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</si>
  <si>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</si>
  <si>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</si>
  <si>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</si>
  <si>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</si>
  <si>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</si>
  <si>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</si>
  <si>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</si>
  <si>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</si>
  <si>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</si>
  <si>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</si>
  <si>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</si>
  <si>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</si>
  <si>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</si>
  <si>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</si>
  <si>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</si>
  <si>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</si>
  <si>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</si>
  <si>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</si>
  <si>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</si>
  <si>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</si>
  <si>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</si>
  <si>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</si>
  <si>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</si>
  <si>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</si>
  <si>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</si>
  <si>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</si>
  <si>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</si>
  <si>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</si>
  <si>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</si>
  <si>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</si>
  <si>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</si>
  <si>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</si>
  <si>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</si>
  <si>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</si>
  <si>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</si>
  <si>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</si>
  <si>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</si>
  <si>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</si>
  <si>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</si>
  <si>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</si>
  <si>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</si>
  <si>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</si>
  <si>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</si>
  <si>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</si>
  <si>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</si>
  <si>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</si>
  <si>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</si>
  <si>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</si>
  <si>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</si>
  <si>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</si>
  <si>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</si>
  <si>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</si>
  <si>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</si>
  <si>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</si>
  <si>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</si>
  <si>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</si>
  <si>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</si>
  <si>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</si>
  <si>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</si>
  <si>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</si>
  <si>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</si>
  <si>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</si>
  <si>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</si>
  <si>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</si>
  <si>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</si>
  <si>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</si>
  <si>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</si>
  <si>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</si>
  <si>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</si>
  <si>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</si>
  <si>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</si>
  <si>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</si>
  <si>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</si>
  <si>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</si>
  <si>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</si>
  <si>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</si>
  <si>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</si>
  <si>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</si>
  <si>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</si>
  <si>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</si>
  <si>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</si>
  <si>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</si>
  <si>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</si>
  <si>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</si>
  <si>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</si>
  <si>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</si>
  <si>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</si>
  <si>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</si>
  <si>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</si>
  <si>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</si>
  <si>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</si>
  <si>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</si>
  <si>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</si>
  <si>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</si>
  <si>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</si>
  <si>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</si>
  <si>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</si>
  <si>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</si>
  <si>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</si>
  <si>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</si>
  <si>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</si>
  <si>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</si>
  <si>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</si>
  <si>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</si>
  <si>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</si>
  <si>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</si>
  <si>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</si>
  <si>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</si>
  <si>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</si>
  <si>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</si>
  <si>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</si>
  <si>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</si>
  <si>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</si>
  <si>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</si>
  <si>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</si>
  <si>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</si>
  <si>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</si>
  <si>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</si>
  <si>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</si>
  <si>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</si>
  <si>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</si>
  <si>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</si>
  <si>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</si>
  <si>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</si>
  <si>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</si>
  <si>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</si>
  <si>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</si>
  <si>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</si>
  <si>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</si>
  <si>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</si>
  <si>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</si>
  <si>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</si>
  <si>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</si>
  <si>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</si>
  <si>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</si>
  <si>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</si>
  <si>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</si>
  <si>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</si>
  <si>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</si>
  <si>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</si>
  <si>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</si>
  <si>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</si>
  <si>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</si>
  <si>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</si>
  <si>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</si>
  <si>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</si>
  <si>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</si>
  <si>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</si>
  <si>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</si>
  <si>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</si>
  <si>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</si>
  <si>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</si>
  <si>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</si>
  <si>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</si>
  <si>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</si>
  <si>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</si>
  <si>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</si>
  <si>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</si>
  <si>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</si>
  <si>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</si>
  <si>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</si>
  <si>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</si>
  <si>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</si>
  <si>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</si>
  <si>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</si>
  <si>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</si>
  <si>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</si>
  <si>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</si>
  <si>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</si>
  <si>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</si>
  <si>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</si>
  <si>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</si>
  <si>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</si>
  <si>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</si>
  <si>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</si>
  <si>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</si>
  <si>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</si>
  <si>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</si>
  <si>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</si>
  <si>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</si>
  <si>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</si>
  <si>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</si>
  <si>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</si>
  <si>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</si>
  <si>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</si>
  <si>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</si>
  <si>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</si>
  <si>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</si>
  <si>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</si>
  <si>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</si>
  <si>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</si>
  <si>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</si>
  <si>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</si>
  <si>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</si>
  <si>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</si>
  <si>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</si>
  <si>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</si>
  <si>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</si>
  <si>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</si>
  <si>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</si>
  <si>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</si>
  <si>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</si>
  <si>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</si>
  <si>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</si>
  <si>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</si>
  <si>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</si>
  <si>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</si>
  <si>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</si>
  <si>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</si>
  <si>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</si>
  <si>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</si>
  <si>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</si>
  <si>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</si>
  <si>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</si>
  <si>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</si>
  <si>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</si>
  <si>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</si>
  <si>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</si>
  <si>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</si>
  <si>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</si>
  <si>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</si>
  <si>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</si>
  <si>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</si>
  <si>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</si>
  <si>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</si>
  <si>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</si>
  <si>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</si>
  <si>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</si>
  <si>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</si>
  <si>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</si>
  <si>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</si>
  <si>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</si>
  <si>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</si>
  <si>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</si>
  <si>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</si>
  <si>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</si>
  <si>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</si>
  <si>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</si>
  <si>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伯耆中央病院</t>
    <phoneticPr fontId="3"/>
  </si>
  <si>
    <t>〒689-4202 西伯郡伯耆町長山１５２－１</t>
    <phoneticPr fontId="3"/>
  </si>
  <si>
    <t>〇</t>
  </si>
  <si>
    <t>医療法人</t>
  </si>
  <si>
    <t>内科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</si>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</sst>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60</v>
      </c>
    </row>
    <row r="107" spans="1:22" s="83" customFormat="1" ht="34.5" customHeight="1">
      <c r="A107" s="244" t="s">
        <v>614</v>
      </c>
      <c r="B107" s="84"/>
      <c r="C107" s="395"/>
      <c r="D107" s="396"/>
      <c r="E107" s="427"/>
      <c r="F107" s="428"/>
      <c r="G107" s="319" t="s">
        <v>47</v>
      </c>
      <c r="H107" s="321"/>
      <c r="I107" s="419"/>
      <c r="J107" s="256">
        <f t="shared" si="0"/>
        <v>60</v>
      </c>
      <c r="K107" s="237" t="str">
        <f t="shared" si="1"/>
        <v/>
      </c>
      <c r="L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68</v>
      </c>
      <c r="K157" s="264" t="str">
        <f t="shared" si="3"/>
        <v/>
      </c>
      <c r="L157" s="117">
        <v>68</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70"/>
      <c r="D270" s="370"/>
      <c r="E270" s="370"/>
      <c r="F270" s="370"/>
      <c r="G270" s="370" t="s">
        <v>148</v>
      </c>
      <c r="H270" s="370"/>
      <c r="I270" s="403"/>
      <c r="J270" s="266">
        <f t="shared" si="9"/>
        <v>0.3</v>
      </c>
      <c r="K270" s="81" t="str">
        <f t="shared" si="8"/>
        <v/>
      </c>
      <c r="L270" s="148">
        <v>0.3</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10</v>
      </c>
    </row>
    <row r="272" spans="1:22" s="83" customFormat="1" ht="34.5" customHeight="1">
      <c r="A272" s="249" t="s">
        <v>726</v>
      </c>
      <c r="B272" s="120"/>
      <c r="C272" s="371"/>
      <c r="D272" s="371"/>
      <c r="E272" s="371"/>
      <c r="F272" s="371"/>
      <c r="G272" s="370" t="s">
        <v>148</v>
      </c>
      <c r="H272" s="370"/>
      <c r="I272" s="403"/>
      <c r="J272" s="266">
        <f t="shared" si="9"/>
        <v>3</v>
      </c>
      <c r="K272" s="81" t="str">
        <f t="shared" si="8"/>
        <v/>
      </c>
      <c r="L272" s="148">
        <v>3</v>
      </c>
    </row>
    <row r="273" spans="1:12" s="83" customFormat="1" ht="34.5" customHeight="1">
      <c r="A273" s="249" t="s">
        <v>727</v>
      </c>
      <c r="B273" s="120"/>
      <c r="C273" s="370" t="s">
        <v>152</v>
      </c>
      <c r="D273" s="371"/>
      <c r="E273" s="371"/>
      <c r="F273" s="371"/>
      <c r="G273" s="370" t="s">
        <v>146</v>
      </c>
      <c r="H273" s="370"/>
      <c r="I273" s="403"/>
      <c r="J273" s="266">
        <f t="shared" si="9"/>
        <v>13</v>
      </c>
      <c r="K273" s="81" t="str">
        <f t="shared" si="8"/>
        <v/>
      </c>
      <c r="L273" s="147">
        <v>13</v>
      </c>
    </row>
    <row r="274" spans="1:12" s="83" customFormat="1" ht="34.5" customHeight="1">
      <c r="A274" s="249" t="s">
        <v>727</v>
      </c>
      <c r="B274" s="120"/>
      <c r="C274" s="371"/>
      <c r="D274" s="371"/>
      <c r="E274" s="371"/>
      <c r="F274" s="371"/>
      <c r="G274" s="370" t="s">
        <v>148</v>
      </c>
      <c r="H274" s="370"/>
      <c r="I274" s="403"/>
      <c r="J274" s="266">
        <f t="shared" si="9"/>
        <v>4.9000000000000004</v>
      </c>
      <c r="K274" s="81" t="str">
        <f t="shared" si="8"/>
        <v/>
      </c>
      <c r="L274" s="148">
        <v>4.9000000000000004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0.6</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26</v>
      </c>
      <c r="K392" s="81" t="str">
        <f t="shared" ref="K392:K397" si="11">IF(OR(COUNTIF(L392:L392,"未確認")&gt;0,COUNTIF(L392:L392,"~*")&gt;0),"※","")</f>
        <v/>
      </c>
      <c r="L392" s="147">
        <v>26</v>
      </c>
    </row>
    <row r="393" spans="1:22" s="83" customFormat="1" ht="34.5" customHeight="1">
      <c r="A393" s="249" t="s">
        <v>773</v>
      </c>
      <c r="B393" s="84"/>
      <c r="C393" s="369"/>
      <c r="D393" s="379"/>
      <c r="E393" s="319" t="s">
        <v>224</v>
      </c>
      <c r="F393" s="320"/>
      <c r="G393" s="320"/>
      <c r="H393" s="321"/>
      <c r="I393" s="342"/>
      <c r="J393" s="140">
        <f t="shared" si="10"/>
        <v>13</v>
      </c>
      <c r="K393" s="81" t="str">
        <f t="shared" si="11"/>
        <v/>
      </c>
      <c r="L393" s="147">
        <v>13</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13</v>
      </c>
      <c r="K395" s="81" t="str">
        <f t="shared" si="11"/>
        <v/>
      </c>
      <c r="L395" s="147">
        <v>13</v>
      </c>
    </row>
    <row r="396" spans="1:22" s="83" customFormat="1" ht="34.5" customHeight="1">
      <c r="A396" s="250" t="s">
        <v>776</v>
      </c>
      <c r="B396" s="1"/>
      <c r="C396" s="369"/>
      <c r="D396" s="319" t="s">
        <v>227</v>
      </c>
      <c r="E396" s="320"/>
      <c r="F396" s="320"/>
      <c r="G396" s="320"/>
      <c r="H396" s="321"/>
      <c r="I396" s="342"/>
      <c r="J396" s="140">
        <f t="shared" si="10"/>
        <v>20122</v>
      </c>
      <c r="K396" s="81" t="str">
        <f t="shared" si="11"/>
        <v/>
      </c>
      <c r="L396" s="147">
        <v>20122</v>
      </c>
    </row>
    <row r="397" spans="1:22" s="83" customFormat="1" ht="34.5" customHeight="1">
      <c r="A397" s="250" t="s">
        <v>777</v>
      </c>
      <c r="B397" s="119"/>
      <c r="C397" s="369"/>
      <c r="D397" s="319" t="s">
        <v>228</v>
      </c>
      <c r="E397" s="320"/>
      <c r="F397" s="320"/>
      <c r="G397" s="320"/>
      <c r="H397" s="321"/>
      <c r="I397" s="343"/>
      <c r="J397" s="140">
        <f t="shared" si="10"/>
        <v>79</v>
      </c>
      <c r="K397" s="81" t="str">
        <f t="shared" si="11"/>
        <v/>
      </c>
      <c r="L397" s="147">
        <v>79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78</v>
      </c>
      <c r="K405" s="81" t="str">
        <f t="shared" ref="K405:K422" si="13">IF(OR(COUNTIF(L405:L405,"未確認")&gt;0,COUNTIF(L405:L405,"~*")&gt;0),"※","")</f>
        <v/>
      </c>
      <c r="L405" s="147">
        <v>78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16</v>
      </c>
      <c r="K407" s="81" t="str">
        <f t="shared" si="13"/>
        <v/>
      </c>
      <c r="L407" s="147">
        <v>16</v>
      </c>
    </row>
    <row r="408" spans="1:22" s="83" customFormat="1" ht="34.5" customHeight="1">
      <c r="A408" s="251" t="s">
        <v>781</v>
      </c>
      <c r="B408" s="119"/>
      <c r="C408" s="368"/>
      <c r="D408" s="368"/>
      <c r="E408" s="319" t="s">
        <v>236</v>
      </c>
      <c r="F408" s="320"/>
      <c r="G408" s="320"/>
      <c r="H408" s="321"/>
      <c r="I408" s="360"/>
      <c r="J408" s="140">
        <f t="shared" si="12"/>
        <v>13</v>
      </c>
      <c r="K408" s="81" t="str">
        <f t="shared" si="13"/>
        <v/>
      </c>
      <c r="L408" s="147">
        <v>13</v>
      </c>
    </row>
    <row r="409" spans="1:22" s="83" customFormat="1" ht="34.5" customHeight="1">
      <c r="A409" s="251" t="s">
        <v>782</v>
      </c>
      <c r="B409" s="119"/>
      <c r="C409" s="368"/>
      <c r="D409" s="368"/>
      <c r="E409" s="316" t="s">
        <v>989</v>
      </c>
      <c r="F409" s="317"/>
      <c r="G409" s="317"/>
      <c r="H409" s="318"/>
      <c r="I409" s="360"/>
      <c r="J409" s="140">
        <f t="shared" si="12"/>
        <v>49</v>
      </c>
      <c r="K409" s="81" t="str">
        <f t="shared" si="13"/>
        <v/>
      </c>
      <c r="L409" s="147">
        <v>49</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79</v>
      </c>
      <c r="K413" s="81" t="str">
        <f t="shared" si="13"/>
        <v/>
      </c>
      <c r="L413" s="147">
        <v>79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9</v>
      </c>
      <c r="K415" s="81" t="str">
        <f t="shared" si="13"/>
        <v/>
      </c>
      <c r="L415" s="147">
        <v>9</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7</v>
      </c>
      <c r="K417" s="81" t="str">
        <f t="shared" si="13"/>
        <v/>
      </c>
      <c r="L417" s="147">
        <v>7</v>
      </c>
    </row>
    <row r="418" spans="1:22" s="83" customFormat="1" ht="34.5" customHeight="1">
      <c r="A418" s="251" t="s">
        <v>791</v>
      </c>
      <c r="B418" s="119"/>
      <c r="C418" s="368"/>
      <c r="D418" s="368"/>
      <c r="E418" s="319" t="s">
        <v>245</v>
      </c>
      <c r="F418" s="320"/>
      <c r="G418" s="320"/>
      <c r="H418" s="321"/>
      <c r="I418" s="360"/>
      <c r="J418" s="140">
        <f t="shared" si="12"/>
        <v>8</v>
      </c>
      <c r="K418" s="81" t="str">
        <f t="shared" si="13"/>
        <v/>
      </c>
      <c r="L418" s="147">
        <v>8</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55</v>
      </c>
      <c r="K421" s="81" t="str">
        <f t="shared" si="13"/>
        <v/>
      </c>
      <c r="L421" s="147">
        <v>55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79</v>
      </c>
      <c r="K430" s="193" t="str">
        <f>IF(OR(COUNTIF(L430:L430,"未確認")&gt;0,COUNTIF(L430:L430,"~*")&gt;0),"※","")</f>
        <v/>
      </c>
      <c r="L430" s="147">
        <v>79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55</v>
      </c>
      <c r="K433" s="193" t="str">
        <f>IF(OR(COUNTIF(L433:L433,"未確認")&gt;0,COUNTIF(L433:L433,"~*")&gt;0),"※","")</f>
        <v/>
      </c>
      <c r="L433" s="147">
        <v>55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24</v>
      </c>
      <c r="K434" s="193" t="str">
        <f>IF(OR(COUNTIF(L434:L434,"未確認")&gt;0,COUNTIF(L434:L434,"~*")&gt;0),"※","")</f>
        <v/>
      </c>
      <c r="L434" s="147">
        <v>24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17</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25</v>
      </c>
      <c r="K631" s="201" t="str">
        <f t="shared" ref="K631:K638" si="30">IF(OR(COUNTIF(L631:L631,"未確認")&gt;0,COUNTIF(L631:L631,"*")&gt;0),"※","")</f>
        <v/>
      </c>
      <c r="L631" s="117">
        <v>25</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20</v>
      </c>
      <c r="K646" s="201" t="str">
        <f t="shared" ref="K646:K660" si="32">IF(OR(COUNTIF(L646:L646,"未確認")&gt;0,COUNTIF(L646:L646,"*")&gt;0),"※","")</f>
        <v/>
      </c>
      <c r="L646" s="117">
        <v>20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15</v>
      </c>
      <c r="K648" s="201" t="str">
        <f t="shared" si="32"/>
        <v/>
      </c>
      <c r="L648" s="117">
        <v>15</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52</v>
      </c>
      <c r="K683" s="201" t="str">
        <f>IF(OR(COUNTIF(L683:L683,"未確認")&gt;0,COUNTIF(L683:L683,"*")&gt;0),"※","")</f>
        <v/>
      </c>
      <c r="L683" s="117">
        <v>52</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0D29C93-292A-4BB8-86DA-6971A01F4480}"/>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