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E250967-2709-4D65-A1AA-85CCB733366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<sst xmlns="http://schemas.openxmlformats.org/spreadsheetml/2006/main" count="3729" uniqueCount="1068">
  <si>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</si>
  <si>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</si>
  <si>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</si>
  <si>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</si>
  <si>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</si>
  <si>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</si>
  <si>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</si>
  <si>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</si>
  <si>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</si>
  <si>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</si>
  <si>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</si>
  <si>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</si>
  <si>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</si>
  <si>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</si>
  <si>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</si>
  <si>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</si>
  <si>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</si>
  <si>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</si>
  <si>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</si>
  <si>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</si>
  <si>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</si>
  <si>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</si>
  <si>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</si>
  <si>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</si>
  <si>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</si>
  <si>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</si>
  <si>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</si>
  <si>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</si>
  <si>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</si>
  <si>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</si>
  <si>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</si>
  <si>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</si>
  <si>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</si>
  <si>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</si>
  <si>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</si>
  <si>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</si>
  <si>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</si>
  <si>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</si>
  <si>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</si>
  <si>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</si>
  <si>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</si>
  <si>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</si>
  <si>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</si>
  <si>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</si>
  <si>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</si>
  <si>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</si>
  <si>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</si>
  <si>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</si>
  <si>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</si>
  <si>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</si>
  <si>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</si>
  <si>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</si>
  <si>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</si>
  <si>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</si>
  <si>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</si>
  <si>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</si>
  <si>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</si>
  <si>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</si>
  <si>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</si>
  <si>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</si>
  <si>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</si>
  <si>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</si>
  <si>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</si>
  <si>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</si>
  <si>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</si>
  <si>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</si>
  <si>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</si>
  <si>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</si>
  <si>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</si>
  <si>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</si>
  <si>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</si>
  <si>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</si>
  <si>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</si>
  <si>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</si>
  <si>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</si>
  <si>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</si>
  <si>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</si>
  <si>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</si>
  <si>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</si>
  <si>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</si>
  <si>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</si>
  <si>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</si>
  <si>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</si>
  <si>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</si>
  <si>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</si>
  <si>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</si>
  <si>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</si>
  <si>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</si>
  <si>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</si>
  <si>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</si>
  <si>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</si>
  <si>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</si>
  <si>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</si>
  <si>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</si>
  <si>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</si>
  <si>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</si>
  <si>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</si>
  <si>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</si>
  <si>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</si>
  <si>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</si>
  <si>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</si>
  <si>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</si>
  <si>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</si>
  <si>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</si>
  <si>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</si>
  <si>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</si>
  <si>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</si>
  <si>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</si>
  <si>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</si>
  <si>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</si>
  <si>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</si>
  <si>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</si>
  <si>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</si>
  <si>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</si>
  <si>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</si>
  <si>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</si>
  <si>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</si>
  <si>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</si>
  <si>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</si>
  <si>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</si>
  <si>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</si>
  <si>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</si>
  <si>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</si>
  <si>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</si>
  <si>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</si>
  <si>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</si>
  <si>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</si>
  <si>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</si>
  <si>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</si>
  <si>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</si>
  <si>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</si>
  <si>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</si>
  <si>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</si>
  <si>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</si>
  <si>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</si>
  <si>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</si>
  <si>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</si>
  <si>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</si>
  <si>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</si>
  <si>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</si>
  <si>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</si>
  <si>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</si>
  <si>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</si>
  <si>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</si>
  <si>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</si>
  <si>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</si>
  <si>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</si>
  <si>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</si>
  <si>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</si>
  <si>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</si>
  <si>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</si>
  <si>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</si>
  <si>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</si>
  <si>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</si>
  <si>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</si>
  <si>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</si>
  <si>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</si>
  <si>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</si>
  <si>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</si>
  <si>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</si>
  <si>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</si>
  <si>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</si>
  <si>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</si>
  <si>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</si>
  <si>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</si>
  <si>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</si>
  <si>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</si>
  <si>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</si>
  <si>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</si>
  <si>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</si>
  <si>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</si>
  <si>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</si>
  <si>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</si>
  <si>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</si>
  <si>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</si>
  <si>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</si>
  <si>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</si>
  <si>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</si>
  <si>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</si>
  <si>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</si>
  <si>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</si>
  <si>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</si>
  <si>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</si>
  <si>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</si>
  <si>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</si>
  <si>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</si>
  <si>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</si>
  <si>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</si>
  <si>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</si>
  <si>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</si>
  <si>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</si>
  <si>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</si>
  <si>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</si>
  <si>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</si>
  <si>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</si>
  <si>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</si>
  <si>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</si>
  <si>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</si>
  <si>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</si>
  <si>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</si>
  <si>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</si>
  <si>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</si>
  <si>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</si>
  <si>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</si>
  <si>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</si>
  <si>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</si>
  <si>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</si>
  <si>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</si>
  <si>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</si>
  <si>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</si>
  <si>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</si>
  <si>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</si>
  <si>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</si>
  <si>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</si>
  <si>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</si>
  <si>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</si>
  <si>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</si>
  <si>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</si>
  <si>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</si>
  <si>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</si>
  <si>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</si>
  <si>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</si>
  <si>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</si>
  <si>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</si>
  <si>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</si>
  <si>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</si>
  <si>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</si>
  <si>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</si>
  <si>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</si>
  <si>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</si>
  <si>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</si>
  <si>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</si>
  <si>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</si>
  <si>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</si>
  <si>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</si>
  <si>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</si>
  <si>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</si>
  <si>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</si>
  <si>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</si>
  <si>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</si>
  <si>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</si>
  <si>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</si>
  <si>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</si>
  <si>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</si>
  <si>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</si>
  <si>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</si>
  <si>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</si>
  <si>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</si>
  <si>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</si>
  <si>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</si>
  <si>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</si>
  <si>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</si>
  <si>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</si>
  <si>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</si>
  <si>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</si>
  <si>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</si>
  <si>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</si>
  <si>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</si>
  <si>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</si>
  <si>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</si>
  <si>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</si>
  <si>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</si>
  <si>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</si>
  <si>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</si>
  <si>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</si>
  <si>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</si>
  <si>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</si>
  <si>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</si>
  <si>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</si>
  <si>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</si>
  <si>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</si>
  <si>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</si>
  <si>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</si>
  <si>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</si>
  <si>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</si>
  <si>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</si>
  <si>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</si>
  <si>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</si>
  <si>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</si>
  <si>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</si>
  <si>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</si>
  <si>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</si>
  <si>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</si>
  <si>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</si>
  <si>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</si>
  <si>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</si>
  <si>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</si>
  <si>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</si>
  <si>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</si>
  <si>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</si>
  <si>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</si>
  <si>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</si>
  <si>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</si>
  <si>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</si>
  <si>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</si>
  <si>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</si>
  <si>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</si>
  <si>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</si>
  <si>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</si>
  <si>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</si>
  <si>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</si>
  <si>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</si>
  <si>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</si>
  <si>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</si>
  <si>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</si>
  <si>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</si>
  <si>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</si>
  <si>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</si>
  <si>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</si>
  <si>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</si>
  <si>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</si>
  <si>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</si>
  <si>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</si>
  <si>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</si>
  <si>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</si>
  <si>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</si>
  <si>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</si>
  <si>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</si>
  <si>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</si>
  <si>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</si>
  <si>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</si>
  <si>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</si>
  <si>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</si>
  <si>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</si>
  <si>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</si>
  <si>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</si>
  <si>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</si>
  <si>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</si>
  <si>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</si>
  <si>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</si>
  <si>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</si>
  <si>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</si>
  <si>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</si>
  <si>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</si>
  <si>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</si>
  <si>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</si>
  <si>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</si>
  <si>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</si>
  <si>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</si>
  <si>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</si>
  <si>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</si>
  <si>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</si>
  <si>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</si>
  <si>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</si>
  <si>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</si>
  <si>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</si>
  <si>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</si>
  <si>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</si>
  <si>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</si>
  <si>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</si>
  <si>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</si>
  <si>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</si>
  <si>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</si>
  <si>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</si>
  <si>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</si>
  <si>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</si>
  <si>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</si>
  <si>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</si>
  <si>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</si>
  <si>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</si>
  <si>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</si>
  <si>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</si>
  <si>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</si>
  <si>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</si>
  <si>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</si>
  <si>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</si>
  <si>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</si>
  <si>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</si>
  <si>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</si>
  <si>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</si>
  <si>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</si>
  <si>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</si>
  <si>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</si>
  <si>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</si>
  <si>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</si>
  <si>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</si>
  <si>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</si>
  <si>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</si>
  <si>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</si>
  <si>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</si>
  <si>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</si>
  <si>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</si>
  <si>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</si>
  <si>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</si>
  <si>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</si>
  <si>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</si>
  <si>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</si>
  <si>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</si>
  <si>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</si>
  <si>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</si>
  <si>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</si>
  <si>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</si>
  <si>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</si>
  <si>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</si>
  <si>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</si>
  <si>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</si>
  <si>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</si>
  <si>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</si>
  <si>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</si>
  <si>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</si>
  <si>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</si>
  <si>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</si>
  <si>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</si>
  <si>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</si>
  <si>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</si>
  <si>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</si>
  <si>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</si>
  <si>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</si>
  <si>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</si>
  <si>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</si>
  <si>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</si>
  <si>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</si>
  <si>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</si>
  <si>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</si>
  <si>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</si>
  <si>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</si>
  <si>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</si>
  <si>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</si>
  <si>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</si>
  <si>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</si>
  <si>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</si>
  <si>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</si>
  <si>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</si>
  <si>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</si>
  <si>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</si>
  <si>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</si>
  <si>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</si>
  <si>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</si>
  <si>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</si>
  <si>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</si>
  <si>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</si>
  <si>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</si>
  <si>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</si>
  <si>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</si>
  <si>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</si>
  <si>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</si>
  <si>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</si>
  <si>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</si>
  <si>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</si>
  <si>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</si>
  <si>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</si>
  <si>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</si>
  <si>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</si>
  <si>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</si>
  <si>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</si>
  <si>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</si>
  <si>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</si>
  <si>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</si>
  <si>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</si>
  <si>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</si>
  <si>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</si>
  <si>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</si>
  <si>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</si>
  <si>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</si>
  <si>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</si>
  <si>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</si>
  <si>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</si>
  <si>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</si>
  <si>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</si>
  <si>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</si>
  <si>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</si>
  <si>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</si>
  <si>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</si>
  <si>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</si>
  <si>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</si>
  <si>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</si>
  <si>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</si>
  <si>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</si>
  <si>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</si>
  <si>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</si>
  <si>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</si>
  <si>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</si>
  <si>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</si>
  <si>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</si>
  <si>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</si>
  <si>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</si>
  <si>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</si>
  <si>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</si>
  <si>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</si>
  <si>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</si>
  <si>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</si>
  <si>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</si>
  <si>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</si>
  <si>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</si>
  <si>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</si>
  <si>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</si>
  <si>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</si>
  <si>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</si>
  <si>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</si>
  <si>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</si>
  <si>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</si>
  <si>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</si>
  <si>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</si>
  <si>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</si>
  <si>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</si>
  <si>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</si>
  <si>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</si>
  <si>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</si>
  <si>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</si>
  <si>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</si>
  <si>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</si>
  <si>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</si>
  <si>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</si>
  <si>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</si>
  <si>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</si>
  <si>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</si>
  <si>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</si>
  <si>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</si>
  <si>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</si>
  <si>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</si>
  <si>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</si>
  <si>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</si>
  <si>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</si>
  <si>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</si>
  <si>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</si>
  <si>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</si>
  <si>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</si>
  <si>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</si>
  <si>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</si>
  <si>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</si>
  <si>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</si>
  <si>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</si>
  <si>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</si>
  <si>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</si>
  <si>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</si>
  <si>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</si>
  <si>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</si>
  <si>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</si>
  <si>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</si>
  <si>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</si>
  <si>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</si>
  <si>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</si>
  <si>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</si>
  <si>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</si>
  <si>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</si>
  <si>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</si>
  <si>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</si>
  <si>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</si>
  <si>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</si>
  <si>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</si>
  <si>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</si>
  <si>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</si>
  <si>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</si>
  <si>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</si>
  <si>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</si>
  <si>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</si>
  <si>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</si>
  <si>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</si>
  <si>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</si>
  <si>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</si>
  <si>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</si>
  <si>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</si>
  <si>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</si>
  <si>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</si>
  <si>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</si>
  <si>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</si>
  <si>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</si>
  <si>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</si>
  <si>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</si>
  <si>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</si>
  <si>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</si>
  <si>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</si>
  <si>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</si>
  <si>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</si>
  <si>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</si>
  <si>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</si>
  <si>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</si>
  <si>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</si>
  <si>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</si>
  <si>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</si>
  <si>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</si>
  <si>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</si>
  <si>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</si>
  <si>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</si>
  <si>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</si>
  <si>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</si>
  <si>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</si>
  <si>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</si>
  <si>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</si>
  <si>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</si>
  <si>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</si>
  <si>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</si>
  <si>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</si>
  <si>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</si>
  <si>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</si>
  <si>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</si>
  <si>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</si>
  <si>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</si>
  <si>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</si>
  <si>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</si>
  <si>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</si>
  <si>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</si>
  <si>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</si>
  <si>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</si>
  <si>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</si>
  <si>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</si>
  <si>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</si>
  <si>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</si>
  <si>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</si>
  <si>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</si>
  <si>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</si>
  <si>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</si>
  <si>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</si>
  <si>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</si>
  <si>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</si>
  <si>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</si>
  <si>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</si>
  <si>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</si>
  <si>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</si>
  <si>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</si>
  <si>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</si>
  <si>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</si>
  <si>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</si>
  <si>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</si>
  <si>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</si>
  <si>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</si>
  <si>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</si>
  <si>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</si>
  <si>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</si>
  <si>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</si>
  <si>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</si>
  <si>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</si>
  <si>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</si>
  <si>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</si>
  <si>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</si>
  <si>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</si>
  <si>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</si>
  <si>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</si>
  <si>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</si>
  <si>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</si>
  <si>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</si>
  <si>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</si>
  <si>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</si>
  <si>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</si>
  <si>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</si>
  <si>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</si>
  <si>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</si>
  <si>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</si>
  <si>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</si>
  <si>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</si>
  <si>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</si>
  <si>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</si>
  <si>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</si>
  <si>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</si>
  <si>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</si>
  <si>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</si>
  <si>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</si>
  <si>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</si>
  <si>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</si>
  <si>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</si>
  <si>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</si>
  <si>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</si>
  <si>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</si>
  <si>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</si>
  <si>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</si>
  <si>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</si>
  <si>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</si>
  <si>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</si>
  <si>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</si>
  <si>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</si>
  <si>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</si>
  <si>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</si>
  <si>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</si>
  <si>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</si>
  <si>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</si>
  <si>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</si>
  <si>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</si>
  <si>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</si>
  <si>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</si>
  <si>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</si>
  <si>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</si>
  <si>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</si>
  <si>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</si>
  <si>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</si>
  <si>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</si>
  <si>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</si>
  <si>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</si>
  <si>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</si>
  <si>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</si>
  <si>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</si>
  <si>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</si>
  <si>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</si>
  <si>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</si>
  <si>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</si>
  <si>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</si>
  <si>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</si>
  <si>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</si>
  <si>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</si>
  <si>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</si>
  <si>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</si>
  <si>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</si>
  <si>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</si>
  <si>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</si>
  <si>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</si>
  <si>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</si>
  <si>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</si>
  <si>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</si>
  <si>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</si>
  <si>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</si>
  <si>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</si>
  <si>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</si>
  <si>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</si>
  <si>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</si>
  <si>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</si>
  <si>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</si>
  <si>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</si>
  <si>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</si>
  <si>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</si>
  <si>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</si>
  <si>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</si>
  <si>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</si>
  <si>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</si>
  <si>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</si>
  <si>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</si>
  <si>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</si>
  <si>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</si>
  <si>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</si>
  <si>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</si>
  <si>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</si>
  <si>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</si>
  <si>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</si>
  <si>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</si>
  <si>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</si>
  <si>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</si>
  <si>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</si>
  <si>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</si>
  <si>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</si>
  <si>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</si>
  <si>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</si>
  <si>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</si>
  <si>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</si>
  <si>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</si>
  <si>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</si>
  <si>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</si>
  <si>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</si>
  <si>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</si>
  <si>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</si>
  <si>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</si>
  <si>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</si>
  <si>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</si>
  <si>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</si>
  <si>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</si>
  <si>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</si>
  <si>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</si>
  <si>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</si>
  <si>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</si>
  <si>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</si>
  <si>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</si>
  <si>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</si>
  <si>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</si>
  <si>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</si>
  <si>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</si>
  <si>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</si>
  <si>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</si>
  <si>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</si>
  <si>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</si>
  <si>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</si>
  <si>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</si>
  <si>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</si>
  <si>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</si>
  <si>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</si>
  <si>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</si>
  <si>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</si>
  <si>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</si>
  <si>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</si>
  <si>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</si>
  <si>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</si>
  <si>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</si>
  <si>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</si>
  <si>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</si>
  <si>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</si>
  <si>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</si>
  <si>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</si>
  <si>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</si>
  <si>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</si>
  <si>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</si>
  <si>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</si>
  <si>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</si>
  <si>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</si>
  <si>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</si>
  <si>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</si>
  <si>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</si>
  <si>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</si>
  <si>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</si>
  <si>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</si>
  <si>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</si>
  <si>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</si>
  <si>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</si>
  <si>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</si>
  <si>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</si>
  <si>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</si>
  <si>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</si>
  <si>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</si>
  <si>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</si>
  <si>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</si>
  <si>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</si>
  <si>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</si>
  <si>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</si>
  <si>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</si>
  <si>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</si>
  <si>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</si>
  <si>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</si>
  <si>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</si>
  <si>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</si>
  <si>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</si>
  <si>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</si>
  <si>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</si>
  <si>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</si>
  <si>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</si>
  <si>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</si>
  <si>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</si>
  <si>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</si>
  <si>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</si>
  <si>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</si>
  <si>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</si>
  <si>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</si>
  <si>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</si>
  <si>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</si>
  <si>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</si>
  <si>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</si>
  <si>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</si>
  <si>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</si>
  <si>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</si>
  <si>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</si>
  <si>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</si>
  <si>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</si>
  <si>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</si>
  <si>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</si>
  <si>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</si>
  <si>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</si>
  <si>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</si>
  <si>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</si>
  <si>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</si>
  <si>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</si>
  <si>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</si>
  <si>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</si>
  <si>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</si>
  <si>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</si>
  <si>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</si>
  <si>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</si>
  <si>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</si>
  <si>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</si>
  <si>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</si>
  <si>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</si>
  <si>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</si>
  <si>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</si>
  <si>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</si>
  <si>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</si>
  <si>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</si>
  <si>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</si>
  <si>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</si>
  <si>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</si>
  <si>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</si>
  <si>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</si>
  <si>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</si>
  <si>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</si>
  <si>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</si>
  <si>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</si>
  <si>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</si>
  <si>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</si>
  <si>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</si>
  <si>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</si>
  <si>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</si>
  <si>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</si>
  <si>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</si>
  <si>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</si>
  <si>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</si>
  <si>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</si>
  <si>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</si>
  <si>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</si>
  <si>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</si>
  <si>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</si>
  <si>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</si>
  <si>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</si>
  <si>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</si>
  <si>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</si>
  <si>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</si>
  <si>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</si>
  <si>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</si>
  <si>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</si>
  <si>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</si>
  <si>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</si>
  <si>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</si>
  <si>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</si>
  <si>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</si>
  <si>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</si>
  <si>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</si>
  <si>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</si>
  <si>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</si>
  <si>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</si>
  <si>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</si>
  <si>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</si>
  <si>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</si>
  <si>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</si>
  <si>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</si>
  <si>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</si>
  <si>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</si>
  <si>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</si>
  <si>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</si>
  <si>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</si>
  <si>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</si>
  <si>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</si>
  <si>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</si>
  <si>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</si>
  <si>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</si>
  <si>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</si>
  <si>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</si>
  <si>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</si>
  <si>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</si>
  <si>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</si>
  <si>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</si>
  <si>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</si>
  <si>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</si>
  <si>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</si>
  <si>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</si>
  <si>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</si>
  <si>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</si>
  <si>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</si>
  <si>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</si>
  <si>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</si>
  <si>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</si>
  <si>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</si>
  <si>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</si>
  <si>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</si>
  <si>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</si>
  <si>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</si>
  <si>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</si>
  <si>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</si>
  <si>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</si>
  <si>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</si>
  <si>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</si>
  <si>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</si>
  <si>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</si>
  <si>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</si>
  <si>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</si>
  <si>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</si>
  <si>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</si>
  <si>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</si>
  <si>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</si>
  <si>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</si>
  <si>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</si>
  <si>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</si>
  <si>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</si>
  <si>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</si>
  <si>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</si>
  <si>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</si>
  <si>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</si>
  <si>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</si>
  <si>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</si>
  <si>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</si>
  <si>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</si>
  <si>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</si>
  <si>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</si>
  <si>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</si>
  <si>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</si>
  <si>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</si>
  <si>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</si>
  <si>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</si>
  <si>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</si>
  <si>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</si>
  <si>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</si>
  <si>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</si>
  <si>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</si>
  <si>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</si>
  <si>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</si>
  <si>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</si>
  <si>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</si>
  <si>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</si>
  <si>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</si>
  <si>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</si>
  <si>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</si>
  <si>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</si>
  <si>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</si>
  <si>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</si>
  <si>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</si>
  <si>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</si>
  <si>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</si>
  <si>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</si>
  <si>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</si>
  <si>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</si>
  <si>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</si>
  <si>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</si>
  <si>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</si>
  <si>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</si>
  <si>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</si>
  <si>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</si>
  <si>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</si>
  <si>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</si>
  <si>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</si>
  <si>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</si>
  <si>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</si>
  <si>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</si>
  <si>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</si>
  <si>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</si>
  <si>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</si>
  <si>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</si>
  <si>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</si>
  <si>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</si>
  <si>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</si>
  <si>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</si>
  <si>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</si>
  <si>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</si>
  <si>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</si>
  <si>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</si>
  <si>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</si>
  <si>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</si>
  <si>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</si>
  <si>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</si>
  <si>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</si>
  <si>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</si>
  <si>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</si>
  <si>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</si>
  <si>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</si>
  <si>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</si>
  <si>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</si>
  <si>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</si>
  <si>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</si>
  <si>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</si>
  <si>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</si>
  <si>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</si>
  <si>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</si>
  <si>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</si>
  <si>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</si>
  <si>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</si>
  <si>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</si>
  <si>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</si>
  <si>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</si>
  <si>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</si>
  <si>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</si>
  <si>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</si>
  <si>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</si>
  <si>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</si>
  <si>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</si>
  <si>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</si>
  <si>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</si>
  <si>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</si>
  <si>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</si>
  <si>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鳥取県立厚生病院</t>
    <phoneticPr fontId="3"/>
  </si>
  <si>
    <t>〒682-0804 倉吉市東昭和町１５０</t>
    <phoneticPr fontId="3"/>
  </si>
  <si>
    <t>〇</t>
  </si>
  <si>
    <t>都道府県</t>
  </si>
  <si>
    <t>複数の診療科で活用</t>
  </si>
  <si>
    <t>外科</t>
  </si>
  <si>
    <t>消化器外科（胃腸外科）</t>
  </si>
  <si>
    <t>ハイケアユニット入院医療管理料１</t>
  </si>
  <si>
    <t>ＤＰＣ標準病院群</t>
  </si>
  <si>
    <t>有</t>
  </si>
  <si>
    <t>総合入院体制加算３の届出有り</t>
  </si>
  <si>
    <t>-</t>
    <phoneticPr fontId="3"/>
  </si>
  <si>
    <t>集中治療室</t>
  </si>
  <si>
    <t>高度急性期機能</t>
  </si>
  <si>
    <t>産婦人科</t>
  </si>
  <si>
    <t>急性期一般入院料１</t>
  </si>
  <si>
    <t>看護必要度Ⅰ</t>
    <phoneticPr fontId="3"/>
  </si>
  <si>
    <t>２階病棟</t>
  </si>
  <si>
    <t>急性期機能</t>
  </si>
  <si>
    <t>３階病棟</t>
  </si>
  <si>
    <t>内科</t>
  </si>
  <si>
    <t>消化器内科（胃腸内科）</t>
  </si>
  <si>
    <t>４階病棟</t>
  </si>
  <si>
    <t>脳神経外科</t>
  </si>
  <si>
    <t>神経内科</t>
  </si>
  <si>
    <t>整形外科</t>
  </si>
  <si>
    <t>５階病棟</t>
  </si>
  <si>
    <t>呼吸器内科</t>
  </si>
  <si>
    <t>６階病棟</t>
  </si>
  <si>
    <t>７階病棟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</si>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</sst>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1054</v>
      </c>
      <c r="N9" s="282" t="s">
        <v>1056</v>
      </c>
      <c r="O9" s="282" t="s">
        <v>1059</v>
      </c>
      <c r="P9" s="282" t="s">
        <v>1063</v>
      </c>
      <c r="Q9" s="282" t="s">
        <v>1065</v>
      </c>
      <c r="R9" s="282" t="s">
        <v>1066</v>
      </c>
    </row>
    <row r="10" spans="1:22" s="21" customFormat="1" ht="34.5" customHeight="1">
      <c r="A10" s="244" t="s">
        <v>606</v>
      </c>
      <c r="B10" s="17"/>
      <c r="C10" s="19"/>
      <c r="D10" s="19"/>
      <c r="E10" s="19"/>
      <c r="F10" s="19"/>
      <c r="G10" s="19"/>
      <c r="H10" s="20"/>
      <c r="I10" s="422" t="s">
        <v>2</v>
      </c>
      <c r="J10" s="422"/>
      <c r="K10" s="422"/>
      <c r="L10" s="25" t="s">
        <v>1039</v>
      </c>
      <c r="M10" s="25"/>
      <c r="N10" s="25" t="s">
        <v>1039</v>
      </c>
      <c r="O10" s="25"/>
      <c r="P10" s="25" t="s">
        <v>1039</v>
      </c>
      <c r="Q10" s="25"/>
      <c r="R10" s="25"/>
    </row>
    <row r="11" spans="1:22" s="21" customFormat="1" ht="34.5" customHeight="1">
      <c r="A11" s="244" t="s">
        <v>606</v>
      </c>
      <c r="B11" s="24"/>
      <c r="C11" s="19"/>
      <c r="D11" s="19"/>
      <c r="E11" s="19"/>
      <c r="F11" s="19"/>
      <c r="G11" s="19"/>
      <c r="H11" s="20"/>
      <c r="I11" s="422" t="s">
        <v>3</v>
      </c>
      <c r="J11" s="422"/>
      <c r="K11" s="422"/>
      <c r="L11" s="25"/>
      <c r="M11" s="25" t="s">
        <v>1039</v>
      </c>
      <c r="N11" s="25"/>
      <c r="O11" s="25" t="s">
        <v>1039</v>
      </c>
      <c r="P11" s="25"/>
      <c r="Q11" s="25" t="s">
        <v>1039</v>
      </c>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1056</v>
      </c>
      <c r="O22" s="282" t="s">
        <v>1059</v>
      </c>
      <c r="P22" s="282" t="s">
        <v>1063</v>
      </c>
      <c r="Q22" s="282" t="s">
        <v>1065</v>
      </c>
      <c r="R22" s="282" t="s">
        <v>1066</v>
      </c>
    </row>
    <row r="23" spans="1:22" s="21" customFormat="1" ht="34.5" customHeight="1">
      <c r="A23" s="244" t="s">
        <v>607</v>
      </c>
      <c r="B23" s="17"/>
      <c r="C23" s="19"/>
      <c r="D23" s="19"/>
      <c r="E23" s="19"/>
      <c r="F23" s="19"/>
      <c r="G23" s="19"/>
      <c r="H23" s="20"/>
      <c r="I23" s="303" t="s">
        <v>2</v>
      </c>
      <c r="J23" s="304"/>
      <c r="K23" s="305"/>
      <c r="L23" s="25" t="s">
        <v>1039</v>
      </c>
      <c r="M23" s="25"/>
      <c r="N23" s="25" t="s">
        <v>1039</v>
      </c>
      <c r="O23" s="25"/>
      <c r="P23" s="25" t="s">
        <v>1039</v>
      </c>
      <c r="Q23" s="25"/>
      <c r="R23" s="25"/>
    </row>
    <row r="24" spans="1:22" s="21" customFormat="1" ht="34.5" customHeight="1">
      <c r="A24" s="244" t="s">
        <v>607</v>
      </c>
      <c r="B24" s="24"/>
      <c r="C24" s="19"/>
      <c r="D24" s="19"/>
      <c r="E24" s="19"/>
      <c r="F24" s="19"/>
      <c r="G24" s="19"/>
      <c r="H24" s="20"/>
      <c r="I24" s="303" t="s">
        <v>3</v>
      </c>
      <c r="J24" s="304"/>
      <c r="K24" s="305"/>
      <c r="L24" s="25"/>
      <c r="M24" s="25" t="s">
        <v>1039</v>
      </c>
      <c r="N24" s="25"/>
      <c r="O24" s="25" t="s">
        <v>1039</v>
      </c>
      <c r="P24" s="25"/>
      <c r="Q24" s="25" t="s">
        <v>1039</v>
      </c>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1056</v>
      </c>
      <c r="O35" s="282" t="s">
        <v>1059</v>
      </c>
      <c r="P35" s="282" t="s">
        <v>1063</v>
      </c>
      <c r="Q35" s="282" t="s">
        <v>1065</v>
      </c>
      <c r="R35" s="282" t="s">
        <v>1066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1056</v>
      </c>
      <c r="O44" s="282" t="s">
        <v>1059</v>
      </c>
      <c r="P44" s="282" t="s">
        <v>1063</v>
      </c>
      <c r="Q44" s="282" t="s">
        <v>1065</v>
      </c>
      <c r="R44" s="282" t="s">
        <v>1066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1054</v>
      </c>
      <c r="N89" s="262" t="s">
        <v>1056</v>
      </c>
      <c r="O89" s="262" t="s">
        <v>1059</v>
      </c>
      <c r="P89" s="262" t="s">
        <v>1063</v>
      </c>
      <c r="Q89" s="262" t="s">
        <v>1065</v>
      </c>
      <c r="R89" s="262" t="s">
        <v>1066</v>
      </c>
    </row>
    <row r="90" spans="1:22" s="21" customFormat="1" ht="26">
      <c r="A90" s="243"/>
      <c r="B90" s="1"/>
      <c r="C90" s="3"/>
      <c r="D90" s="3"/>
      <c r="E90" s="3"/>
      <c r="F90" s="3"/>
      <c r="G90" s="3"/>
      <c r="H90" s="287"/>
      <c r="I90" s="67" t="s">
        <v>36</v>
      </c>
      <c r="J90" s="68"/>
      <c r="K90" s="69"/>
      <c r="L90" s="262" t="s">
        <v>1050</v>
      </c>
      <c r="M90" s="262" t="s">
        <v>1055</v>
      </c>
      <c r="N90" s="262" t="s">
        <v>1050</v>
      </c>
      <c r="O90" s="262" t="s">
        <v>1055</v>
      </c>
      <c r="P90" s="262" t="s">
        <v>1050</v>
      </c>
      <c r="Q90" s="262" t="s">
        <v>1055</v>
      </c>
      <c r="R90" s="262" t="s">
        <v>1067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1059</v>
      </c>
      <c r="P97" s="66" t="s">
        <v>1063</v>
      </c>
      <c r="Q97" s="66" t="s">
        <v>1065</v>
      </c>
      <c r="R97" s="66" t="s">
        <v>1066</v>
      </c>
      <c r="S97" s="8"/>
      <c r="T97" s="8"/>
      <c r="U97" s="8"/>
      <c r="V97" s="8"/>
    </row>
    <row r="98" spans="1:22" ht="20.25" customHeight="1">
      <c r="A98" s="243"/>
      <c r="B98" s="1"/>
      <c r="C98" s="62"/>
      <c r="D98" s="3"/>
      <c r="F98" s="3"/>
      <c r="G98" s="3"/>
      <c r="H98" s="287"/>
      <c r="I98" s="67" t="s">
        <v>40</v>
      </c>
      <c r="J98" s="68"/>
      <c r="K98" s="79"/>
      <c r="L98" s="70" t="s">
        <v>1050</v>
      </c>
      <c r="M98" s="70" t="s">
        <v>1055</v>
      </c>
      <c r="N98" s="70" t="s">
        <v>1050</v>
      </c>
      <c r="O98" s="70" t="s">
        <v>1055</v>
      </c>
      <c r="P98" s="70" t="s">
        <v>1050</v>
      </c>
      <c r="Q98" s="70" t="s">
        <v>1055</v>
      </c>
      <c r="R98" s="70" t="s">
        <v>1067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300</v>
      </c>
      <c r="K99" s="237" t="str">
        <f>IF(OR(COUNTIF(L99:R99,"未確認")&gt;0,COUNTIF(L99:R99,"~*")&gt;0),"※","")</f>
        <v/>
      </c>
      <c r="L99" s="258">
        <v>10</v>
      </c>
      <c r="M99" s="258">
        <v>51</v>
      </c>
      <c r="N99" s="258">
        <v>46</v>
      </c>
      <c r="O99" s="258">
        <v>50</v>
      </c>
      <c r="P99" s="258">
        <v>50</v>
      </c>
      <c r="Q99" s="258">
        <v>50</v>
      </c>
      <c r="R99" s="258">
        <v>43</v>
      </c>
    </row>
    <row r="100" spans="1:22" s="83" customFormat="1" ht="34.5" customHeight="1">
      <c r="A100" s="244" t="s">
        <v>611</v>
      </c>
      <c r="B100" s="84"/>
      <c r="C100" s="396"/>
      <c r="D100" s="397"/>
      <c r="E100" s="409"/>
      <c r="F100" s="410"/>
      <c r="G100" s="415" t="s">
        <v>44</v>
      </c>
      <c r="H100" s="417"/>
      <c r="I100" s="420"/>
      <c r="J100" s="256">
        <f t="shared" si="0"/>
        <v>150</v>
      </c>
      <c r="K100" s="237" t="str">
        <f>IF(OR(COUNTIF(L100:R100,"未確認")&gt;0,COUNTIF(L100:R100,"~*")&gt;0),"※","")</f>
        <v/>
      </c>
      <c r="L100" s="258">
        <v>0</v>
      </c>
      <c r="M100" s="258">
        <v>12</v>
      </c>
      <c r="N100" s="258">
        <v>36</v>
      </c>
      <c r="O100" s="258">
        <v>30</v>
      </c>
      <c r="P100" s="258">
        <v>36</v>
      </c>
      <c r="Q100" s="258">
        <v>36</v>
      </c>
      <c r="R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IF(OR(COUNTIF(L101:R101,"未確認")&gt;0,COUNTIF(L101:R101,"~*")&gt;0),"※","")</f>
        <v/>
      </c>
      <c r="L101" s="258">
        <v>10</v>
      </c>
      <c r="M101" s="258">
        <v>51</v>
      </c>
      <c r="N101" s="258">
        <v>46</v>
      </c>
      <c r="O101" s="258">
        <v>50</v>
      </c>
      <c r="P101" s="258">
        <v>50</v>
      </c>
      <c r="Q101" s="258">
        <v>50</v>
      </c>
      <c r="R101" s="258">
        <v>43</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IF(OR(COUNTIF(L101:R101,"未確認")&gt;0,COUNTIF(L101:R101,"~*")&gt;0),"※","")</f>
        <v/>
      </c>
      <c r="L102" s="258">
        <v>10</v>
      </c>
      <c r="M102" s="258">
        <v>51</v>
      </c>
      <c r="N102" s="258">
        <v>46</v>
      </c>
      <c r="O102" s="258">
        <v>50</v>
      </c>
      <c r="P102" s="258">
        <v>50</v>
      </c>
      <c r="Q102" s="258">
        <v>50</v>
      </c>
      <c r="R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1059</v>
      </c>
      <c r="P118" s="66" t="s">
        <v>1063</v>
      </c>
      <c r="Q118" s="66" t="s">
        <v>1065</v>
      </c>
      <c r="R118" s="66" t="s">
        <v>1066</v>
      </c>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70" t="s">
        <v>1055</v>
      </c>
      <c r="P119" s="70" t="s">
        <v>1050</v>
      </c>
      <c r="Q119" s="70" t="s">
        <v>1055</v>
      </c>
      <c r="R119" s="70" t="s">
        <v>1067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1051</v>
      </c>
      <c r="N120" s="98" t="s">
        <v>1043</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1057</v>
      </c>
      <c r="P121" s="98" t="s">
        <v>1060</v>
      </c>
      <c r="Q121" s="98" t="s">
        <v>1057</v>
      </c>
      <c r="R121" s="98" t="s">
        <v>1062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1058</v>
      </c>
      <c r="P122" s="98" t="s">
        <v>1061</v>
      </c>
      <c r="Q122" s="98" t="s">
        <v>1058</v>
      </c>
      <c r="R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534</v>
      </c>
      <c r="P123" s="98" t="s">
        <v>1062</v>
      </c>
      <c r="Q123" s="98" t="s">
        <v>1064</v>
      </c>
      <c r="R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1059</v>
      </c>
      <c r="P129" s="66" t="s">
        <v>1063</v>
      </c>
      <c r="Q129" s="66" t="s">
        <v>1065</v>
      </c>
      <c r="R129" s="66" t="s">
        <v>1066</v>
      </c>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70" t="s">
        <v>1055</v>
      </c>
      <c r="P130" s="70" t="s">
        <v>1050</v>
      </c>
      <c r="Q130" s="70" t="s">
        <v>1055</v>
      </c>
      <c r="R130" s="70" t="s">
        <v>1067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1052</v>
      </c>
      <c r="N131" s="98" t="s">
        <v>1052</v>
      </c>
      <c r="O131" s="98" t="s">
        <v>1052</v>
      </c>
      <c r="P131" s="98" t="s">
        <v>1052</v>
      </c>
      <c r="Q131" s="98" t="s">
        <v>1052</v>
      </c>
      <c r="R131" s="98" t="s">
        <v>111</v>
      </c>
    </row>
    <row r="132" spans="1:22" s="83" customFormat="1" ht="34.5" customHeight="1">
      <c r="A132" s="244" t="s">
        <v>621</v>
      </c>
      <c r="B132" s="84"/>
      <c r="C132" s="295"/>
      <c r="D132" s="297"/>
      <c r="E132" s="320" t="s">
        <v>58</v>
      </c>
      <c r="F132" s="321"/>
      <c r="G132" s="321"/>
      <c r="H132" s="322"/>
      <c r="I132" s="389"/>
      <c r="J132" s="101"/>
      <c r="K132" s="102"/>
      <c r="L132" s="82">
        <v>10</v>
      </c>
      <c r="M132" s="82">
        <v>51</v>
      </c>
      <c r="N132" s="82">
        <v>46</v>
      </c>
      <c r="O132" s="82">
        <v>50</v>
      </c>
      <c r="P132" s="82">
        <v>50</v>
      </c>
      <c r="Q132" s="82">
        <v>50</v>
      </c>
      <c r="R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32</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1059</v>
      </c>
      <c r="P143" s="66" t="s">
        <v>1063</v>
      </c>
      <c r="Q143" s="66" t="s">
        <v>1065</v>
      </c>
      <c r="R143" s="66" t="s">
        <v>1066</v>
      </c>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70" t="s">
        <v>1055</v>
      </c>
      <c r="P144" s="70" t="s">
        <v>1050</v>
      </c>
      <c r="Q144" s="70" t="s">
        <v>1055</v>
      </c>
      <c r="R144" s="70" t="s">
        <v>1067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588</v>
      </c>
      <c r="K145" s="264" t="str">
        <f t="shared" ref="K145:K176" si="3">IF(OR(COUNTIF(L145:R145,"未確認")&gt;0,COUNTIF(L145:R145,"~*")&gt;0),"※","")</f>
        <v/>
      </c>
      <c r="L145" s="117">
        <v>11</v>
      </c>
      <c r="M145" s="117">
        <v>135</v>
      </c>
      <c r="N145" s="117">
        <v>124</v>
      </c>
      <c r="O145" s="117">
        <v>99</v>
      </c>
      <c r="P145" s="117">
        <v>92</v>
      </c>
      <c r="Q145" s="117">
        <v>127</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v>0</v>
      </c>
      <c r="R155" s="117" t="s">
        <v>541</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77</v>
      </c>
      <c r="K179" s="264" t="str">
        <f t="shared" si="5"/>
        <v/>
      </c>
      <c r="L179" s="117">
        <v>77</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23</v>
      </c>
      <c r="K192" s="264" t="str">
        <f t="shared" si="5"/>
        <v/>
      </c>
      <c r="L192" s="117">
        <v>0</v>
      </c>
      <c r="M192" s="117">
        <v>0</v>
      </c>
      <c r="N192" s="117">
        <v>0</v>
      </c>
      <c r="O192" s="117">
        <v>23</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91</v>
      </c>
      <c r="K201" s="264" t="str">
        <f t="shared" si="5"/>
        <v/>
      </c>
      <c r="L201" s="117">
        <v>0</v>
      </c>
      <c r="M201" s="117">
        <v>0</v>
      </c>
      <c r="N201" s="117">
        <v>0</v>
      </c>
      <c r="O201" s="117">
        <v>0</v>
      </c>
      <c r="P201" s="117">
        <v>0</v>
      </c>
      <c r="Q201" s="117">
        <v>0</v>
      </c>
      <c r="R201" s="117">
        <v>91</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66" t="s">
        <v>1059</v>
      </c>
      <c r="P226" s="66" t="s">
        <v>1063</v>
      </c>
      <c r="Q226" s="66" t="s">
        <v>1065</v>
      </c>
      <c r="R226" s="66" t="s">
        <v>1066</v>
      </c>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70" t="s">
        <v>1055</v>
      </c>
      <c r="P227" s="70" t="s">
        <v>1050</v>
      </c>
      <c r="Q227" s="70" t="s">
        <v>1055</v>
      </c>
      <c r="R227" s="70" t="s">
        <v>1067</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1059</v>
      </c>
      <c r="P234" s="66" t="s">
        <v>1063</v>
      </c>
      <c r="Q234" s="66" t="s">
        <v>1065</v>
      </c>
      <c r="R234" s="66" t="s">
        <v>1066</v>
      </c>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70" t="s">
        <v>1055</v>
      </c>
      <c r="P235" s="70" t="s">
        <v>1050</v>
      </c>
      <c r="Q235" s="70" t="s">
        <v>1055</v>
      </c>
      <c r="R235" s="70" t="s">
        <v>1067</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1059</v>
      </c>
      <c r="P244" s="66" t="s">
        <v>1063</v>
      </c>
      <c r="Q244" s="66" t="s">
        <v>1065</v>
      </c>
      <c r="R244" s="66" t="s">
        <v>1066</v>
      </c>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70" t="s">
        <v>1055</v>
      </c>
      <c r="P245" s="70" t="s">
        <v>1050</v>
      </c>
      <c r="Q245" s="70" t="s">
        <v>1055</v>
      </c>
      <c r="R245" s="70" t="s">
        <v>1067</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1059</v>
      </c>
      <c r="P253" s="66" t="s">
        <v>1063</v>
      </c>
      <c r="Q253" s="66" t="s">
        <v>1065</v>
      </c>
      <c r="R253" s="66" t="s">
        <v>1066</v>
      </c>
      <c r="S253" s="8"/>
      <c r="T253" s="8"/>
      <c r="U253" s="8"/>
      <c r="V253" s="8"/>
    </row>
    <row r="254" spans="1:22" ht="26">
      <c r="A254" s="243"/>
      <c r="B254" s="1"/>
      <c r="C254" s="62"/>
      <c r="D254" s="3"/>
      <c r="F254" s="3"/>
      <c r="G254" s="3"/>
      <c r="H254" s="287"/>
      <c r="I254" s="67" t="s">
        <v>36</v>
      </c>
      <c r="J254" s="68"/>
      <c r="K254" s="79"/>
      <c r="L254" s="70" t="s">
        <v>1050</v>
      </c>
      <c r="M254" s="137" t="s">
        <v>1055</v>
      </c>
      <c r="N254" s="137" t="s">
        <v>1050</v>
      </c>
      <c r="O254" s="137" t="s">
        <v>1055</v>
      </c>
      <c r="P254" s="137" t="s">
        <v>1050</v>
      </c>
      <c r="Q254" s="137" t="s">
        <v>1055</v>
      </c>
      <c r="R254" s="137" t="s">
        <v>1067</v>
      </c>
      <c r="S254" s="8"/>
      <c r="T254" s="8"/>
      <c r="U254" s="8"/>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1059</v>
      </c>
      <c r="P263" s="66" t="s">
        <v>1063</v>
      </c>
      <c r="Q263" s="66" t="s">
        <v>1065</v>
      </c>
      <c r="R263" s="66" t="s">
        <v>1066</v>
      </c>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70" t="s">
        <v>1055</v>
      </c>
      <c r="P264" s="70" t="s">
        <v>1050</v>
      </c>
      <c r="Q264" s="70" t="s">
        <v>1055</v>
      </c>
      <c r="R264" s="70" t="s">
        <v>1067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170</v>
      </c>
      <c r="K269" s="81" t="str">
        <f t="shared" si="8"/>
        <v/>
      </c>
      <c r="L269" s="147">
        <v>21</v>
      </c>
      <c r="M269" s="147">
        <v>16</v>
      </c>
      <c r="N269" s="147">
        <v>26</v>
      </c>
      <c r="O269" s="147">
        <v>27</v>
      </c>
      <c r="P269" s="147">
        <v>26</v>
      </c>
      <c r="Q269" s="147">
        <v>30</v>
      </c>
      <c r="R269" s="147">
        <v>24</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0.7</v>
      </c>
      <c r="N270" s="148">
        <v>0</v>
      </c>
      <c r="O270" s="148">
        <v>0</v>
      </c>
      <c r="P270" s="148">
        <v>0</v>
      </c>
      <c r="Q270" s="148">
        <v>0</v>
      </c>
      <c r="R270" s="148">
        <v>0.7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18.7</v>
      </c>
      <c r="K274" s="81" t="str">
        <f t="shared" si="8"/>
        <v/>
      </c>
      <c r="L274" s="148">
        <v>0</v>
      </c>
      <c r="M274" s="148">
        <v>3.3</v>
      </c>
      <c r="N274" s="148">
        <v>3</v>
      </c>
      <c r="O274" s="148">
        <v>3.4</v>
      </c>
      <c r="P274" s="148">
        <v>3</v>
      </c>
      <c r="Q274" s="148">
        <v>3</v>
      </c>
      <c r="R274" s="148">
        <v>3</v>
      </c>
    </row>
    <row r="275" spans="1:18" s="83" customFormat="1" ht="34.5" customHeight="1">
      <c r="A275" s="249" t="s">
        <v>728</v>
      </c>
      <c r="B275" s="120"/>
      <c r="C275" s="371" t="s">
        <v>153</v>
      </c>
      <c r="D275" s="372"/>
      <c r="E275" s="372"/>
      <c r="F275" s="372"/>
      <c r="G275" s="371" t="s">
        <v>146</v>
      </c>
      <c r="H275" s="371"/>
      <c r="I275" s="404"/>
      <c r="J275" s="266">
        <f t="shared" si="9"/>
        <v>23</v>
      </c>
      <c r="K275" s="81" t="str">
        <f t="shared" si="8"/>
        <v/>
      </c>
      <c r="L275" s="147">
        <v>1</v>
      </c>
      <c r="M275" s="147">
        <v>18</v>
      </c>
      <c r="N275" s="147">
        <v>1</v>
      </c>
      <c r="O275" s="147">
        <v>0</v>
      </c>
      <c r="P275" s="147">
        <v>1</v>
      </c>
      <c r="Q275" s="147">
        <v>1</v>
      </c>
      <c r="R275" s="147">
        <v>1</v>
      </c>
    </row>
    <row r="276" spans="1:18" s="83" customFormat="1" ht="34.5" customHeight="1">
      <c r="A276" s="249" t="s">
        <v>728</v>
      </c>
      <c r="B276" s="84"/>
      <c r="C276" s="372"/>
      <c r="D276" s="372"/>
      <c r="E276" s="372"/>
      <c r="F276" s="372"/>
      <c r="G276" s="371" t="s">
        <v>148</v>
      </c>
      <c r="H276" s="371"/>
      <c r="I276" s="404"/>
      <c r="J276" s="266">
        <f t="shared" si="9"/>
        <v>0.7</v>
      </c>
      <c r="K276" s="81" t="str">
        <f t="shared" si="8"/>
        <v/>
      </c>
      <c r="L276" s="148">
        <v>0</v>
      </c>
      <c r="M276" s="148">
        <v>0.7</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3</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32</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1.5</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1</v>
      </c>
      <c r="M303" s="147">
        <v>6</v>
      </c>
      <c r="N303" s="147">
        <v>3</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1059</v>
      </c>
      <c r="P322" s="66" t="s">
        <v>1063</v>
      </c>
      <c r="Q322" s="66" t="s">
        <v>1065</v>
      </c>
      <c r="R322" s="66" t="s">
        <v>1066</v>
      </c>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137" t="s">
        <v>1055</v>
      </c>
      <c r="P323" s="137" t="s">
        <v>1050</v>
      </c>
      <c r="Q323" s="137" t="s">
        <v>1055</v>
      </c>
      <c r="R323" s="137" t="s">
        <v>1067</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0.7</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1059</v>
      </c>
      <c r="P342" s="66" t="s">
        <v>1063</v>
      </c>
      <c r="Q342" s="66" t="s">
        <v>1065</v>
      </c>
      <c r="R342" s="66" t="s">
        <v>1066</v>
      </c>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137" t="s">
        <v>1055</v>
      </c>
      <c r="P343" s="137" t="s">
        <v>1050</v>
      </c>
      <c r="Q343" s="137" t="s">
        <v>1055</v>
      </c>
      <c r="R343" s="137" t="s">
        <v>1067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1059</v>
      </c>
      <c r="P367" s="66" t="s">
        <v>1063</v>
      </c>
      <c r="Q367" s="66" t="s">
        <v>1065</v>
      </c>
      <c r="R367" s="66" t="s">
        <v>1066</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1055</v>
      </c>
      <c r="P368" s="137" t="s">
        <v>1050</v>
      </c>
      <c r="Q368" s="137" t="s">
        <v>1055</v>
      </c>
      <c r="R368" s="137" t="s">
        <v>1067</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1059</v>
      </c>
      <c r="P390" s="66" t="s">
        <v>1063</v>
      </c>
      <c r="Q390" s="66" t="s">
        <v>1065</v>
      </c>
      <c r="R390" s="66" t="s">
        <v>1066</v>
      </c>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70" t="s">
        <v>1055</v>
      </c>
      <c r="P391" s="70" t="s">
        <v>1050</v>
      </c>
      <c r="Q391" s="70" t="s">
        <v>1055</v>
      </c>
      <c r="R391" s="70" t="s">
        <v>1067</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8905</v>
      </c>
      <c r="K392" s="81" t="str">
        <f t="shared" ref="K392:K397" si="12">IF(OR(COUNTIF(L392:R392,"未確認")&gt;0,COUNTIF(L392:R392,"~*")&gt;0),"※","")</f>
        <v/>
      </c>
      <c r="L392" s="147">
        <v>1100</v>
      </c>
      <c r="M392" s="147">
        <v>1941</v>
      </c>
      <c r="N392" s="147">
        <v>1518</v>
      </c>
      <c r="O392" s="147">
        <v>1421</v>
      </c>
      <c r="P392" s="147">
        <v>800</v>
      </c>
      <c r="Q392" s="147">
        <v>1231</v>
      </c>
      <c r="R392" s="147">
        <v>894</v>
      </c>
    </row>
    <row r="393" spans="1:22" s="83" customFormat="1" ht="34.5" customHeight="1">
      <c r="A393" s="249" t="s">
        <v>773</v>
      </c>
      <c r="B393" s="84"/>
      <c r="C393" s="370"/>
      <c r="D393" s="380"/>
      <c r="E393" s="320" t="s">
        <v>224</v>
      </c>
      <c r="F393" s="321"/>
      <c r="G393" s="321"/>
      <c r="H393" s="322"/>
      <c r="I393" s="343"/>
      <c r="J393" s="140">
        <f t="shared" si="11"/>
        <v>4901</v>
      </c>
      <c r="K393" s="81" t="str">
        <f t="shared" si="12"/>
        <v/>
      </c>
      <c r="L393" s="147">
        <v>637</v>
      </c>
      <c r="M393" s="147">
        <v>755</v>
      </c>
      <c r="N393" s="147">
        <v>1119</v>
      </c>
      <c r="O393" s="147">
        <v>518</v>
      </c>
      <c r="P393" s="147">
        <v>371</v>
      </c>
      <c r="Q393" s="147">
        <v>648</v>
      </c>
      <c r="R393" s="147">
        <v>853</v>
      </c>
    </row>
    <row r="394" spans="1:22" s="83" customFormat="1" ht="34.5" customHeight="1">
      <c r="A394" s="250" t="s">
        <v>774</v>
      </c>
      <c r="B394" s="84"/>
      <c r="C394" s="370"/>
      <c r="D394" s="381"/>
      <c r="E394" s="320" t="s">
        <v>225</v>
      </c>
      <c r="F394" s="321"/>
      <c r="G394" s="321"/>
      <c r="H394" s="322"/>
      <c r="I394" s="343"/>
      <c r="J394" s="140">
        <f t="shared" si="11"/>
        <v>1273</v>
      </c>
      <c r="K394" s="81" t="str">
        <f t="shared" si="12"/>
        <v/>
      </c>
      <c r="L394" s="147">
        <v>433</v>
      </c>
      <c r="M394" s="147">
        <v>57</v>
      </c>
      <c r="N394" s="147">
        <v>149</v>
      </c>
      <c r="O394" s="147">
        <v>277</v>
      </c>
      <c r="P394" s="147">
        <v>170</v>
      </c>
      <c r="Q394" s="147">
        <v>177</v>
      </c>
      <c r="R394" s="147">
        <v>10</v>
      </c>
    </row>
    <row r="395" spans="1:22" s="83" customFormat="1" ht="34.5" customHeight="1">
      <c r="A395" s="250" t="s">
        <v>775</v>
      </c>
      <c r="B395" s="84"/>
      <c r="C395" s="370"/>
      <c r="D395" s="382"/>
      <c r="E395" s="320" t="s">
        <v>226</v>
      </c>
      <c r="F395" s="321"/>
      <c r="G395" s="321"/>
      <c r="H395" s="322"/>
      <c r="I395" s="343"/>
      <c r="J395" s="140">
        <f t="shared" si="11"/>
        <v>2731</v>
      </c>
      <c r="K395" s="81" t="str">
        <f t="shared" si="12"/>
        <v/>
      </c>
      <c r="L395" s="147">
        <v>30</v>
      </c>
      <c r="M395" s="147">
        <v>1129</v>
      </c>
      <c r="N395" s="147">
        <v>250</v>
      </c>
      <c r="O395" s="147">
        <v>626</v>
      </c>
      <c r="P395" s="147">
        <v>259</v>
      </c>
      <c r="Q395" s="147">
        <v>406</v>
      </c>
      <c r="R395" s="147">
        <v>31</v>
      </c>
    </row>
    <row r="396" spans="1:22" s="83" customFormat="1" ht="34.5" customHeight="1">
      <c r="A396" s="250" t="s">
        <v>776</v>
      </c>
      <c r="B396" s="1"/>
      <c r="C396" s="370"/>
      <c r="D396" s="320" t="s">
        <v>227</v>
      </c>
      <c r="E396" s="321"/>
      <c r="F396" s="321"/>
      <c r="G396" s="321"/>
      <c r="H396" s="322"/>
      <c r="I396" s="343"/>
      <c r="J396" s="140">
        <f t="shared" si="11"/>
        <v>84547</v>
      </c>
      <c r="K396" s="81" t="str">
        <f t="shared" si="12"/>
        <v/>
      </c>
      <c r="L396" s="147">
        <v>2350</v>
      </c>
      <c r="M396" s="147">
        <v>12927</v>
      </c>
      <c r="N396" s="147">
        <v>12927</v>
      </c>
      <c r="O396" s="147">
        <v>13324</v>
      </c>
      <c r="P396" s="147">
        <v>14446</v>
      </c>
      <c r="Q396" s="147">
        <v>15275</v>
      </c>
      <c r="R396" s="147">
        <v>13298</v>
      </c>
    </row>
    <row r="397" spans="1:22" s="83" customFormat="1" ht="34.5" customHeight="1">
      <c r="A397" s="250" t="s">
        <v>777</v>
      </c>
      <c r="B397" s="119"/>
      <c r="C397" s="370"/>
      <c r="D397" s="320" t="s">
        <v>228</v>
      </c>
      <c r="E397" s="321"/>
      <c r="F397" s="321"/>
      <c r="G397" s="321"/>
      <c r="H397" s="322"/>
      <c r="I397" s="344"/>
      <c r="J397" s="140">
        <f t="shared" si="11"/>
        <v>8917</v>
      </c>
      <c r="K397" s="81" t="str">
        <f t="shared" si="12"/>
        <v/>
      </c>
      <c r="L397" s="147">
        <v>1102</v>
      </c>
      <c r="M397" s="147">
        <v>1942</v>
      </c>
      <c r="N397" s="147">
        <v>1518</v>
      </c>
      <c r="O397" s="147">
        <v>1424</v>
      </c>
      <c r="P397" s="147">
        <v>799</v>
      </c>
      <c r="Q397" s="147">
        <v>1228</v>
      </c>
      <c r="R397" s="147">
        <v>904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1059</v>
      </c>
      <c r="P403" s="66" t="s">
        <v>1063</v>
      </c>
      <c r="Q403" s="66" t="s">
        <v>1065</v>
      </c>
      <c r="R403" s="66" t="s">
        <v>1066</v>
      </c>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70" t="s">
        <v>1055</v>
      </c>
      <c r="P404" s="70" t="s">
        <v>1050</v>
      </c>
      <c r="Q404" s="70" t="s">
        <v>1055</v>
      </c>
      <c r="R404" s="70" t="s">
        <v>1067</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8905</v>
      </c>
      <c r="K405" s="81" t="str">
        <f t="shared" ref="K405:K422" si="14">IF(OR(COUNTIF(L405:R405,"未確認")&gt;0,COUNTIF(L405:R405,"~*")&gt;0),"※","")</f>
        <v/>
      </c>
      <c r="L405" s="147">
        <v>1100</v>
      </c>
      <c r="M405" s="147">
        <v>1941</v>
      </c>
      <c r="N405" s="147">
        <v>1518</v>
      </c>
      <c r="O405" s="147">
        <v>1421</v>
      </c>
      <c r="P405" s="147">
        <v>800</v>
      </c>
      <c r="Q405" s="147">
        <v>1231</v>
      </c>
      <c r="R405" s="147">
        <v>894</v>
      </c>
    </row>
    <row r="406" spans="1:22" s="83" customFormat="1" ht="34.5" customHeight="1">
      <c r="A406" s="251" t="s">
        <v>779</v>
      </c>
      <c r="B406" s="119"/>
      <c r="C406" s="369"/>
      <c r="D406" s="375" t="s">
        <v>233</v>
      </c>
      <c r="E406" s="377" t="s">
        <v>234</v>
      </c>
      <c r="F406" s="378"/>
      <c r="G406" s="378"/>
      <c r="H406" s="379"/>
      <c r="I406" s="361"/>
      <c r="J406" s="140">
        <f t="shared" si="13"/>
        <v>2466</v>
      </c>
      <c r="K406" s="81" t="str">
        <f t="shared" si="14"/>
        <v/>
      </c>
      <c r="L406" s="147">
        <v>626</v>
      </c>
      <c r="M406" s="147">
        <v>63</v>
      </c>
      <c r="N406" s="147">
        <v>484</v>
      </c>
      <c r="O406" s="147">
        <v>134</v>
      </c>
      <c r="P406" s="147">
        <v>210</v>
      </c>
      <c r="Q406" s="147">
        <v>188</v>
      </c>
      <c r="R406" s="147">
        <v>761</v>
      </c>
    </row>
    <row r="407" spans="1:22" s="83" customFormat="1" ht="34.5" customHeight="1">
      <c r="A407" s="251" t="s">
        <v>780</v>
      </c>
      <c r="B407" s="119"/>
      <c r="C407" s="369"/>
      <c r="D407" s="369"/>
      <c r="E407" s="320" t="s">
        <v>235</v>
      </c>
      <c r="F407" s="321"/>
      <c r="G407" s="321"/>
      <c r="H407" s="322"/>
      <c r="I407" s="361"/>
      <c r="J407" s="140">
        <f t="shared" si="13"/>
        <v>5457</v>
      </c>
      <c r="K407" s="81" t="str">
        <f t="shared" si="14"/>
        <v/>
      </c>
      <c r="L407" s="147">
        <v>390</v>
      </c>
      <c r="M407" s="147">
        <v>1287</v>
      </c>
      <c r="N407" s="147">
        <v>972</v>
      </c>
      <c r="O407" s="147">
        <v>1197</v>
      </c>
      <c r="P407" s="147">
        <v>535</v>
      </c>
      <c r="Q407" s="147">
        <v>947</v>
      </c>
      <c r="R407" s="147">
        <v>129</v>
      </c>
    </row>
    <row r="408" spans="1:22" s="83" customFormat="1" ht="34.5" customHeight="1">
      <c r="A408" s="251" t="s">
        <v>781</v>
      </c>
      <c r="B408" s="119"/>
      <c r="C408" s="369"/>
      <c r="D408" s="369"/>
      <c r="E408" s="320" t="s">
        <v>236</v>
      </c>
      <c r="F408" s="321"/>
      <c r="G408" s="321"/>
      <c r="H408" s="322"/>
      <c r="I408" s="361"/>
      <c r="J408" s="140">
        <f t="shared" si="13"/>
        <v>190</v>
      </c>
      <c r="K408" s="81" t="str">
        <f t="shared" si="14"/>
        <v/>
      </c>
      <c r="L408" s="147">
        <v>40</v>
      </c>
      <c r="M408" s="147">
        <v>37</v>
      </c>
      <c r="N408" s="147">
        <v>30</v>
      </c>
      <c r="O408" s="147">
        <v>23</v>
      </c>
      <c r="P408" s="147">
        <v>21</v>
      </c>
      <c r="Q408" s="147">
        <v>39</v>
      </c>
      <c r="R408" s="147">
        <v>0</v>
      </c>
    </row>
    <row r="409" spans="1:22" s="83" customFormat="1" ht="34.5" customHeight="1">
      <c r="A409" s="251" t="s">
        <v>782</v>
      </c>
      <c r="B409" s="119"/>
      <c r="C409" s="369"/>
      <c r="D409" s="369"/>
      <c r="E409" s="317" t="s">
        <v>989</v>
      </c>
      <c r="F409" s="318"/>
      <c r="G409" s="318"/>
      <c r="H409" s="319"/>
      <c r="I409" s="361"/>
      <c r="J409" s="140">
        <f t="shared" si="13"/>
        <v>260</v>
      </c>
      <c r="K409" s="81" t="str">
        <f t="shared" si="14"/>
        <v/>
      </c>
      <c r="L409" s="147">
        <v>44</v>
      </c>
      <c r="M409" s="147">
        <v>22</v>
      </c>
      <c r="N409" s="147">
        <v>32</v>
      </c>
      <c r="O409" s="147">
        <v>67</v>
      </c>
      <c r="P409" s="147">
        <v>34</v>
      </c>
      <c r="Q409" s="147">
        <v>57</v>
      </c>
      <c r="R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532</v>
      </c>
      <c r="K411" s="81" t="str">
        <f t="shared" si="14"/>
        <v/>
      </c>
      <c r="L411" s="147">
        <v>0</v>
      </c>
      <c r="M411" s="147">
        <v>532</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8917</v>
      </c>
      <c r="K413" s="81" t="str">
        <f t="shared" si="14"/>
        <v/>
      </c>
      <c r="L413" s="147">
        <v>1102</v>
      </c>
      <c r="M413" s="147">
        <v>1942</v>
      </c>
      <c r="N413" s="147">
        <v>1518</v>
      </c>
      <c r="O413" s="147">
        <v>1424</v>
      </c>
      <c r="P413" s="147">
        <v>799</v>
      </c>
      <c r="Q413" s="147">
        <v>1228</v>
      </c>
      <c r="R413" s="147">
        <v>904</v>
      </c>
    </row>
    <row r="414" spans="1:22" s="83" customFormat="1" ht="34.5" customHeight="1">
      <c r="A414" s="251" t="s">
        <v>787</v>
      </c>
      <c r="B414" s="119"/>
      <c r="C414" s="369"/>
      <c r="D414" s="375" t="s">
        <v>240</v>
      </c>
      <c r="E414" s="377" t="s">
        <v>241</v>
      </c>
      <c r="F414" s="378"/>
      <c r="G414" s="378"/>
      <c r="H414" s="379"/>
      <c r="I414" s="361"/>
      <c r="J414" s="140">
        <f t="shared" si="13"/>
        <v>2467</v>
      </c>
      <c r="K414" s="81" t="str">
        <f t="shared" si="14"/>
        <v/>
      </c>
      <c r="L414" s="147">
        <v>950</v>
      </c>
      <c r="M414" s="147">
        <v>79</v>
      </c>
      <c r="N414" s="147">
        <v>684</v>
      </c>
      <c r="O414" s="147">
        <v>170</v>
      </c>
      <c r="P414" s="147">
        <v>300</v>
      </c>
      <c r="Q414" s="147">
        <v>264</v>
      </c>
      <c r="R414" s="147">
        <v>20</v>
      </c>
    </row>
    <row r="415" spans="1:22" s="83" customFormat="1" ht="34.5" customHeight="1">
      <c r="A415" s="251" t="s">
        <v>788</v>
      </c>
      <c r="B415" s="119"/>
      <c r="C415" s="369"/>
      <c r="D415" s="369"/>
      <c r="E415" s="320" t="s">
        <v>242</v>
      </c>
      <c r="F415" s="321"/>
      <c r="G415" s="321"/>
      <c r="H415" s="322"/>
      <c r="I415" s="361"/>
      <c r="J415" s="140">
        <f t="shared" si="13"/>
        <v>5551</v>
      </c>
      <c r="K415" s="81" t="str">
        <f t="shared" si="14"/>
        <v/>
      </c>
      <c r="L415" s="147">
        <v>54</v>
      </c>
      <c r="M415" s="147">
        <v>1796</v>
      </c>
      <c r="N415" s="147">
        <v>730</v>
      </c>
      <c r="O415" s="147">
        <v>1106</v>
      </c>
      <c r="P415" s="147">
        <v>359</v>
      </c>
      <c r="Q415" s="147">
        <v>774</v>
      </c>
      <c r="R415" s="147">
        <v>732</v>
      </c>
    </row>
    <row r="416" spans="1:22" s="83" customFormat="1" ht="34.5" customHeight="1">
      <c r="A416" s="251" t="s">
        <v>789</v>
      </c>
      <c r="B416" s="119"/>
      <c r="C416" s="369"/>
      <c r="D416" s="369"/>
      <c r="E416" s="320" t="s">
        <v>243</v>
      </c>
      <c r="F416" s="321"/>
      <c r="G416" s="321"/>
      <c r="H416" s="322"/>
      <c r="I416" s="361"/>
      <c r="J416" s="140">
        <f t="shared" si="13"/>
        <v>386</v>
      </c>
      <c r="K416" s="81" t="str">
        <f t="shared" si="14"/>
        <v/>
      </c>
      <c r="L416" s="147">
        <v>15</v>
      </c>
      <c r="M416" s="147">
        <v>32</v>
      </c>
      <c r="N416" s="147">
        <v>49</v>
      </c>
      <c r="O416" s="147">
        <v>49</v>
      </c>
      <c r="P416" s="147">
        <v>87</v>
      </c>
      <c r="Q416" s="147">
        <v>61</v>
      </c>
      <c r="R416" s="147">
        <v>93</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0</v>
      </c>
      <c r="M417" s="147">
        <v>2</v>
      </c>
      <c r="N417" s="147">
        <v>1</v>
      </c>
      <c r="O417" s="147">
        <v>11</v>
      </c>
      <c r="P417" s="147">
        <v>6</v>
      </c>
      <c r="Q417" s="147">
        <v>6</v>
      </c>
      <c r="R417" s="147">
        <v>19</v>
      </c>
    </row>
    <row r="418" spans="1:22" s="83" customFormat="1" ht="34.5" customHeight="1">
      <c r="A418" s="251" t="s">
        <v>791</v>
      </c>
      <c r="B418" s="119"/>
      <c r="C418" s="369"/>
      <c r="D418" s="369"/>
      <c r="E418" s="320" t="s">
        <v>245</v>
      </c>
      <c r="F418" s="321"/>
      <c r="G418" s="321"/>
      <c r="H418" s="322"/>
      <c r="I418" s="361"/>
      <c r="J418" s="140">
        <f t="shared" si="13"/>
        <v>48</v>
      </c>
      <c r="K418" s="81" t="str">
        <f t="shared" si="14"/>
        <v/>
      </c>
      <c r="L418" s="147">
        <v>0</v>
      </c>
      <c r="M418" s="147">
        <v>2</v>
      </c>
      <c r="N418" s="147">
        <v>5</v>
      </c>
      <c r="O418" s="147">
        <v>14</v>
      </c>
      <c r="P418" s="147">
        <v>8</v>
      </c>
      <c r="Q418" s="147">
        <v>12</v>
      </c>
      <c r="R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95</v>
      </c>
      <c r="K420" s="81" t="str">
        <f t="shared" si="14"/>
        <v/>
      </c>
      <c r="L420" s="147">
        <v>0</v>
      </c>
      <c r="M420" s="147">
        <v>6</v>
      </c>
      <c r="N420" s="147">
        <v>14</v>
      </c>
      <c r="O420" s="147">
        <v>22</v>
      </c>
      <c r="P420" s="147">
        <v>17</v>
      </c>
      <c r="Q420" s="147">
        <v>18</v>
      </c>
      <c r="R420" s="147">
        <v>18</v>
      </c>
    </row>
    <row r="421" spans="1:22" s="83" customFormat="1" ht="34.5" customHeight="1">
      <c r="A421" s="251" t="s">
        <v>794</v>
      </c>
      <c r="B421" s="119"/>
      <c r="C421" s="369"/>
      <c r="D421" s="369"/>
      <c r="E421" s="320" t="s">
        <v>247</v>
      </c>
      <c r="F421" s="321"/>
      <c r="G421" s="321"/>
      <c r="H421" s="322"/>
      <c r="I421" s="361"/>
      <c r="J421" s="140">
        <f t="shared" si="13"/>
        <v>325</v>
      </c>
      <c r="K421" s="81" t="str">
        <f t="shared" si="14"/>
        <v/>
      </c>
      <c r="L421" s="147">
        <v>83</v>
      </c>
      <c r="M421" s="147">
        <v>25</v>
      </c>
      <c r="N421" s="147">
        <v>35</v>
      </c>
      <c r="O421" s="147">
        <v>52</v>
      </c>
      <c r="P421" s="147">
        <v>22</v>
      </c>
      <c r="Q421" s="147">
        <v>93</v>
      </c>
      <c r="R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1059</v>
      </c>
      <c r="P428" s="66" t="s">
        <v>1063</v>
      </c>
      <c r="Q428" s="66" t="s">
        <v>1065</v>
      </c>
      <c r="R428" s="66" t="s">
        <v>1066</v>
      </c>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70" t="s">
        <v>1055</v>
      </c>
      <c r="P429" s="70" t="s">
        <v>1050</v>
      </c>
      <c r="Q429" s="70" t="s">
        <v>1055</v>
      </c>
      <c r="R429" s="70" t="s">
        <v>1067</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6450</v>
      </c>
      <c r="K430" s="193" t="str">
        <f>IF(OR(COUNTIF(L430:R430,"未確認")&gt;0,COUNTIF(L430:R430,"~*")&gt;0),"※","")</f>
        <v/>
      </c>
      <c r="L430" s="147">
        <v>152</v>
      </c>
      <c r="M430" s="147">
        <v>1863</v>
      </c>
      <c r="N430" s="147">
        <v>834</v>
      </c>
      <c r="O430" s="147">
        <v>1254</v>
      </c>
      <c r="P430" s="147">
        <v>499</v>
      </c>
      <c r="Q430" s="147">
        <v>964</v>
      </c>
      <c r="R430" s="147">
        <v>884</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9</v>
      </c>
      <c r="K431" s="193" t="str">
        <f>IF(OR(COUNTIF(L431:R431,"未確認")&gt;0,COUNTIF(L431:R431,"~*")&gt;0),"※","")</f>
        <v/>
      </c>
      <c r="L431" s="147">
        <v>0</v>
      </c>
      <c r="M431" s="147">
        <v>0</v>
      </c>
      <c r="N431" s="147">
        <v>9</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57</v>
      </c>
      <c r="K432" s="193" t="str">
        <f>IF(OR(COUNTIF(L432:R432,"未確認")&gt;0,COUNTIF(L432:R432,"~*")&gt;0),"※","")</f>
        <v/>
      </c>
      <c r="L432" s="147">
        <v>0</v>
      </c>
      <c r="M432" s="147">
        <v>10</v>
      </c>
      <c r="N432" s="147">
        <v>6</v>
      </c>
      <c r="O432" s="147">
        <v>12</v>
      </c>
      <c r="P432" s="147">
        <v>4</v>
      </c>
      <c r="Q432" s="147">
        <v>5</v>
      </c>
      <c r="R432" s="147">
        <v>20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6384</v>
      </c>
      <c r="K433" s="193" t="str">
        <f>IF(OR(COUNTIF(L433:R433,"未確認")&gt;0,COUNTIF(L433:R433,"~*")&gt;0),"※","")</f>
        <v/>
      </c>
      <c r="L433" s="147">
        <v>152</v>
      </c>
      <c r="M433" s="147">
        <v>1853</v>
      </c>
      <c r="N433" s="147">
        <v>819</v>
      </c>
      <c r="O433" s="147">
        <v>1242</v>
      </c>
      <c r="P433" s="147">
        <v>495</v>
      </c>
      <c r="Q433" s="147">
        <v>959</v>
      </c>
      <c r="R433" s="147">
        <v>864</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1059</v>
      </c>
      <c r="P441" s="66" t="s">
        <v>1063</v>
      </c>
      <c r="Q441" s="66" t="s">
        <v>1065</v>
      </c>
      <c r="R441" s="66" t="s">
        <v>1066</v>
      </c>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70" t="s">
        <v>1055</v>
      </c>
      <c r="P442" s="70" t="s">
        <v>1050</v>
      </c>
      <c r="Q442" s="70" t="s">
        <v>1055</v>
      </c>
      <c r="R442" s="70" t="s">
        <v>1067</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1059</v>
      </c>
      <c r="P466" s="66" t="s">
        <v>1063</v>
      </c>
      <c r="Q466" s="66" t="s">
        <v>1065</v>
      </c>
      <c r="R466" s="66" t="s">
        <v>1066</v>
      </c>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70" t="s">
        <v>1055</v>
      </c>
      <c r="P467" s="70" t="s">
        <v>1050</v>
      </c>
      <c r="Q467" s="70" t="s">
        <v>1055</v>
      </c>
      <c r="R467" s="70" t="s">
        <v>1067</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220</v>
      </c>
      <c r="K468" s="201" t="str">
        <f t="shared" ref="K468:K475" si="16">IF(OR(COUNTIF(L468:R468,"未確認")&gt;0,COUNTIF(L468:R468,"*")&gt;0),"※","")</f>
        <v/>
      </c>
      <c r="L468" s="117">
        <v>70</v>
      </c>
      <c r="M468" s="117">
        <v>47</v>
      </c>
      <c r="N468" s="117">
        <v>27</v>
      </c>
      <c r="O468" s="117">
        <v>21</v>
      </c>
      <c r="P468" s="117">
        <v>12</v>
      </c>
      <c r="Q468" s="117">
        <v>26</v>
      </c>
      <c r="R468" s="117">
        <v>17</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t="s">
        <v>541</v>
      </c>
      <c r="N469" s="117" t="s">
        <v>541</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t="s">
        <v>541</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v>0</v>
      </c>
      <c r="O475" s="117" t="s">
        <v>541</v>
      </c>
      <c r="P475" s="117">
        <v>0</v>
      </c>
      <c r="Q475" s="117" t="s">
        <v>541</v>
      </c>
      <c r="R475" s="117" t="s">
        <v>541</v>
      </c>
      <c r="S475" s="8"/>
      <c r="T475" s="8"/>
      <c r="U475" s="8"/>
      <c r="V475" s="8"/>
    </row>
    <row r="476" spans="1:22" ht="34.5" customHeight="1">
      <c r="A476" s="252" t="s">
        <v>819</v>
      </c>
      <c r="B476" s="1"/>
      <c r="C476" s="202"/>
      <c r="D476" s="356"/>
      <c r="E476" s="320" t="s">
        <v>292</v>
      </c>
      <c r="F476" s="321"/>
      <c r="G476" s="321"/>
      <c r="H476" s="322"/>
      <c r="I476" s="354"/>
      <c r="J476" s="116">
        <f t="shared" si="17"/>
        <v>28</v>
      </c>
      <c r="K476" s="201" t="str">
        <f>IF(OR(COUNTIF(L476:R476,"未確認")&gt;0,COUNTIF(L476:R476,"~")&gt;0),"※","")</f>
        <v/>
      </c>
      <c r="L476" s="117">
        <v>11</v>
      </c>
      <c r="M476" s="117">
        <v>0</v>
      </c>
      <c r="N476" s="117">
        <v>17</v>
      </c>
      <c r="O476" s="117" t="s">
        <v>541</v>
      </c>
      <c r="P476" s="117" t="s">
        <v>541</v>
      </c>
      <c r="Q476" s="117" t="s">
        <v>541</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62</v>
      </c>
      <c r="K477" s="201" t="str">
        <f t="shared" ref="K477:K496" si="18">IF(OR(COUNTIF(L477:R477,"未確認")&gt;0,COUNTIF(L477:R477,"*")&gt;0),"※","")</f>
        <v>※</v>
      </c>
      <c r="L477" s="117">
        <v>34</v>
      </c>
      <c r="M477" s="117" t="s">
        <v>541</v>
      </c>
      <c r="N477" s="117" t="s">
        <v>541</v>
      </c>
      <c r="O477" s="117">
        <v>12</v>
      </c>
      <c r="P477" s="117" t="s">
        <v>541</v>
      </c>
      <c r="Q477" s="117">
        <v>16</v>
      </c>
      <c r="R477" s="117" t="s">
        <v>541</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v>0</v>
      </c>
      <c r="R478" s="117" t="s">
        <v>541</v>
      </c>
      <c r="S478" s="8"/>
      <c r="T478" s="8"/>
      <c r="U478" s="8"/>
      <c r="V478" s="8"/>
    </row>
    <row r="479" spans="1:22" ht="34.5" customHeight="1">
      <c r="A479" s="252" t="s">
        <v>822</v>
      </c>
      <c r="B479" s="1"/>
      <c r="C479" s="202"/>
      <c r="D479" s="356"/>
      <c r="E479" s="320" t="s">
        <v>295</v>
      </c>
      <c r="F479" s="321"/>
      <c r="G479" s="321"/>
      <c r="H479" s="322"/>
      <c r="I479" s="354"/>
      <c r="J479" s="116">
        <f t="shared" si="17"/>
        <v>41</v>
      </c>
      <c r="K479" s="201" t="str">
        <f t="shared" si="18"/>
        <v>※</v>
      </c>
      <c r="L479" s="117" t="s">
        <v>541</v>
      </c>
      <c r="M479" s="117">
        <v>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81</v>
      </c>
      <c r="K481" s="201" t="str">
        <f t="shared" si="18"/>
        <v>※</v>
      </c>
      <c r="L481" s="117">
        <v>60</v>
      </c>
      <c r="M481" s="117">
        <v>21</v>
      </c>
      <c r="N481" s="117" t="s">
        <v>541</v>
      </c>
      <c r="O481" s="117" t="s">
        <v>541</v>
      </c>
      <c r="P481" s="117" t="s">
        <v>541</v>
      </c>
      <c r="Q481" s="117">
        <v>0</v>
      </c>
      <c r="R481" s="117" t="s">
        <v>541</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v>0</v>
      </c>
      <c r="M482" s="117">
        <v>0</v>
      </c>
      <c r="N482" s="117" t="s">
        <v>541</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t="s">
        <v>541</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t="s">
        <v>541</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33</v>
      </c>
      <c r="K490" s="201" t="str">
        <f t="shared" si="18"/>
        <v>※</v>
      </c>
      <c r="L490" s="117">
        <v>33</v>
      </c>
      <c r="M490" s="117" t="s">
        <v>541</v>
      </c>
      <c r="N490" s="117" t="s">
        <v>541</v>
      </c>
      <c r="O490" s="117" t="s">
        <v>541</v>
      </c>
      <c r="P490" s="117">
        <v>0</v>
      </c>
      <c r="Q490" s="117">
        <v>0</v>
      </c>
      <c r="R490" s="117" t="s">
        <v>541</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24</v>
      </c>
      <c r="K492" s="201" t="str">
        <f t="shared" si="18"/>
        <v>※</v>
      </c>
      <c r="L492" s="117" t="s">
        <v>541</v>
      </c>
      <c r="M492" s="117">
        <v>24</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17</v>
      </c>
      <c r="K496" s="201" t="str">
        <f t="shared" si="18"/>
        <v>※</v>
      </c>
      <c r="L496" s="117">
        <v>17</v>
      </c>
      <c r="M496" s="117" t="s">
        <v>541</v>
      </c>
      <c r="N496" s="117" t="s">
        <v>541</v>
      </c>
      <c r="O496" s="117" t="s">
        <v>541</v>
      </c>
      <c r="P496" s="117">
        <v>0</v>
      </c>
      <c r="Q496" s="117">
        <v>0</v>
      </c>
      <c r="R496" s="117" t="s">
        <v>541</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1059</v>
      </c>
      <c r="P502" s="66" t="s">
        <v>1063</v>
      </c>
      <c r="Q502" s="66" t="s">
        <v>1065</v>
      </c>
      <c r="R502" s="66" t="s">
        <v>1066</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1055</v>
      </c>
      <c r="P503" s="70" t="s">
        <v>1050</v>
      </c>
      <c r="Q503" s="70" t="s">
        <v>1055</v>
      </c>
      <c r="R503" s="70" t="s">
        <v>1067</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13</v>
      </c>
      <c r="K504" s="201" t="str">
        <f t="shared" ref="K504:K511" si="21">IF(OR(COUNTIF(L504:R504,"未確認")&gt;0,COUNTIF(L504:R504,"*")&gt;0),"※","")</f>
        <v>※</v>
      </c>
      <c r="L504" s="117">
        <v>13</v>
      </c>
      <c r="M504" s="117" t="s">
        <v>541</v>
      </c>
      <c r="N504" s="117">
        <v>0</v>
      </c>
      <c r="O504" s="117" t="s">
        <v>541</v>
      </c>
      <c r="P504" s="117">
        <v>0</v>
      </c>
      <c r="Q504" s="117" t="s">
        <v>541</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67</v>
      </c>
      <c r="K505" s="201" t="str">
        <f t="shared" si="21"/>
        <v>※</v>
      </c>
      <c r="L505" s="117">
        <v>30</v>
      </c>
      <c r="M505" s="117">
        <v>20</v>
      </c>
      <c r="N505" s="117" t="s">
        <v>541</v>
      </c>
      <c r="O505" s="117" t="s">
        <v>541</v>
      </c>
      <c r="P505" s="117" t="s">
        <v>541</v>
      </c>
      <c r="Q505" s="117">
        <v>17</v>
      </c>
      <c r="R505" s="117">
        <v>0</v>
      </c>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t="s">
        <v>541</v>
      </c>
      <c r="Q507" s="117" t="s">
        <v>541</v>
      </c>
      <c r="R507" s="117">
        <v>0</v>
      </c>
      <c r="S507" s="8"/>
      <c r="T507" s="8"/>
      <c r="U507" s="8"/>
      <c r="V507" s="8"/>
    </row>
    <row r="508" spans="1:22" ht="84">
      <c r="A508" s="252" t="s">
        <v>839</v>
      </c>
      <c r="B508" s="204"/>
      <c r="C508" s="320" t="s">
        <v>316</v>
      </c>
      <c r="D508" s="321"/>
      <c r="E508" s="321"/>
      <c r="F508" s="321"/>
      <c r="G508" s="321"/>
      <c r="H508" s="322"/>
      <c r="I508" s="122" t="s">
        <v>317</v>
      </c>
      <c r="J508" s="116">
        <f t="shared" si="20"/>
        <v>50</v>
      </c>
      <c r="K508" s="201" t="str">
        <f t="shared" si="21"/>
        <v>※</v>
      </c>
      <c r="L508" s="117" t="s">
        <v>541</v>
      </c>
      <c r="M508" s="117">
        <v>11</v>
      </c>
      <c r="N508" s="117">
        <v>11</v>
      </c>
      <c r="O508" s="117">
        <v>13</v>
      </c>
      <c r="P508" s="117" t="s">
        <v>541</v>
      </c>
      <c r="Q508" s="117">
        <v>15</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11</v>
      </c>
      <c r="K510" s="201" t="str">
        <f t="shared" si="21"/>
        <v>※</v>
      </c>
      <c r="L510" s="117">
        <v>0</v>
      </c>
      <c r="M510" s="117" t="s">
        <v>541</v>
      </c>
      <c r="N510" s="117">
        <v>11</v>
      </c>
      <c r="O510" s="117" t="s">
        <v>541</v>
      </c>
      <c r="P510" s="117" t="s">
        <v>541</v>
      </c>
      <c r="Q510" s="117" t="s">
        <v>541</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1059</v>
      </c>
      <c r="P514" s="66" t="s">
        <v>1063</v>
      </c>
      <c r="Q514" s="66" t="s">
        <v>1065</v>
      </c>
      <c r="R514" s="66" t="s">
        <v>1066</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1055</v>
      </c>
      <c r="P515" s="70" t="s">
        <v>1050</v>
      </c>
      <c r="Q515" s="70" t="s">
        <v>1055</v>
      </c>
      <c r="R515" s="70" t="s">
        <v>1067</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1059</v>
      </c>
      <c r="P520" s="66" t="s">
        <v>1063</v>
      </c>
      <c r="Q520" s="66" t="s">
        <v>1065</v>
      </c>
      <c r="R520" s="66" t="s">
        <v>1066</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1055</v>
      </c>
      <c r="P521" s="70" t="s">
        <v>1050</v>
      </c>
      <c r="Q521" s="70" t="s">
        <v>1055</v>
      </c>
      <c r="R521" s="70" t="s">
        <v>1067</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t="s">
        <v>541</v>
      </c>
      <c r="M522" s="117">
        <v>0</v>
      </c>
      <c r="N522" s="117">
        <v>0</v>
      </c>
      <c r="O522" s="117">
        <v>0</v>
      </c>
      <c r="P522" s="117">
        <v>0</v>
      </c>
      <c r="Q522" s="117" t="s">
        <v>541</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1059</v>
      </c>
      <c r="P525" s="66" t="s">
        <v>1063</v>
      </c>
      <c r="Q525" s="66" t="s">
        <v>1065</v>
      </c>
      <c r="R525" s="66" t="s">
        <v>1066</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1055</v>
      </c>
      <c r="P526" s="70" t="s">
        <v>1050</v>
      </c>
      <c r="Q526" s="70" t="s">
        <v>1055</v>
      </c>
      <c r="R526" s="70" t="s">
        <v>1067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41</v>
      </c>
      <c r="K527" s="201" t="str">
        <f>IF(OR(COUNTIF(L527:R527,"未確認")&gt;0,COUNTIF(L527:R527,"*")&gt;0),"※","")</f>
        <v/>
      </c>
      <c r="L527" s="117">
        <v>0</v>
      </c>
      <c r="M527" s="117">
        <v>41</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1059</v>
      </c>
      <c r="P530" s="66" t="s">
        <v>1063</v>
      </c>
      <c r="Q530" s="66" t="s">
        <v>1065</v>
      </c>
      <c r="R530" s="66" t="s">
        <v>1066</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1055</v>
      </c>
      <c r="P531" s="70" t="s">
        <v>1050</v>
      </c>
      <c r="Q531" s="70" t="s">
        <v>1055</v>
      </c>
      <c r="R531" s="70" t="s">
        <v>1067</v>
      </c>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t="s">
        <v>541</v>
      </c>
      <c r="O532" s="117" t="s">
        <v>541</v>
      </c>
      <c r="P532" s="117" t="s">
        <v>541</v>
      </c>
      <c r="Q532" s="117" t="s">
        <v>541</v>
      </c>
      <c r="R532" s="117" t="s">
        <v>541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141</v>
      </c>
      <c r="K535" s="201" t="str">
        <f t="shared" si="23"/>
        <v>※</v>
      </c>
      <c r="L535" s="117" t="s">
        <v>541</v>
      </c>
      <c r="M535" s="117" t="s">
        <v>541</v>
      </c>
      <c r="N535" s="117">
        <v>21</v>
      </c>
      <c r="O535" s="117">
        <v>24</v>
      </c>
      <c r="P535" s="117">
        <v>41</v>
      </c>
      <c r="Q535" s="117">
        <v>44</v>
      </c>
      <c r="R535" s="117">
        <v>11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t="s">
        <v>541</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1059</v>
      </c>
      <c r="P543" s="66" t="s">
        <v>1063</v>
      </c>
      <c r="Q543" s="66" t="s">
        <v>1065</v>
      </c>
      <c r="R543" s="66" t="s">
        <v>1066</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1055</v>
      </c>
      <c r="P544" s="70" t="s">
        <v>1050</v>
      </c>
      <c r="Q544" s="70" t="s">
        <v>1055</v>
      </c>
      <c r="R544" s="70" t="s">
        <v>1067</v>
      </c>
    </row>
    <row r="545" spans="1:18" s="115" customFormat="1" ht="70" customHeight="1">
      <c r="A545" s="252" t="s">
        <v>853</v>
      </c>
      <c r="C545" s="320" t="s">
        <v>348</v>
      </c>
      <c r="D545" s="321"/>
      <c r="E545" s="321"/>
      <c r="F545" s="321"/>
      <c r="G545" s="321"/>
      <c r="H545" s="322"/>
      <c r="I545" s="122" t="s">
        <v>349</v>
      </c>
      <c r="J545" s="116" t="str">
        <f t="shared" ref="J545:J557" si="24">IF(SUM(L545:R545)=0,IF(COUNTIF(L545:R545,"未確認")&gt;0,"未確認",IF(COUNTIF(L545:R545,"~*")&gt;0,"*",SUM(L545:R545))),SUM(L545:R545))</f>
        <v>*</v>
      </c>
      <c r="K545" s="201" t="str">
        <f t="shared" ref="K545:K557" si="25">IF(OR(COUNTIF(L545:R545,"未確認")&gt;0,COUNTIF(L545:R545,"*")&gt;0),"※","")</f>
        <v>※</v>
      </c>
      <c r="L545" s="117">
        <v>0</v>
      </c>
      <c r="M545" s="117" t="s">
        <v>541</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c r="O558" s="211" t="s">
        <v>1053</v>
      </c>
      <c r="P558" s="211" t="s">
        <v>1053</v>
      </c>
      <c r="Q558" s="211" t="s">
        <v>1053</v>
      </c>
      <c r="R558" s="211" t="s">
        <v>1053</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46.3</v>
      </c>
      <c r="N560" s="211">
        <v>59.7</v>
      </c>
      <c r="O560" s="211">
        <v>53.4</v>
      </c>
      <c r="P560" s="211">
        <v>41.5</v>
      </c>
      <c r="Q560" s="211">
        <v>49.5</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33.700000000000003</v>
      </c>
      <c r="N561" s="211">
        <v>46.2</v>
      </c>
      <c r="O561" s="211">
        <v>29.6</v>
      </c>
      <c r="P561" s="211">
        <v>24.3</v>
      </c>
      <c r="Q561" s="211">
        <v>26.5</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9.1999999999999993</v>
      </c>
      <c r="N562" s="211">
        <v>20.9</v>
      </c>
      <c r="O562" s="211">
        <v>16.399999999999999</v>
      </c>
      <c r="P562" s="211">
        <v>21.9</v>
      </c>
      <c r="Q562" s="211">
        <v>15.6</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13</v>
      </c>
      <c r="N563" s="211">
        <v>20.5</v>
      </c>
      <c r="O563" s="211">
        <v>11.1</v>
      </c>
      <c r="P563" s="211">
        <v>15.5</v>
      </c>
      <c r="Q563" s="211">
        <v>11.5</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10.4</v>
      </c>
      <c r="N564" s="211">
        <v>8</v>
      </c>
      <c r="O564" s="211">
        <v>2.6</v>
      </c>
      <c r="P564" s="211">
        <v>3.4</v>
      </c>
      <c r="Q564" s="211">
        <v>2.7</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3.2</v>
      </c>
      <c r="N565" s="211">
        <v>17.600000000000001</v>
      </c>
      <c r="O565" s="211">
        <v>23.1</v>
      </c>
      <c r="P565" s="211">
        <v>28.8</v>
      </c>
      <c r="Q565" s="211">
        <v>22.8</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23</v>
      </c>
      <c r="N566" s="211">
        <v>38.6</v>
      </c>
      <c r="O566" s="211">
        <v>32.700000000000003</v>
      </c>
      <c r="P566" s="211">
        <v>34.9</v>
      </c>
      <c r="Q566" s="211">
        <v>35.1</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25.6</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6.2</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v>2.2999999999999998</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0.7</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1.4</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v>4</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v>7.4</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v>46.3</v>
      </c>
      <c r="N576" s="211">
        <v>59.7</v>
      </c>
      <c r="O576" s="211">
        <v>53.4</v>
      </c>
      <c r="P576" s="211">
        <v>41.5</v>
      </c>
      <c r="Q576" s="211">
        <v>49.5</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33.700000000000003</v>
      </c>
      <c r="N577" s="211">
        <v>46.2</v>
      </c>
      <c r="O577" s="211">
        <v>29.6</v>
      </c>
      <c r="P577" s="211">
        <v>24.3</v>
      </c>
      <c r="Q577" s="211">
        <v>26.5</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9.1999999999999993</v>
      </c>
      <c r="N578" s="211">
        <v>20.9</v>
      </c>
      <c r="O578" s="211">
        <v>16.399999999999999</v>
      </c>
      <c r="P578" s="211">
        <v>21.9</v>
      </c>
      <c r="Q578" s="211">
        <v>15.6</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13</v>
      </c>
      <c r="N579" s="211">
        <v>20.5</v>
      </c>
      <c r="O579" s="211">
        <v>11.1</v>
      </c>
      <c r="P579" s="211">
        <v>15.5</v>
      </c>
      <c r="Q579" s="211">
        <v>11.5</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10.4</v>
      </c>
      <c r="N580" s="211">
        <v>8</v>
      </c>
      <c r="O580" s="211">
        <v>2.6</v>
      </c>
      <c r="P580" s="211">
        <v>3.4</v>
      </c>
      <c r="Q580" s="211">
        <v>2.7</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3.2</v>
      </c>
      <c r="N581" s="211">
        <v>17.600000000000001</v>
      </c>
      <c r="O581" s="211">
        <v>23.1</v>
      </c>
      <c r="P581" s="211">
        <v>28.8</v>
      </c>
      <c r="Q581" s="211">
        <v>22.8</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23</v>
      </c>
      <c r="N582" s="211">
        <v>38.6</v>
      </c>
      <c r="O582" s="211">
        <v>32.700000000000003</v>
      </c>
      <c r="P582" s="211">
        <v>34.9</v>
      </c>
      <c r="Q582" s="211">
        <v>35.1</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1059</v>
      </c>
      <c r="P588" s="66" t="s">
        <v>1063</v>
      </c>
      <c r="Q588" s="66" t="s">
        <v>1065</v>
      </c>
      <c r="R588" s="66" t="s">
        <v>1066</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1055</v>
      </c>
      <c r="P589" s="70" t="s">
        <v>1050</v>
      </c>
      <c r="Q589" s="70" t="s">
        <v>1055</v>
      </c>
      <c r="R589" s="70" t="s">
        <v>1067</v>
      </c>
    </row>
    <row r="590" spans="1:22" s="115" customFormat="1" ht="70" customHeight="1">
      <c r="A590" s="252" t="s">
        <v>891</v>
      </c>
      <c r="C590" s="320" t="s">
        <v>386</v>
      </c>
      <c r="D590" s="321"/>
      <c r="E590" s="321"/>
      <c r="F590" s="321"/>
      <c r="G590" s="321"/>
      <c r="H590" s="322"/>
      <c r="I590" s="134" t="s">
        <v>387</v>
      </c>
      <c r="J590" s="116" t="str">
        <f>IF(SUM(L590:R590)=0,IF(COUNTIF(L590:R590,"未確認")&gt;0,"未確認",IF(COUNTIF(L590:R590,"~*")&gt;0,"*",SUM(L590:R590))),SUM(L590:R590))</f>
        <v>*</v>
      </c>
      <c r="K590" s="201" t="str">
        <f>IF(OR(COUNTIF(L590:R590,"未確認")&gt;0,COUNTIF(L590:R590,"*")&gt;0),"※","")</f>
        <v>※</v>
      </c>
      <c r="L590" s="117" t="s">
        <v>541</v>
      </c>
      <c r="M590" s="117">
        <v>0</v>
      </c>
      <c r="N590" s="117">
        <v>0</v>
      </c>
      <c r="O590" s="117" t="s">
        <v>541</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t="s">
        <v>541</v>
      </c>
      <c r="O591" s="117" t="s">
        <v>541</v>
      </c>
      <c r="P591" s="117" t="s">
        <v>541</v>
      </c>
      <c r="Q591" s="117" t="s">
        <v>541</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100</v>
      </c>
      <c r="K593" s="201" t="str">
        <f>IF(OR(COUNTIF(L593:R593,"未確認")&gt;0,COUNTIF(L593:R593,"*")&gt;0),"※","")</f>
        <v>※</v>
      </c>
      <c r="L593" s="117">
        <v>31</v>
      </c>
      <c r="M593" s="117" t="s">
        <v>541</v>
      </c>
      <c r="N593" s="117">
        <v>17</v>
      </c>
      <c r="O593" s="117">
        <v>22</v>
      </c>
      <c r="P593" s="117">
        <v>18</v>
      </c>
      <c r="Q593" s="117">
        <v>12</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7170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521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8139</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962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2421</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1059</v>
      </c>
      <c r="P611" s="66" t="s">
        <v>1063</v>
      </c>
      <c r="Q611" s="66" t="s">
        <v>1065</v>
      </c>
      <c r="R611" s="66" t="s">
        <v>1066</v>
      </c>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70" t="s">
        <v>1055</v>
      </c>
      <c r="P612" s="70" t="s">
        <v>1050</v>
      </c>
      <c r="Q612" s="70" t="s">
        <v>1055</v>
      </c>
      <c r="R612" s="70" t="s">
        <v>1067</v>
      </c>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IF(SUM(L613:R613)=0,IF(COUNTIF(L613:R613,"未確認")&gt;0,"未確認",IF(COUNTIF(L613:R613,"~*")&gt;0,"*",SUM(L613:R613))),SUM(L613:R613))</f>
        <v>*</v>
      </c>
      <c r="K613" s="201" t="str">
        <f t="shared" ref="K613:K623" si="29">IF(OR(COUNTIF(L613:R613,"未確認")&gt;0,COUNTIF(L613:R613,"*")&gt;0),"※","")</f>
        <v>※</v>
      </c>
      <c r="L613" s="117">
        <v>0</v>
      </c>
      <c r="M613" s="117" t="s">
        <v>541</v>
      </c>
      <c r="N613" s="117" t="s">
        <v>541</v>
      </c>
      <c r="O613" s="117" t="s">
        <v>541</v>
      </c>
      <c r="P613" s="117" t="s">
        <v>541</v>
      </c>
      <c r="Q613" s="117" t="s">
        <v>541</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80</v>
      </c>
      <c r="K618" s="201" t="str">
        <f t="shared" si="29"/>
        <v/>
      </c>
      <c r="L618" s="117">
        <v>0</v>
      </c>
      <c r="M618" s="117">
        <v>0</v>
      </c>
      <c r="N618" s="117">
        <v>0</v>
      </c>
      <c r="O618" s="117">
        <v>0</v>
      </c>
      <c r="P618" s="117">
        <v>0</v>
      </c>
      <c r="Q618" s="117">
        <v>0</v>
      </c>
      <c r="R618" s="117">
        <v>80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c r="Q621" s="117" t="s">
        <v>541</v>
      </c>
      <c r="R621" s="117" t="s">
        <v>541</v>
      </c>
    </row>
    <row r="622" spans="1:22" s="118" customFormat="1" ht="70" customHeight="1">
      <c r="A622" s="252" t="s">
        <v>915</v>
      </c>
      <c r="B622" s="119"/>
      <c r="C622" s="320" t="s">
        <v>427</v>
      </c>
      <c r="D622" s="321"/>
      <c r="E622" s="321"/>
      <c r="F622" s="321"/>
      <c r="G622" s="321"/>
      <c r="H622" s="322"/>
      <c r="I622" s="122" t="s">
        <v>428</v>
      </c>
      <c r="J622" s="116">
        <f t="shared" si="28"/>
        <v>16</v>
      </c>
      <c r="K622" s="201" t="str">
        <f t="shared" si="29"/>
        <v>※</v>
      </c>
      <c r="L622" s="117">
        <v>0</v>
      </c>
      <c r="M622" s="117" t="s">
        <v>541</v>
      </c>
      <c r="N622" s="117" t="s">
        <v>541</v>
      </c>
      <c r="O622" s="117" t="s">
        <v>541</v>
      </c>
      <c r="P622" s="117" t="s">
        <v>541</v>
      </c>
      <c r="Q622" s="117" t="s">
        <v>541</v>
      </c>
      <c r="R622" s="117">
        <v>16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1059</v>
      </c>
      <c r="P629" s="66" t="s">
        <v>1063</v>
      </c>
      <c r="Q629" s="66" t="s">
        <v>1065</v>
      </c>
      <c r="R629" s="66" t="s">
        <v>1066</v>
      </c>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70" t="s">
        <v>1055</v>
      </c>
      <c r="P630" s="70" t="s">
        <v>1050</v>
      </c>
      <c r="Q630" s="70" t="s">
        <v>1055</v>
      </c>
      <c r="R630" s="70" t="s">
        <v>1067</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t="s">
        <v>541</v>
      </c>
      <c r="O631" s="117" t="s">
        <v>541</v>
      </c>
      <c r="P631" s="117" t="s">
        <v>541</v>
      </c>
      <c r="Q631" s="117" t="s">
        <v>541</v>
      </c>
      <c r="R631" s="117">
        <v>0</v>
      </c>
    </row>
    <row r="632" spans="1:22" s="118" customFormat="1" ht="56.15" customHeight="1">
      <c r="A632" s="252" t="s">
        <v>918</v>
      </c>
      <c r="B632" s="119"/>
      <c r="C632" s="320" t="s">
        <v>434</v>
      </c>
      <c r="D632" s="321"/>
      <c r="E632" s="321"/>
      <c r="F632" s="321"/>
      <c r="G632" s="321"/>
      <c r="H632" s="322"/>
      <c r="I632" s="122" t="s">
        <v>435</v>
      </c>
      <c r="J632" s="116">
        <f t="shared" si="30"/>
        <v>347</v>
      </c>
      <c r="K632" s="201" t="str">
        <f t="shared" si="31"/>
        <v/>
      </c>
      <c r="L632" s="117">
        <v>38</v>
      </c>
      <c r="M632" s="117">
        <v>48</v>
      </c>
      <c r="N632" s="117">
        <v>74</v>
      </c>
      <c r="O632" s="117">
        <v>64</v>
      </c>
      <c r="P632" s="117">
        <v>53</v>
      </c>
      <c r="Q632" s="117">
        <v>70</v>
      </c>
      <c r="R632" s="117">
        <v>0</v>
      </c>
    </row>
    <row r="633" spans="1:22" s="118" customFormat="1" ht="56">
      <c r="A633" s="252" t="s">
        <v>919</v>
      </c>
      <c r="B633" s="119"/>
      <c r="C633" s="320" t="s">
        <v>436</v>
      </c>
      <c r="D633" s="321"/>
      <c r="E633" s="321"/>
      <c r="F633" s="321"/>
      <c r="G633" s="321"/>
      <c r="H633" s="322"/>
      <c r="I633" s="122" t="s">
        <v>437</v>
      </c>
      <c r="J633" s="116">
        <f t="shared" si="30"/>
        <v>197</v>
      </c>
      <c r="K633" s="201" t="str">
        <f t="shared" si="31"/>
        <v/>
      </c>
      <c r="L633" s="117">
        <v>30</v>
      </c>
      <c r="M633" s="117">
        <v>29</v>
      </c>
      <c r="N633" s="117">
        <v>45</v>
      </c>
      <c r="O633" s="117">
        <v>39</v>
      </c>
      <c r="P633" s="117">
        <v>17</v>
      </c>
      <c r="Q633" s="117">
        <v>37</v>
      </c>
      <c r="R633" s="117">
        <v>0</v>
      </c>
    </row>
    <row r="634" spans="1:22" s="118" customFormat="1" ht="56.15" customHeight="1">
      <c r="A634" s="252" t="s">
        <v>920</v>
      </c>
      <c r="B634" s="119"/>
      <c r="C634" s="317" t="s">
        <v>1026</v>
      </c>
      <c r="D634" s="318"/>
      <c r="E634" s="318"/>
      <c r="F634" s="318"/>
      <c r="G634" s="318"/>
      <c r="H634" s="319"/>
      <c r="I634" s="122" t="s">
        <v>439</v>
      </c>
      <c r="J634" s="116">
        <f t="shared" si="30"/>
        <v>41</v>
      </c>
      <c r="K634" s="201" t="str">
        <f t="shared" si="31"/>
        <v>※</v>
      </c>
      <c r="L634" s="117">
        <v>27</v>
      </c>
      <c r="M634" s="117" t="s">
        <v>541</v>
      </c>
      <c r="N634" s="117">
        <v>14</v>
      </c>
      <c r="O634" s="117">
        <v>0</v>
      </c>
      <c r="P634" s="117" t="s">
        <v>541</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t="s">
        <v>541</v>
      </c>
      <c r="M635" s="117" t="s">
        <v>541</v>
      </c>
      <c r="N635" s="117">
        <v>33</v>
      </c>
      <c r="O635" s="117" t="s">
        <v>541</v>
      </c>
      <c r="P635" s="117" t="s">
        <v>541</v>
      </c>
      <c r="Q635" s="117" t="s">
        <v>541</v>
      </c>
      <c r="R635" s="117">
        <v>0</v>
      </c>
    </row>
    <row r="636" spans="1:22" s="118" customFormat="1" ht="70"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v>0</v>
      </c>
      <c r="O636" s="117" t="s">
        <v>541</v>
      </c>
      <c r="P636" s="117" t="s">
        <v>541</v>
      </c>
      <c r="Q636" s="117" t="s">
        <v>541</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1059</v>
      </c>
      <c r="P644" s="66" t="s">
        <v>1063</v>
      </c>
      <c r="Q644" s="66" t="s">
        <v>1065</v>
      </c>
      <c r="R644" s="66" t="s">
        <v>1066</v>
      </c>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70" t="s">
        <v>1055</v>
      </c>
      <c r="P645" s="70" t="s">
        <v>1050</v>
      </c>
      <c r="Q645" s="70" t="s">
        <v>1055</v>
      </c>
      <c r="R645" s="70" t="s">
        <v>1067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190</v>
      </c>
      <c r="K646" s="201" t="str">
        <f t="shared" ref="K646:K660" si="33">IF(OR(COUNTIF(L646:R646,"未確認")&gt;0,COUNTIF(L646:R646,"*")&gt;0),"※","")</f>
        <v>※</v>
      </c>
      <c r="L646" s="117">
        <v>12</v>
      </c>
      <c r="M646" s="117">
        <v>12</v>
      </c>
      <c r="N646" s="117">
        <v>42</v>
      </c>
      <c r="O646" s="117">
        <v>29</v>
      </c>
      <c r="P646" s="117">
        <v>60</v>
      </c>
      <c r="Q646" s="117">
        <v>35</v>
      </c>
      <c r="R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0</v>
      </c>
      <c r="N648" s="117" t="s">
        <v>541</v>
      </c>
      <c r="O648" s="117">
        <v>0</v>
      </c>
      <c r="P648" s="117">
        <v>30</v>
      </c>
      <c r="Q648" s="117">
        <v>0</v>
      </c>
      <c r="R648" s="117" t="s">
        <v>541</v>
      </c>
    </row>
    <row r="649" spans="1:22" s="118" customFormat="1" ht="70" customHeight="1">
      <c r="A649" s="252" t="s">
        <v>928</v>
      </c>
      <c r="B649" s="84"/>
      <c r="C649" s="295"/>
      <c r="D649" s="297"/>
      <c r="E649" s="320" t="s">
        <v>940</v>
      </c>
      <c r="F649" s="321"/>
      <c r="G649" s="321"/>
      <c r="H649" s="322"/>
      <c r="I649" s="122" t="s">
        <v>456</v>
      </c>
      <c r="J649" s="116">
        <f t="shared" si="32"/>
        <v>47</v>
      </c>
      <c r="K649" s="201" t="str">
        <f t="shared" si="33"/>
        <v>※</v>
      </c>
      <c r="L649" s="117" t="s">
        <v>541</v>
      </c>
      <c r="M649" s="117" t="s">
        <v>541</v>
      </c>
      <c r="N649" s="117">
        <v>16</v>
      </c>
      <c r="O649" s="117">
        <v>18</v>
      </c>
      <c r="P649" s="117">
        <v>0</v>
      </c>
      <c r="Q649" s="117">
        <v>13</v>
      </c>
      <c r="R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v>0</v>
      </c>
      <c r="M650" s="117" t="s">
        <v>541</v>
      </c>
      <c r="N650" s="117" t="s">
        <v>541</v>
      </c>
      <c r="O650" s="117" t="s">
        <v>541</v>
      </c>
      <c r="P650" s="117">
        <v>25</v>
      </c>
      <c r="Q650" s="117" t="s">
        <v>541</v>
      </c>
      <c r="R650" s="117" t="s">
        <v>541</v>
      </c>
    </row>
    <row r="651" spans="1:22" s="118" customFormat="1" ht="70" customHeight="1">
      <c r="A651" s="252" t="s">
        <v>930</v>
      </c>
      <c r="B651" s="84"/>
      <c r="C651" s="188"/>
      <c r="D651" s="221"/>
      <c r="E651" s="320" t="s">
        <v>942</v>
      </c>
      <c r="F651" s="321"/>
      <c r="G651" s="321"/>
      <c r="H651" s="322"/>
      <c r="I651" s="122" t="s">
        <v>460</v>
      </c>
      <c r="J651" s="116">
        <f t="shared" si="32"/>
        <v>20</v>
      </c>
      <c r="K651" s="201" t="str">
        <f t="shared" si="33"/>
        <v>※</v>
      </c>
      <c r="L651" s="117" t="s">
        <v>541</v>
      </c>
      <c r="M651" s="117" t="s">
        <v>541</v>
      </c>
      <c r="N651" s="117" t="s">
        <v>541</v>
      </c>
      <c r="O651" s="117" t="s">
        <v>541</v>
      </c>
      <c r="P651" s="117" t="s">
        <v>541</v>
      </c>
      <c r="Q651" s="117">
        <v>20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t="s">
        <v>541</v>
      </c>
      <c r="M653" s="117" t="s">
        <v>541</v>
      </c>
      <c r="N653" s="117">
        <v>15</v>
      </c>
      <c r="O653" s="117" t="s">
        <v>541</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183</v>
      </c>
      <c r="K655" s="201" t="str">
        <f t="shared" si="33"/>
        <v>※</v>
      </c>
      <c r="L655" s="117">
        <v>10</v>
      </c>
      <c r="M655" s="117" t="s">
        <v>541</v>
      </c>
      <c r="N655" s="117">
        <v>24</v>
      </c>
      <c r="O655" s="117">
        <v>38</v>
      </c>
      <c r="P655" s="117">
        <v>74</v>
      </c>
      <c r="Q655" s="117">
        <v>37</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108</v>
      </c>
      <c r="K657" s="201" t="str">
        <f t="shared" si="33"/>
        <v>※</v>
      </c>
      <c r="L657" s="117">
        <v>10</v>
      </c>
      <c r="M657" s="117" t="s">
        <v>541</v>
      </c>
      <c r="N657" s="117">
        <v>15</v>
      </c>
      <c r="O657" s="117">
        <v>19</v>
      </c>
      <c r="P657" s="117">
        <v>42</v>
      </c>
      <c r="Q657" s="117">
        <v>22</v>
      </c>
      <c r="R657" s="117">
        <v>0</v>
      </c>
    </row>
    <row r="658" spans="1:22" s="118" customFormat="1" ht="56.15" customHeight="1">
      <c r="A658" s="252" t="s">
        <v>946</v>
      </c>
      <c r="B658" s="84"/>
      <c r="C658" s="320" t="s">
        <v>471</v>
      </c>
      <c r="D658" s="321"/>
      <c r="E658" s="321"/>
      <c r="F658" s="321"/>
      <c r="G658" s="321"/>
      <c r="H658" s="322"/>
      <c r="I658" s="122" t="s">
        <v>472</v>
      </c>
      <c r="J658" s="116">
        <f t="shared" si="32"/>
        <v>14</v>
      </c>
      <c r="K658" s="201" t="str">
        <f t="shared" si="33"/>
        <v>※</v>
      </c>
      <c r="L658" s="117" t="s">
        <v>541</v>
      </c>
      <c r="M658" s="117" t="s">
        <v>541</v>
      </c>
      <c r="N658" s="117" t="s">
        <v>541</v>
      </c>
      <c r="O658" s="117" t="s">
        <v>541</v>
      </c>
      <c r="P658" s="117" t="s">
        <v>541</v>
      </c>
      <c r="Q658" s="117">
        <v>14</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1059</v>
      </c>
      <c r="P665" s="66" t="s">
        <v>1063</v>
      </c>
      <c r="Q665" s="66" t="s">
        <v>1065</v>
      </c>
      <c r="R665" s="66" t="s">
        <v>1066</v>
      </c>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70" t="s">
        <v>1055</v>
      </c>
      <c r="P666" s="70" t="s">
        <v>1050</v>
      </c>
      <c r="Q666" s="70" t="s">
        <v>1055</v>
      </c>
      <c r="R666" s="70" t="s">
        <v>1067</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1059</v>
      </c>
      <c r="P681" s="66" t="s">
        <v>1063</v>
      </c>
      <c r="Q681" s="66" t="s">
        <v>1065</v>
      </c>
      <c r="R681" s="66" t="s">
        <v>1066</v>
      </c>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70" t="s">
        <v>1055</v>
      </c>
      <c r="P682" s="70" t="s">
        <v>1050</v>
      </c>
      <c r="Q682" s="70" t="s">
        <v>1055</v>
      </c>
      <c r="R682" s="70" t="s">
        <v>1067</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t="s">
        <v>541</v>
      </c>
      <c r="N684" s="117">
        <v>0</v>
      </c>
      <c r="O684" s="117">
        <v>0</v>
      </c>
      <c r="P684" s="117" t="s">
        <v>541</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1059</v>
      </c>
      <c r="P691" s="66" t="s">
        <v>1063</v>
      </c>
      <c r="Q691" s="66" t="s">
        <v>1065</v>
      </c>
      <c r="R691" s="66" t="s">
        <v>1066</v>
      </c>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70" t="s">
        <v>1055</v>
      </c>
      <c r="P692" s="70" t="s">
        <v>1050</v>
      </c>
      <c r="Q692" s="70" t="s">
        <v>1055</v>
      </c>
      <c r="R692" s="70" t="s">
        <v>1067</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v>0</v>
      </c>
      <c r="N693" s="117">
        <v>0</v>
      </c>
      <c r="O693" s="117" t="s">
        <v>541</v>
      </c>
      <c r="P693" s="117" t="s">
        <v>541</v>
      </c>
      <c r="Q693" s="117" t="s">
        <v>541</v>
      </c>
      <c r="R693" s="117" t="s">
        <v>541</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v>0</v>
      </c>
      <c r="Q695" s="117">
        <v>0</v>
      </c>
      <c r="R695" s="117" t="s">
        <v>541</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1059</v>
      </c>
      <c r="P704" s="66" t="s">
        <v>1063</v>
      </c>
      <c r="Q704" s="66" t="s">
        <v>1065</v>
      </c>
      <c r="R704" s="66" t="s">
        <v>1066</v>
      </c>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70" t="s">
        <v>1055</v>
      </c>
      <c r="P705" s="70" t="s">
        <v>1050</v>
      </c>
      <c r="Q705" s="70" t="s">
        <v>1055</v>
      </c>
      <c r="R705" s="70" t="s">
        <v>1067</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10</v>
      </c>
      <c r="K707" s="201" t="str">
        <f>IF(OR(COUNTIF(L707:R707,"未確認")&gt;0,COUNTIF(L707:R707,"*")&gt;0),"※","")</f>
        <v/>
      </c>
      <c r="L707" s="117">
        <v>10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BFE406-4536-4DB7-9F80-9B8794335A4C}"/>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