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F070195-76BA-47EB-8429-1700CF5EA18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<sst xmlns="http://schemas.openxmlformats.org/spreadsheetml/2006/main" count="3091" uniqueCount="1052">
  <si>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</si>
  <si>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</si>
  <si>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</si>
  <si>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</si>
  <si>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</si>
  <si>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</si>
  <si>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</si>
  <si>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</si>
  <si>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</si>
  <si>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</si>
  <si>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</si>
  <si>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</si>
  <si>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</si>
  <si>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</si>
  <si>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</si>
  <si>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</si>
  <si>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</si>
  <si>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</si>
  <si>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</si>
  <si>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</si>
  <si>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</si>
  <si>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</si>
  <si>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</si>
  <si>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</si>
  <si>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</si>
  <si>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</si>
  <si>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</si>
  <si>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</si>
  <si>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</si>
  <si>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</si>
  <si>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</si>
  <si>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</si>
  <si>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</si>
  <si>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</si>
  <si>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</si>
  <si>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</si>
  <si>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</si>
  <si>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</si>
  <si>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</si>
  <si>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</si>
  <si>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</si>
  <si>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</si>
  <si>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</si>
  <si>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</si>
  <si>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</si>
  <si>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</si>
  <si>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</si>
  <si>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</si>
  <si>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</si>
  <si>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</si>
  <si>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</si>
  <si>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</si>
  <si>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</si>
  <si>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</si>
  <si>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</si>
  <si>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</si>
  <si>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</si>
  <si>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</si>
  <si>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</si>
  <si>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</si>
  <si>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</si>
  <si>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</si>
  <si>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</si>
  <si>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</si>
  <si>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</si>
  <si>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</si>
  <si>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</si>
  <si>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</si>
  <si>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</si>
  <si>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</si>
  <si>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</si>
  <si>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</si>
  <si>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</si>
  <si>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</si>
  <si>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</si>
  <si>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</si>
  <si>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</si>
  <si>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</si>
  <si>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</si>
  <si>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</si>
  <si>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</si>
  <si>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</si>
  <si>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</si>
  <si>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</si>
  <si>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</si>
  <si>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</si>
  <si>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</si>
  <si>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</si>
  <si>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</si>
  <si>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</si>
  <si>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</si>
  <si>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</si>
  <si>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</si>
  <si>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</si>
  <si>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</si>
  <si>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</si>
  <si>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</si>
  <si>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</si>
  <si>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</si>
  <si>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</si>
  <si>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</si>
  <si>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</si>
  <si>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</si>
  <si>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</si>
  <si>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</si>
  <si>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</si>
  <si>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</si>
  <si>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</si>
  <si>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</si>
  <si>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</si>
  <si>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</si>
  <si>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</si>
  <si>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</si>
  <si>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</si>
  <si>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</si>
  <si>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</si>
  <si>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</si>
  <si>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</si>
  <si>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</si>
  <si>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</si>
  <si>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</si>
  <si>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</si>
  <si>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</si>
  <si>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</si>
  <si>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</si>
  <si>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</si>
  <si>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</si>
  <si>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</si>
  <si>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</si>
  <si>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</si>
  <si>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</si>
  <si>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</si>
  <si>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</si>
  <si>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</si>
  <si>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</si>
  <si>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</si>
  <si>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</si>
  <si>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</si>
  <si>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</si>
  <si>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</si>
  <si>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</si>
  <si>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</si>
  <si>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</si>
  <si>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</si>
  <si>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</si>
  <si>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</si>
  <si>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</si>
  <si>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</si>
  <si>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</si>
  <si>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</si>
  <si>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</si>
  <si>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</si>
  <si>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</si>
  <si>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</si>
  <si>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</si>
  <si>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</si>
  <si>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</si>
  <si>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</si>
  <si>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</si>
  <si>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</si>
  <si>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</si>
  <si>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</si>
  <si>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</si>
  <si>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</si>
  <si>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</si>
  <si>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</si>
  <si>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</si>
  <si>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</si>
  <si>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</si>
  <si>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</si>
  <si>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</si>
  <si>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</si>
  <si>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</si>
  <si>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</si>
  <si>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</si>
  <si>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</si>
  <si>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</si>
  <si>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</si>
  <si>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</si>
  <si>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</si>
  <si>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</si>
  <si>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</si>
  <si>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</si>
  <si>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</si>
  <si>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</si>
  <si>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</si>
  <si>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</si>
  <si>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</si>
  <si>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</si>
  <si>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</si>
  <si>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</si>
  <si>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</si>
  <si>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</si>
  <si>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</si>
  <si>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</si>
  <si>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</si>
  <si>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</si>
  <si>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</si>
  <si>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</si>
  <si>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</si>
  <si>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</si>
  <si>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</si>
  <si>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</si>
  <si>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</si>
  <si>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</si>
  <si>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</si>
  <si>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</si>
  <si>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</si>
  <si>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</si>
  <si>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</si>
  <si>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</si>
  <si>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</si>
  <si>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</si>
  <si>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</si>
  <si>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</si>
  <si>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</si>
  <si>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</si>
  <si>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</si>
  <si>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</si>
  <si>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</si>
  <si>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</si>
  <si>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</si>
  <si>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</si>
  <si>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</si>
  <si>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</si>
  <si>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</si>
  <si>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</si>
  <si>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</si>
  <si>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</si>
  <si>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</si>
  <si>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</si>
  <si>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</si>
  <si>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</si>
  <si>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</si>
  <si>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</si>
  <si>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</si>
  <si>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</si>
  <si>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</si>
  <si>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</si>
  <si>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</si>
  <si>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</si>
  <si>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</si>
  <si>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</si>
  <si>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</si>
  <si>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</si>
  <si>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</si>
  <si>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</si>
  <si>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</si>
  <si>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</si>
  <si>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</si>
  <si>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</si>
  <si>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</si>
  <si>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</si>
  <si>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</si>
  <si>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</si>
  <si>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</si>
  <si>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</si>
  <si>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</si>
  <si>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</si>
  <si>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</si>
  <si>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</si>
  <si>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</si>
  <si>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</si>
  <si>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</si>
  <si>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</si>
  <si>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</si>
  <si>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</si>
  <si>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</si>
  <si>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</si>
  <si>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</si>
  <si>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</si>
  <si>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</si>
  <si>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</si>
  <si>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</si>
  <si>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</si>
  <si>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</si>
  <si>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</si>
  <si>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</si>
  <si>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</si>
  <si>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</si>
  <si>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</si>
  <si>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</si>
  <si>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</si>
  <si>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</si>
  <si>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</si>
  <si>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</si>
  <si>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</si>
  <si>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</si>
  <si>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</si>
  <si>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</si>
  <si>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</si>
  <si>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</si>
  <si>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</si>
  <si>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</si>
  <si>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</si>
  <si>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</si>
  <si>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</si>
  <si>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</si>
  <si>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</si>
  <si>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</si>
  <si>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</si>
  <si>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</si>
  <si>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</si>
  <si>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</si>
  <si>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</si>
  <si>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</si>
  <si>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</si>
  <si>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</si>
  <si>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</si>
  <si>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</si>
  <si>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</si>
  <si>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</si>
  <si>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</si>
  <si>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</si>
  <si>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</si>
  <si>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</si>
  <si>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</si>
  <si>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</si>
  <si>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</si>
  <si>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</si>
  <si>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</si>
  <si>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</si>
  <si>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</si>
  <si>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</si>
  <si>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</si>
  <si>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</si>
  <si>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</si>
  <si>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</si>
  <si>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</si>
  <si>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</si>
  <si>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</si>
  <si>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</si>
  <si>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</si>
  <si>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</si>
  <si>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</si>
  <si>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</si>
  <si>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</si>
  <si>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</si>
  <si>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</si>
  <si>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</si>
  <si>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</si>
  <si>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</si>
  <si>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</si>
  <si>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</si>
  <si>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</si>
  <si>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</si>
  <si>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</si>
  <si>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</si>
  <si>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</si>
  <si>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</si>
  <si>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</si>
  <si>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</si>
  <si>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</si>
  <si>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</si>
  <si>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</si>
  <si>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</si>
  <si>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</si>
  <si>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</si>
  <si>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</si>
  <si>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</si>
  <si>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</si>
  <si>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</si>
  <si>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</si>
  <si>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</si>
  <si>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</si>
  <si>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</si>
  <si>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</si>
  <si>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</si>
  <si>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</si>
  <si>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</si>
  <si>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</si>
  <si>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</si>
  <si>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</si>
  <si>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</si>
  <si>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</si>
  <si>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</si>
  <si>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</si>
  <si>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</si>
  <si>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</si>
  <si>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</si>
  <si>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</si>
  <si>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</si>
  <si>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</si>
  <si>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</si>
  <si>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</si>
  <si>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</si>
  <si>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</si>
  <si>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</si>
  <si>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</si>
  <si>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</si>
  <si>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</si>
  <si>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</si>
  <si>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</si>
  <si>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</si>
  <si>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</si>
  <si>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</si>
  <si>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</si>
  <si>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</si>
  <si>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</si>
  <si>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</si>
  <si>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</si>
  <si>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</si>
  <si>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</si>
  <si>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</si>
  <si>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</si>
  <si>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</si>
  <si>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</si>
  <si>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</si>
  <si>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</si>
  <si>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</si>
  <si>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</si>
  <si>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</si>
  <si>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</si>
  <si>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</si>
  <si>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</si>
  <si>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</si>
  <si>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</si>
  <si>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</si>
  <si>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</si>
  <si>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</si>
  <si>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</si>
  <si>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</si>
  <si>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</si>
  <si>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</si>
  <si>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</si>
  <si>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</si>
  <si>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</si>
  <si>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</si>
  <si>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</si>
  <si>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</si>
  <si>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</si>
  <si>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</si>
  <si>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</si>
  <si>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</si>
  <si>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</si>
  <si>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</si>
  <si>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</si>
  <si>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</si>
  <si>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</si>
  <si>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</si>
  <si>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</si>
  <si>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</si>
  <si>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</si>
  <si>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</si>
  <si>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</si>
  <si>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</si>
  <si>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</si>
  <si>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</si>
  <si>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</si>
  <si>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</si>
  <si>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</si>
  <si>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</si>
  <si>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</si>
  <si>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</si>
  <si>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</si>
  <si>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</si>
  <si>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</si>
  <si>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</si>
  <si>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</si>
  <si>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</si>
  <si>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</si>
  <si>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</si>
  <si>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</si>
  <si>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</si>
  <si>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</si>
  <si>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</si>
  <si>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</si>
  <si>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</si>
  <si>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</si>
  <si>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</si>
  <si>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</si>
  <si>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</si>
  <si>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</si>
  <si>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</si>
  <si>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</si>
  <si>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</si>
  <si>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</si>
  <si>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</si>
  <si>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</si>
  <si>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</si>
  <si>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</si>
  <si>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</si>
  <si>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</si>
  <si>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</si>
  <si>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</si>
  <si>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</si>
  <si>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</si>
  <si>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</si>
  <si>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</si>
  <si>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</si>
  <si>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</si>
  <si>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</si>
  <si>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</si>
  <si>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</si>
  <si>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</si>
  <si>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</si>
  <si>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</si>
  <si>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</si>
  <si>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</si>
  <si>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</si>
  <si>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</si>
  <si>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</si>
  <si>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</si>
  <si>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</si>
  <si>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</si>
  <si>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</si>
  <si>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</si>
  <si>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</si>
  <si>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</si>
  <si>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</si>
  <si>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</si>
  <si>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</si>
  <si>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</si>
  <si>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</si>
  <si>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</si>
  <si>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</si>
  <si>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</si>
  <si>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</si>
  <si>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</si>
  <si>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</si>
  <si>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</si>
  <si>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</si>
  <si>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</si>
  <si>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</si>
  <si>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</si>
  <si>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</si>
  <si>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</si>
  <si>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</si>
  <si>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</si>
  <si>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</si>
  <si>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</si>
  <si>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</si>
  <si>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</si>
  <si>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</si>
  <si>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</si>
  <si>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</si>
  <si>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</si>
  <si>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</si>
  <si>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</si>
  <si>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</si>
  <si>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</si>
  <si>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</si>
  <si>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</si>
  <si>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</si>
  <si>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</si>
  <si>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</si>
  <si>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</si>
  <si>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</si>
  <si>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</si>
  <si>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</si>
  <si>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</si>
  <si>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</si>
  <si>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</si>
  <si>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</si>
  <si>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</si>
  <si>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</si>
  <si>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</si>
  <si>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</si>
  <si>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</si>
  <si>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</si>
  <si>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</si>
  <si>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</si>
  <si>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</si>
  <si>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</si>
  <si>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</si>
  <si>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</si>
  <si>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</si>
  <si>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</si>
  <si>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</si>
  <si>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</si>
  <si>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</si>
  <si>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</si>
  <si>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</si>
  <si>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</si>
  <si>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</si>
  <si>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</si>
  <si>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</si>
  <si>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</si>
  <si>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</si>
  <si>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</si>
  <si>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</si>
  <si>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</si>
  <si>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</si>
  <si>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</si>
  <si>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</si>
  <si>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</si>
  <si>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</si>
  <si>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</si>
  <si>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</si>
  <si>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</si>
  <si>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</si>
  <si>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</si>
  <si>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</si>
  <si>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</si>
  <si>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</si>
  <si>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</si>
  <si>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</si>
  <si>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</si>
  <si>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</si>
  <si>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</si>
  <si>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</si>
  <si>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</si>
  <si>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</si>
  <si>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</si>
  <si>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</si>
  <si>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</si>
  <si>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</si>
  <si>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</si>
  <si>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</si>
  <si>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</si>
  <si>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</si>
  <si>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</si>
  <si>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</si>
  <si>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</si>
  <si>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</si>
  <si>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</si>
  <si>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</si>
  <si>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</si>
  <si>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</si>
  <si>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</si>
  <si>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</si>
  <si>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</si>
  <si>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</si>
  <si>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</si>
  <si>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</si>
  <si>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</si>
  <si>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</si>
  <si>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</si>
  <si>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</si>
  <si>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</si>
  <si>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</si>
  <si>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</si>
  <si>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</si>
  <si>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</si>
  <si>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</si>
  <si>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</si>
  <si>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</si>
  <si>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</si>
  <si>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</si>
  <si>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</si>
  <si>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</si>
  <si>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</si>
  <si>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</si>
  <si>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</si>
  <si>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</si>
  <si>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</si>
  <si>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</si>
  <si>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</si>
  <si>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</si>
  <si>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</si>
  <si>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</si>
  <si>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</si>
  <si>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</si>
  <si>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</si>
  <si>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</si>
  <si>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</si>
  <si>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</si>
  <si>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</si>
  <si>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</si>
  <si>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</si>
  <si>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</si>
  <si>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</si>
  <si>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</si>
  <si>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</si>
  <si>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</si>
  <si>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</si>
  <si>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</si>
  <si>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</si>
  <si>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</si>
  <si>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</si>
  <si>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</si>
  <si>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</si>
  <si>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</si>
  <si>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</si>
  <si>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</si>
  <si>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</si>
  <si>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</si>
  <si>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</si>
  <si>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</si>
  <si>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</si>
  <si>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</si>
  <si>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</si>
  <si>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</si>
  <si>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</si>
  <si>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</si>
  <si>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</si>
  <si>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</si>
  <si>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</si>
  <si>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</si>
  <si>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</si>
  <si>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</si>
  <si>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</si>
  <si>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</si>
  <si>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</si>
  <si>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</si>
  <si>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</si>
  <si>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</si>
  <si>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</si>
  <si>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</si>
  <si>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</si>
  <si>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</si>
  <si>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</si>
  <si>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</si>
  <si>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</si>
  <si>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</si>
  <si>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</si>
  <si>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</si>
  <si>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</si>
  <si>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</si>
  <si>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</si>
  <si>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</si>
  <si>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</si>
  <si>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</si>
  <si>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</si>
  <si>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</si>
  <si>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</si>
  <si>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</si>
  <si>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</si>
  <si>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</si>
  <si>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</si>
  <si>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</si>
  <si>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</si>
  <si>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</si>
  <si>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</si>
  <si>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</si>
  <si>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</si>
  <si>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</si>
  <si>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</si>
  <si>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</si>
  <si>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</si>
  <si>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</si>
  <si>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</si>
  <si>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</si>
  <si>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</si>
  <si>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</si>
  <si>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</si>
  <si>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</si>
  <si>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</si>
  <si>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</si>
  <si>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</si>
  <si>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</si>
  <si>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</si>
  <si>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</si>
  <si>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</si>
  <si>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</si>
  <si>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</si>
  <si>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</si>
  <si>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</si>
  <si>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</si>
  <si>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</si>
  <si>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</si>
  <si>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</si>
  <si>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</si>
  <si>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</si>
  <si>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</si>
  <si>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</si>
  <si>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</si>
  <si>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</si>
  <si>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</si>
  <si>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</si>
  <si>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</si>
  <si>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</si>
  <si>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</si>
  <si>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</si>
  <si>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</si>
  <si>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</si>
  <si>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</si>
  <si>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</si>
  <si>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</si>
  <si>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</si>
  <si>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</si>
  <si>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</si>
  <si>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</si>
  <si>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</si>
  <si>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</si>
  <si>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</si>
  <si>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</si>
  <si>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</si>
  <si>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</si>
  <si>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</si>
  <si>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</si>
  <si>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</si>
  <si>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</si>
  <si>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</si>
  <si>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</si>
  <si>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</si>
  <si>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</si>
  <si>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</si>
  <si>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</si>
  <si>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</si>
  <si>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</si>
  <si>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</si>
  <si>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</si>
  <si>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</si>
  <si>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</si>
  <si>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</si>
  <si>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</si>
  <si>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</si>
  <si>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</si>
  <si>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</si>
  <si>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</si>
  <si>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</si>
  <si>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</si>
  <si>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</si>
  <si>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</si>
  <si>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</si>
  <si>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</si>
  <si>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</si>
  <si>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</si>
  <si>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</si>
  <si>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</si>
  <si>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</si>
  <si>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</si>
  <si>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</si>
  <si>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</si>
  <si>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</si>
  <si>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</si>
  <si>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</si>
  <si>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</si>
  <si>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</si>
  <si>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</si>
  <si>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</si>
  <si>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</si>
  <si>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</si>
  <si>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</si>
  <si>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</si>
  <si>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</si>
  <si>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</si>
  <si>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</si>
  <si>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</si>
  <si>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</si>
  <si>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</si>
  <si>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</si>
  <si>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</si>
  <si>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</si>
  <si>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</si>
  <si>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</si>
  <si>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</si>
  <si>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</si>
  <si>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</si>
  <si>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</si>
  <si>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</si>
  <si>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</si>
  <si>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</si>
  <si>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</si>
  <si>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</si>
  <si>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</si>
  <si>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</si>
  <si>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</si>
  <si>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</si>
  <si>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</si>
  <si>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</si>
  <si>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</si>
  <si>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</si>
  <si>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</si>
  <si>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</si>
  <si>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</si>
  <si>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</si>
  <si>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</si>
  <si>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</si>
  <si>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</si>
  <si>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</si>
  <si>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</si>
  <si>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</si>
  <si>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</si>
  <si>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</si>
  <si>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</si>
  <si>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</si>
  <si>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</si>
  <si>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</si>
  <si>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</si>
  <si>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</si>
  <si>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</si>
  <si>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</si>
  <si>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</si>
  <si>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</si>
  <si>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</si>
  <si>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</si>
  <si>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</si>
  <si>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</si>
  <si>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</si>
  <si>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</si>
  <si>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</si>
  <si>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</si>
  <si>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</si>
  <si>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</si>
  <si>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</si>
  <si>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</si>
  <si>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</si>
  <si>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</si>
  <si>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</si>
  <si>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</si>
  <si>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</si>
  <si>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</si>
  <si>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</si>
  <si>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</si>
  <si>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</si>
  <si>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</si>
  <si>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</si>
  <si>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</si>
  <si>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</si>
  <si>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</si>
  <si>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</si>
  <si>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</si>
  <si>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</si>
  <si>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</si>
  <si>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</si>
  <si>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</si>
  <si>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</si>
  <si>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</si>
  <si>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</si>
  <si>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</si>
  <si>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</si>
  <si>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</si>
  <si>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</si>
  <si>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</si>
  <si>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</si>
  <si>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</si>
  <si>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</si>
  <si>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</si>
  <si>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</si>
  <si>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</si>
  <si>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</si>
  <si>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</si>
  <si>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</si>
  <si>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</si>
  <si>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</si>
  <si>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</si>
  <si>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</si>
  <si>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</si>
  <si>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</si>
  <si>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</si>
  <si>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</si>
  <si>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</si>
  <si>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</si>
  <si>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</si>
  <si>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</si>
  <si>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</si>
  <si>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</si>
  <si>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</si>
  <si>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</si>
  <si>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</si>
  <si>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</si>
  <si>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</si>
  <si>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</si>
  <si>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</si>
  <si>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</si>
  <si>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</si>
  <si>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</si>
  <si>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</si>
  <si>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</si>
  <si>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</si>
  <si>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</si>
  <si>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</si>
  <si>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</si>
  <si>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</si>
  <si>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</si>
  <si>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</si>
  <si>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</si>
  <si>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</si>
  <si>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</si>
  <si>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</si>
  <si>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</si>
  <si>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</si>
  <si>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</si>
  <si>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</si>
  <si>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</si>
  <si>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</si>
  <si>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</si>
  <si>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</si>
  <si>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</si>
  <si>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</si>
  <si>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</si>
  <si>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</si>
  <si>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</si>
  <si>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</si>
  <si>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</si>
  <si>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</si>
  <si>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</si>
  <si>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</si>
  <si>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</si>
  <si>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</si>
  <si>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</si>
  <si>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</si>
  <si>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</si>
  <si>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</si>
  <si>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</si>
  <si>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</si>
  <si>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</si>
  <si>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</si>
  <si>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</si>
  <si>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</si>
  <si>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</si>
  <si>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</si>
  <si>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</si>
  <si>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</si>
  <si>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</si>
  <si>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</si>
  <si>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</si>
  <si>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</si>
  <si>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</si>
  <si>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</si>
  <si>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</si>
  <si>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</si>
  <si>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</si>
  <si>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</si>
  <si>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</si>
  <si>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</si>
  <si>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</si>
  <si>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</si>
  <si>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</si>
  <si>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</si>
  <si>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</si>
  <si>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</si>
  <si>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</si>
  <si>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</si>
  <si>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</si>
  <si>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</si>
  <si>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</si>
  <si>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</si>
  <si>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</si>
  <si>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</si>
  <si>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</si>
  <si>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</si>
  <si>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</si>
  <si>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</si>
  <si>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</si>
  <si>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</si>
  <si>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</si>
  <si>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</si>
  <si>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</si>
  <si>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</si>
  <si>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</si>
  <si>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</si>
  <si>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</si>
  <si>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</si>
  <si>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</si>
  <si>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岩美町国民健康保険岩美病院</t>
    <phoneticPr fontId="3"/>
  </si>
  <si>
    <t>〒681-0003 岩美郡岩美町浦富１０２９－２</t>
    <phoneticPr fontId="3"/>
  </si>
  <si>
    <t>〇</t>
  </si>
  <si>
    <t>市町村</t>
  </si>
  <si>
    <t>内科</t>
  </si>
  <si>
    <t>地域包括ケア入院医療管理料１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</si>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</sst>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10</v>
      </c>
      <c r="K104" s="237" t="str">
        <f t="shared" si="1"/>
        <v/>
      </c>
      <c r="L104" s="258">
        <v>0</v>
      </c>
      <c r="M104" s="258">
        <v>10</v>
      </c>
    </row>
    <row r="105" spans="1:22" s="83" customFormat="1" ht="34.5" customHeight="1">
      <c r="A105" s="244" t="s">
        <v>615</v>
      </c>
      <c r="B105" s="84"/>
      <c r="C105" s="396"/>
      <c r="D105" s="397"/>
      <c r="E105" s="428"/>
      <c r="F105" s="410"/>
      <c r="G105" s="320" t="s">
        <v>48</v>
      </c>
      <c r="H105" s="322"/>
      <c r="I105" s="420"/>
      <c r="J105" s="256">
        <f t="shared" si="0"/>
        <v>40</v>
      </c>
      <c r="K105" s="237" t="str">
        <f t="shared" si="1"/>
        <v/>
      </c>
      <c r="L105" s="258">
        <v>0</v>
      </c>
      <c r="M105" s="258">
        <v>40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10</v>
      </c>
      <c r="K107" s="237" t="str">
        <f t="shared" si="1"/>
        <v/>
      </c>
      <c r="L107" s="258">
        <v>0</v>
      </c>
      <c r="M107" s="258">
        <v>10</v>
      </c>
    </row>
    <row r="108" spans="1:22" s="83" customFormat="1" ht="34.5" customHeight="1">
      <c r="A108" s="244" t="s">
        <v>615</v>
      </c>
      <c r="B108" s="84"/>
      <c r="C108" s="396"/>
      <c r="D108" s="397"/>
      <c r="E108" s="409"/>
      <c r="F108" s="410"/>
      <c r="G108" s="320" t="s">
        <v>48</v>
      </c>
      <c r="H108" s="322"/>
      <c r="I108" s="420"/>
      <c r="J108" s="256">
        <f t="shared" si="0"/>
        <v>40</v>
      </c>
      <c r="K108" s="237" t="str">
        <f t="shared" si="1"/>
        <v/>
      </c>
      <c r="L108" s="258">
        <v>0</v>
      </c>
      <c r="M108" s="258">
        <v>40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1048</v>
      </c>
    </row>
    <row r="132" spans="1:22" s="83" customFormat="1" ht="34.5" customHeight="1">
      <c r="A132" s="244" t="s">
        <v>621</v>
      </c>
      <c r="B132" s="84"/>
      <c r="C132" s="295"/>
      <c r="D132" s="297"/>
      <c r="E132" s="320" t="s">
        <v>58</v>
      </c>
      <c r="F132" s="321"/>
      <c r="G132" s="321"/>
      <c r="H132" s="322"/>
      <c r="I132" s="389"/>
      <c r="J132" s="101"/>
      <c r="K132" s="102"/>
      <c r="L132" s="82">
        <v>60</v>
      </c>
      <c r="M132" s="82">
        <v>10</v>
      </c>
    </row>
    <row r="133" spans="1:22" s="83" customFormat="1" ht="67.5" customHeight="1">
      <c r="A133" s="244" t="s">
        <v>622</v>
      </c>
      <c r="B133" s="84"/>
      <c r="C133" s="334" t="s">
        <v>59</v>
      </c>
      <c r="D133" s="335"/>
      <c r="E133" s="335"/>
      <c r="F133" s="335"/>
      <c r="G133" s="335"/>
      <c r="H133" s="336"/>
      <c r="I133" s="389"/>
      <c r="J133" s="101"/>
      <c r="K133" s="102"/>
      <c r="L133" s="259" t="s">
        <v>1042</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101</v>
      </c>
      <c r="K150" s="264" t="str">
        <f t="shared" si="3"/>
        <v/>
      </c>
      <c r="L150" s="117">
        <v>101</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16</v>
      </c>
      <c r="K204" s="264" t="str">
        <f t="shared" si="5"/>
        <v/>
      </c>
      <c r="L204" s="117">
        <v>16</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39</v>
      </c>
      <c r="K269" s="81" t="str">
        <f t="shared" si="8"/>
        <v/>
      </c>
      <c r="L269" s="147">
        <v>23</v>
      </c>
      <c r="M269" s="147">
        <v>16</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0.5</v>
      </c>
      <c r="M270" s="148">
        <v>0.9</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12</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1318</v>
      </c>
      <c r="K392" s="81" t="str">
        <f t="shared" ref="K392:K397" si="12">IF(OR(COUNTIF(L392:M392,"未確認")&gt;0,COUNTIF(L392:M392,"~*")&gt;0),"※","")</f>
        <v/>
      </c>
      <c r="L392" s="147">
        <v>895</v>
      </c>
      <c r="M392" s="147">
        <v>423</v>
      </c>
    </row>
    <row r="393" spans="1:22" s="83" customFormat="1" ht="34.5" customHeight="1">
      <c r="A393" s="249" t="s">
        <v>773</v>
      </c>
      <c r="B393" s="84"/>
      <c r="C393" s="370"/>
      <c r="D393" s="380"/>
      <c r="E393" s="320" t="s">
        <v>224</v>
      </c>
      <c r="F393" s="321"/>
      <c r="G393" s="321"/>
      <c r="H393" s="322"/>
      <c r="I393" s="343"/>
      <c r="J393" s="140">
        <f t="shared" si="11"/>
        <v>600</v>
      </c>
      <c r="K393" s="81" t="str">
        <f t="shared" si="12"/>
        <v/>
      </c>
      <c r="L393" s="147">
        <v>177</v>
      </c>
      <c r="M393" s="147">
        <v>423</v>
      </c>
    </row>
    <row r="394" spans="1:22" s="83" customFormat="1" ht="34.5" customHeight="1">
      <c r="A394" s="250" t="s">
        <v>774</v>
      </c>
      <c r="B394" s="84"/>
      <c r="C394" s="370"/>
      <c r="D394" s="381"/>
      <c r="E394" s="320" t="s">
        <v>225</v>
      </c>
      <c r="F394" s="321"/>
      <c r="G394" s="321"/>
      <c r="H394" s="322"/>
      <c r="I394" s="343"/>
      <c r="J394" s="140">
        <f t="shared" si="11"/>
        <v>371</v>
      </c>
      <c r="K394" s="81" t="str">
        <f t="shared" si="12"/>
        <v/>
      </c>
      <c r="L394" s="147">
        <v>371</v>
      </c>
      <c r="M394" s="147">
        <v>0</v>
      </c>
    </row>
    <row r="395" spans="1:22" s="83" customFormat="1" ht="34.5" customHeight="1">
      <c r="A395" s="250" t="s">
        <v>775</v>
      </c>
      <c r="B395" s="84"/>
      <c r="C395" s="370"/>
      <c r="D395" s="382"/>
      <c r="E395" s="320" t="s">
        <v>226</v>
      </c>
      <c r="F395" s="321"/>
      <c r="G395" s="321"/>
      <c r="H395" s="322"/>
      <c r="I395" s="343"/>
      <c r="J395" s="140">
        <f t="shared" si="11"/>
        <v>347</v>
      </c>
      <c r="K395" s="81" t="str">
        <f t="shared" si="12"/>
        <v/>
      </c>
      <c r="L395" s="147">
        <v>347</v>
      </c>
      <c r="M395" s="147">
        <v>0</v>
      </c>
    </row>
    <row r="396" spans="1:22" s="83" customFormat="1" ht="34.5" customHeight="1">
      <c r="A396" s="250" t="s">
        <v>776</v>
      </c>
      <c r="B396" s="1"/>
      <c r="C396" s="370"/>
      <c r="D396" s="320" t="s">
        <v>227</v>
      </c>
      <c r="E396" s="321"/>
      <c r="F396" s="321"/>
      <c r="G396" s="321"/>
      <c r="H396" s="322"/>
      <c r="I396" s="343"/>
      <c r="J396" s="140">
        <f t="shared" si="11"/>
        <v>34523</v>
      </c>
      <c r="K396" s="81" t="str">
        <f t="shared" si="12"/>
        <v/>
      </c>
      <c r="L396" s="147">
        <v>18421</v>
      </c>
      <c r="M396" s="147">
        <v>16102</v>
      </c>
    </row>
    <row r="397" spans="1:22" s="83" customFormat="1" ht="34.5" customHeight="1">
      <c r="A397" s="250" t="s">
        <v>777</v>
      </c>
      <c r="B397" s="119"/>
      <c r="C397" s="370"/>
      <c r="D397" s="320" t="s">
        <v>228</v>
      </c>
      <c r="E397" s="321"/>
      <c r="F397" s="321"/>
      <c r="G397" s="321"/>
      <c r="H397" s="322"/>
      <c r="I397" s="344"/>
      <c r="J397" s="140">
        <f t="shared" si="11"/>
        <v>1327</v>
      </c>
      <c r="K397" s="81" t="str">
        <f t="shared" si="12"/>
        <v/>
      </c>
      <c r="L397" s="147">
        <v>894</v>
      </c>
      <c r="M397" s="147">
        <v>433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1000</v>
      </c>
      <c r="K405" s="81" t="str">
        <f t="shared" ref="K405:K422" si="14">IF(OR(COUNTIF(L405:M405,"未確認")&gt;0,COUNTIF(L405:M405,"~*")&gt;0),"※","")</f>
        <v/>
      </c>
      <c r="L405" s="147">
        <v>895</v>
      </c>
      <c r="M405" s="147">
        <v>105</v>
      </c>
    </row>
    <row r="406" spans="1:22" s="83" customFormat="1" ht="34.5" customHeight="1">
      <c r="A406" s="251" t="s">
        <v>779</v>
      </c>
      <c r="B406" s="119"/>
      <c r="C406" s="369"/>
      <c r="D406" s="375" t="s">
        <v>233</v>
      </c>
      <c r="E406" s="377" t="s">
        <v>234</v>
      </c>
      <c r="F406" s="378"/>
      <c r="G406" s="378"/>
      <c r="H406" s="379"/>
      <c r="I406" s="361"/>
      <c r="J406" s="140">
        <f t="shared" si="13"/>
        <v>44</v>
      </c>
      <c r="K406" s="81" t="str">
        <f t="shared" si="14"/>
        <v/>
      </c>
      <c r="L406" s="147">
        <v>7</v>
      </c>
      <c r="M406" s="147">
        <v>37</v>
      </c>
    </row>
    <row r="407" spans="1:22" s="83" customFormat="1" ht="34.5" customHeight="1">
      <c r="A407" s="251" t="s">
        <v>780</v>
      </c>
      <c r="B407" s="119"/>
      <c r="C407" s="369"/>
      <c r="D407" s="369"/>
      <c r="E407" s="320" t="s">
        <v>235</v>
      </c>
      <c r="F407" s="321"/>
      <c r="G407" s="321"/>
      <c r="H407" s="322"/>
      <c r="I407" s="361"/>
      <c r="J407" s="140">
        <f t="shared" si="13"/>
        <v>746</v>
      </c>
      <c r="K407" s="81" t="str">
        <f t="shared" si="14"/>
        <v/>
      </c>
      <c r="L407" s="147">
        <v>680</v>
      </c>
      <c r="M407" s="147">
        <v>66</v>
      </c>
    </row>
    <row r="408" spans="1:22" s="83" customFormat="1" ht="34.5" customHeight="1">
      <c r="A408" s="251" t="s">
        <v>781</v>
      </c>
      <c r="B408" s="119"/>
      <c r="C408" s="369"/>
      <c r="D408" s="369"/>
      <c r="E408" s="320" t="s">
        <v>236</v>
      </c>
      <c r="F408" s="321"/>
      <c r="G408" s="321"/>
      <c r="H408" s="322"/>
      <c r="I408" s="361"/>
      <c r="J408" s="140">
        <f t="shared" si="13"/>
        <v>84</v>
      </c>
      <c r="K408" s="81" t="str">
        <f t="shared" si="14"/>
        <v/>
      </c>
      <c r="L408" s="147">
        <v>82</v>
      </c>
      <c r="M408" s="147">
        <v>2</v>
      </c>
    </row>
    <row r="409" spans="1:22" s="83" customFormat="1" ht="34.5" customHeight="1">
      <c r="A409" s="251" t="s">
        <v>782</v>
      </c>
      <c r="B409" s="119"/>
      <c r="C409" s="369"/>
      <c r="D409" s="369"/>
      <c r="E409" s="317" t="s">
        <v>989</v>
      </c>
      <c r="F409" s="318"/>
      <c r="G409" s="318"/>
      <c r="H409" s="319"/>
      <c r="I409" s="361"/>
      <c r="J409" s="140">
        <f t="shared" si="13"/>
        <v>126</v>
      </c>
      <c r="K409" s="81" t="str">
        <f t="shared" si="14"/>
        <v/>
      </c>
      <c r="L409" s="147">
        <v>126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1002</v>
      </c>
      <c r="K413" s="81" t="str">
        <f t="shared" si="14"/>
        <v/>
      </c>
      <c r="L413" s="147">
        <v>894</v>
      </c>
      <c r="M413" s="147">
        <v>108</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0</v>
      </c>
      <c r="M414" s="147">
        <v>19</v>
      </c>
    </row>
    <row r="415" spans="1:22" s="83" customFormat="1" ht="34.5" customHeight="1">
      <c r="A415" s="251" t="s">
        <v>788</v>
      </c>
      <c r="B415" s="119"/>
      <c r="C415" s="369"/>
      <c r="D415" s="369"/>
      <c r="E415" s="320" t="s">
        <v>242</v>
      </c>
      <c r="F415" s="321"/>
      <c r="G415" s="321"/>
      <c r="H415" s="322"/>
      <c r="I415" s="361"/>
      <c r="J415" s="140">
        <f t="shared" si="13"/>
        <v>679</v>
      </c>
      <c r="K415" s="81" t="str">
        <f t="shared" si="14"/>
        <v/>
      </c>
      <c r="L415" s="147">
        <v>613</v>
      </c>
      <c r="M415" s="147">
        <v>66</v>
      </c>
    </row>
    <row r="416" spans="1:22" s="83" customFormat="1" ht="34.5" customHeight="1">
      <c r="A416" s="251" t="s">
        <v>789</v>
      </c>
      <c r="B416" s="119"/>
      <c r="C416" s="369"/>
      <c r="D416" s="369"/>
      <c r="E416" s="320" t="s">
        <v>243</v>
      </c>
      <c r="F416" s="321"/>
      <c r="G416" s="321"/>
      <c r="H416" s="322"/>
      <c r="I416" s="361"/>
      <c r="J416" s="140">
        <f t="shared" si="13"/>
        <v>100</v>
      </c>
      <c r="K416" s="81" t="str">
        <f t="shared" si="14"/>
        <v/>
      </c>
      <c r="L416" s="147">
        <v>100</v>
      </c>
      <c r="M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31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73</v>
      </c>
      <c r="K420" s="81" t="str">
        <f t="shared" si="14"/>
        <v/>
      </c>
      <c r="L420" s="147">
        <v>73</v>
      </c>
      <c r="M420" s="147">
        <v>0</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70</v>
      </c>
      <c r="M421" s="147">
        <v>19</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1</v>
      </c>
      <c r="M422" s="147">
        <v>4</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983</v>
      </c>
      <c r="K430" s="193" t="str">
        <f>IF(OR(COUNTIF(L430:M430,"未確認")&gt;0,COUNTIF(L430:M430,"~*")&gt;0),"※","")</f>
        <v/>
      </c>
      <c r="L430" s="147">
        <v>894</v>
      </c>
      <c r="M430" s="147">
        <v>89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103</v>
      </c>
      <c r="K431" s="193" t="str">
        <f>IF(OR(COUNTIF(L431:M431,"未確認")&gt;0,COUNTIF(L431:M431,"~*")&gt;0),"※","")</f>
        <v/>
      </c>
      <c r="L431" s="147">
        <v>89</v>
      </c>
      <c r="M431" s="147">
        <v>14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9</v>
      </c>
      <c r="K432" s="193" t="str">
        <f>IF(OR(COUNTIF(L432:M432,"未確認")&gt;0,COUNTIF(L432:M432,"~*")&gt;0),"※","")</f>
        <v/>
      </c>
      <c r="L432" s="147">
        <v>9</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871</v>
      </c>
      <c r="K433" s="193" t="str">
        <f>IF(OR(COUNTIF(L433:M433,"未確認")&gt;0,COUNTIF(L433:M433,"~*")&gt;0),"※","")</f>
        <v/>
      </c>
      <c r="L433" s="147">
        <v>796</v>
      </c>
      <c r="M433" s="147">
        <v>75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35.200000000000003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15.7</v>
      </c>
      <c r="M561" s="211" t="s">
        <v>533</v>
      </c>
    </row>
    <row r="562" spans="1:13" s="91" customFormat="1" ht="34.5" customHeight="1">
      <c r="A562" s="251" t="s">
        <v>872</v>
      </c>
      <c r="B562" s="119"/>
      <c r="C562" s="209"/>
      <c r="D562" s="331" t="s">
        <v>992</v>
      </c>
      <c r="E562" s="342"/>
      <c r="F562" s="342"/>
      <c r="G562" s="342"/>
      <c r="H562" s="332"/>
      <c r="I562" s="343"/>
      <c r="J562" s="207"/>
      <c r="K562" s="210"/>
      <c r="L562" s="211">
        <v>14.4</v>
      </c>
      <c r="M562" s="211" t="s">
        <v>533</v>
      </c>
    </row>
    <row r="563" spans="1:13" s="91" customFormat="1" ht="34.5" customHeight="1">
      <c r="A563" s="251" t="s">
        <v>873</v>
      </c>
      <c r="B563" s="119"/>
      <c r="C563" s="209"/>
      <c r="D563" s="331" t="s">
        <v>379</v>
      </c>
      <c r="E563" s="342"/>
      <c r="F563" s="342"/>
      <c r="G563" s="342"/>
      <c r="H563" s="332"/>
      <c r="I563" s="343"/>
      <c r="J563" s="207"/>
      <c r="K563" s="210"/>
      <c r="L563" s="211">
        <v>5.7</v>
      </c>
      <c r="M563" s="211" t="s">
        <v>533</v>
      </c>
    </row>
    <row r="564" spans="1:13" s="91" customFormat="1" ht="34.5" customHeight="1">
      <c r="A564" s="251" t="s">
        <v>874</v>
      </c>
      <c r="B564" s="119"/>
      <c r="C564" s="209"/>
      <c r="D564" s="331" t="s">
        <v>380</v>
      </c>
      <c r="E564" s="342"/>
      <c r="F564" s="342"/>
      <c r="G564" s="342"/>
      <c r="H564" s="332"/>
      <c r="I564" s="343"/>
      <c r="J564" s="207"/>
      <c r="K564" s="210"/>
      <c r="L564" s="211">
        <v>0.8</v>
      </c>
      <c r="M564" s="211" t="s">
        <v>533</v>
      </c>
    </row>
    <row r="565" spans="1:13" s="91" customFormat="1" ht="34.5" customHeight="1">
      <c r="A565" s="251" t="s">
        <v>875</v>
      </c>
      <c r="B565" s="119"/>
      <c r="C565" s="280"/>
      <c r="D565" s="331" t="s">
        <v>869</v>
      </c>
      <c r="E565" s="342"/>
      <c r="F565" s="342"/>
      <c r="G565" s="342"/>
      <c r="H565" s="332"/>
      <c r="I565" s="343"/>
      <c r="J565" s="207"/>
      <c r="K565" s="210"/>
      <c r="L565" s="211">
        <v>11.4</v>
      </c>
      <c r="M565" s="211" t="s">
        <v>533</v>
      </c>
    </row>
    <row r="566" spans="1:13" s="91" customFormat="1" ht="34.5" customHeight="1">
      <c r="A566" s="251" t="s">
        <v>876</v>
      </c>
      <c r="B566" s="119"/>
      <c r="C566" s="285"/>
      <c r="D566" s="331" t="s">
        <v>993</v>
      </c>
      <c r="E566" s="342"/>
      <c r="F566" s="342"/>
      <c r="G566" s="342"/>
      <c r="H566" s="332"/>
      <c r="I566" s="343"/>
      <c r="J566" s="213"/>
      <c r="K566" s="214"/>
      <c r="L566" s="211">
        <v>20.7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13</v>
      </c>
      <c r="M568" s="211" t="s">
        <v>533</v>
      </c>
    </row>
    <row r="569" spans="1:13" s="91" customFormat="1" ht="34.5" customHeight="1">
      <c r="A569" s="251" t="s">
        <v>878</v>
      </c>
      <c r="B569" s="119"/>
      <c r="C569" s="209"/>
      <c r="D569" s="331" t="s">
        <v>377</v>
      </c>
      <c r="E569" s="342"/>
      <c r="F569" s="342"/>
      <c r="G569" s="342"/>
      <c r="H569" s="332"/>
      <c r="I569" s="343"/>
      <c r="J569" s="207"/>
      <c r="K569" s="210"/>
      <c r="L569" s="211">
        <v>0.7</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25</v>
      </c>
      <c r="K593" s="201" t="str">
        <f>IF(OR(COUNTIF(L593:M593,"未確認")&gt;0,COUNTIF(L593:M593,"*")&gt;0),"※","")</f>
        <v/>
      </c>
      <c r="L593" s="117">
        <v>25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1882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170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948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10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33</v>
      </c>
      <c r="K632" s="201" t="str">
        <f t="shared" si="31"/>
        <v/>
      </c>
      <c r="L632" s="117">
        <v>33</v>
      </c>
      <c r="M632" s="117">
        <v>0</v>
      </c>
    </row>
    <row r="633" spans="1:22" s="118" customFormat="1" ht="56">
      <c r="A633" s="252" t="s">
        <v>919</v>
      </c>
      <c r="B633" s="119"/>
      <c r="C633" s="320" t="s">
        <v>436</v>
      </c>
      <c r="D633" s="321"/>
      <c r="E633" s="321"/>
      <c r="F633" s="321"/>
      <c r="G633" s="321"/>
      <c r="H633" s="322"/>
      <c r="I633" s="122" t="s">
        <v>437</v>
      </c>
      <c r="J633" s="116">
        <f t="shared" si="30"/>
        <v>26</v>
      </c>
      <c r="K633" s="201" t="str">
        <f t="shared" si="31"/>
        <v/>
      </c>
      <c r="L633" s="117">
        <v>26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51</v>
      </c>
      <c r="K646" s="201" t="str">
        <f t="shared" ref="K646:K660" si="33">IF(OR(COUNTIF(L646:M646,"未確認")&gt;0,COUNTIF(L646:M646,"*")&gt;0),"※","")</f>
        <v>※</v>
      </c>
      <c r="L646" s="117">
        <v>51</v>
      </c>
      <c r="M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v>
      </c>
      <c r="L649" s="117">
        <v>25</v>
      </c>
      <c r="M649" s="117" t="s">
        <v>541</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
      </c>
      <c r="L650" s="117">
        <v>14</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
      </c>
      <c r="L655" s="117">
        <v>36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30</v>
      </c>
      <c r="K657" s="201" t="str">
        <f t="shared" si="33"/>
        <v/>
      </c>
      <c r="L657" s="117">
        <v>30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67F450C-9AE0-43A6-A090-5C4E8159DD6A}"/>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