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36A2125-8709-420F-8F5F-FB3864A9DA6C}"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<sst xmlns="http://schemas.openxmlformats.org/spreadsheetml/2006/main" count="3222" uniqueCount="1053">
  <si>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</si>
  <si>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</si>
  <si>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</si>
  <si>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</si>
  <si>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</si>
  <si>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</si>
  <si>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</si>
  <si>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</si>
  <si>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</si>
  <si>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</si>
  <si>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</si>
  <si>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</si>
  <si>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</si>
  <si>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</si>
  <si>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</si>
  <si>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</si>
  <si>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</si>
  <si>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</si>
  <si>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</si>
  <si>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</si>
  <si>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</si>
  <si>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</si>
  <si>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</si>
  <si>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</si>
  <si>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</si>
  <si>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</si>
  <si>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</si>
  <si>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</si>
  <si>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</si>
  <si>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</si>
  <si>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</si>
  <si>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</si>
  <si>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</si>
  <si>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</si>
  <si>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</si>
  <si>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</si>
  <si>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</si>
  <si>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</si>
  <si>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</si>
  <si>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</si>
  <si>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</si>
  <si>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</si>
  <si>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</si>
  <si>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</si>
  <si>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</si>
  <si>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</si>
  <si>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</si>
  <si>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</si>
  <si>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</si>
  <si>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</si>
  <si>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</si>
  <si>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</si>
  <si>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</si>
  <si>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</si>
  <si>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</si>
  <si>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</si>
  <si>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</si>
  <si>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</si>
  <si>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</si>
  <si>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</si>
  <si>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</si>
  <si>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</si>
  <si>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</si>
  <si>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</si>
  <si>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</si>
  <si>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</si>
  <si>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</si>
  <si>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</si>
  <si>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</si>
  <si>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</si>
  <si>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</si>
  <si>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</si>
  <si>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</si>
  <si>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</si>
  <si>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</si>
  <si>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</si>
  <si>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</si>
  <si>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</si>
  <si>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</si>
  <si>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</si>
  <si>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</si>
  <si>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</si>
  <si>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</si>
  <si>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</si>
  <si>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</si>
  <si>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</si>
  <si>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</si>
  <si>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</si>
  <si>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</si>
  <si>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</si>
  <si>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</si>
  <si>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</si>
  <si>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</si>
  <si>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</si>
  <si>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</si>
  <si>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</si>
  <si>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</si>
  <si>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</si>
  <si>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</si>
  <si>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</si>
  <si>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</si>
  <si>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</si>
  <si>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</si>
  <si>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</si>
  <si>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</si>
  <si>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</si>
  <si>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</si>
  <si>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</si>
  <si>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</si>
  <si>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</si>
  <si>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</si>
  <si>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</si>
  <si>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</si>
  <si>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</si>
  <si>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</si>
  <si>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</si>
  <si>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</si>
  <si>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</si>
  <si>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</si>
  <si>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</si>
  <si>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</si>
  <si>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</si>
  <si>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</si>
  <si>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</si>
  <si>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</si>
  <si>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</si>
  <si>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</si>
  <si>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</si>
  <si>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</si>
  <si>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</si>
  <si>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</si>
  <si>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</si>
  <si>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</si>
  <si>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</si>
  <si>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</si>
  <si>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</si>
  <si>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</si>
  <si>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</si>
  <si>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</si>
  <si>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</si>
  <si>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</si>
  <si>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</si>
  <si>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</si>
  <si>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</si>
  <si>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</si>
  <si>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</si>
  <si>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</si>
  <si>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</si>
  <si>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</si>
  <si>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</si>
  <si>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</si>
  <si>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</si>
  <si>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</si>
  <si>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</si>
  <si>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</si>
  <si>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</si>
  <si>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</si>
  <si>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</si>
  <si>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</si>
  <si>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</si>
  <si>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</si>
  <si>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</si>
  <si>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</si>
  <si>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</si>
  <si>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</si>
  <si>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</si>
  <si>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</si>
  <si>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</si>
  <si>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</si>
  <si>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</si>
  <si>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</si>
  <si>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</si>
  <si>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</si>
  <si>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</si>
  <si>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</si>
  <si>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</si>
  <si>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</si>
  <si>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</si>
  <si>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</si>
  <si>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</si>
  <si>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</si>
  <si>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</si>
  <si>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</si>
  <si>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</si>
  <si>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</si>
  <si>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</si>
  <si>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</si>
  <si>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</si>
  <si>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</si>
  <si>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</si>
  <si>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</si>
  <si>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</si>
  <si>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</si>
  <si>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</si>
  <si>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</si>
  <si>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</si>
  <si>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</si>
  <si>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</si>
  <si>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</si>
  <si>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</si>
  <si>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</si>
  <si>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</si>
  <si>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</si>
  <si>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</si>
  <si>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</si>
  <si>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</si>
  <si>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</si>
  <si>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</si>
  <si>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</si>
  <si>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</si>
  <si>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</si>
  <si>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</si>
  <si>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</si>
  <si>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</si>
  <si>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</si>
  <si>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</si>
  <si>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</si>
  <si>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</si>
  <si>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</si>
  <si>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</si>
  <si>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</si>
  <si>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</si>
  <si>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</si>
  <si>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</si>
  <si>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</si>
  <si>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</si>
  <si>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</si>
  <si>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</si>
  <si>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</si>
  <si>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</si>
  <si>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</si>
  <si>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</si>
  <si>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</si>
  <si>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</si>
  <si>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</si>
  <si>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</si>
  <si>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</si>
  <si>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</si>
  <si>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</si>
  <si>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</si>
  <si>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</si>
  <si>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</si>
  <si>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</si>
  <si>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</si>
  <si>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</si>
  <si>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</si>
  <si>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</si>
  <si>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</si>
  <si>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</si>
  <si>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</si>
  <si>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</si>
  <si>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</si>
  <si>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</si>
  <si>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</si>
  <si>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</si>
  <si>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</si>
  <si>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</si>
  <si>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</si>
  <si>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</si>
  <si>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</si>
  <si>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</si>
  <si>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</si>
  <si>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</si>
  <si>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</si>
  <si>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</si>
  <si>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</si>
  <si>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</si>
  <si>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</si>
  <si>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</si>
  <si>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</si>
  <si>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</si>
  <si>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</si>
  <si>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</si>
  <si>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</si>
  <si>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</si>
  <si>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</si>
  <si>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</si>
  <si>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</si>
  <si>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</si>
  <si>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</si>
  <si>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</si>
  <si>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</si>
  <si>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</si>
  <si>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</si>
  <si>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</si>
  <si>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</si>
  <si>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</si>
  <si>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</si>
  <si>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</si>
  <si>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</si>
  <si>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</si>
  <si>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</si>
  <si>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</si>
  <si>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</si>
  <si>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</si>
  <si>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</si>
  <si>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</si>
  <si>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</si>
  <si>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</si>
  <si>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</si>
  <si>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</si>
  <si>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</si>
  <si>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</si>
  <si>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</si>
  <si>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</si>
  <si>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</si>
  <si>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</si>
  <si>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</si>
  <si>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</si>
  <si>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</si>
  <si>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</si>
  <si>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</si>
  <si>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</si>
  <si>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</si>
  <si>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</si>
  <si>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</si>
  <si>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</si>
  <si>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</si>
  <si>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</si>
  <si>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</si>
  <si>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</si>
  <si>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</si>
  <si>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</si>
  <si>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</si>
  <si>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</si>
  <si>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</si>
  <si>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</si>
  <si>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</si>
  <si>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</si>
  <si>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</si>
  <si>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</si>
  <si>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</si>
  <si>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</si>
  <si>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</si>
  <si>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</si>
  <si>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</si>
  <si>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</si>
  <si>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</si>
  <si>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</si>
  <si>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</si>
  <si>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</si>
  <si>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</si>
  <si>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</si>
  <si>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</si>
  <si>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</si>
  <si>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</si>
  <si>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</si>
  <si>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</si>
  <si>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</si>
  <si>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</si>
  <si>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</si>
  <si>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</si>
  <si>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</si>
  <si>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</si>
  <si>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</si>
  <si>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</si>
  <si>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</si>
  <si>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</si>
  <si>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</si>
  <si>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</si>
  <si>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</si>
  <si>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</si>
  <si>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</si>
  <si>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</si>
  <si>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</si>
  <si>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</si>
  <si>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</si>
  <si>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</si>
  <si>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</si>
  <si>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</si>
  <si>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</si>
  <si>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</si>
  <si>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</si>
  <si>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</si>
  <si>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</si>
  <si>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</si>
  <si>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</si>
  <si>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</si>
  <si>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</si>
  <si>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</si>
  <si>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</si>
  <si>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</si>
  <si>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</si>
  <si>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</si>
  <si>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</si>
  <si>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</si>
  <si>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</si>
  <si>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</si>
  <si>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</si>
  <si>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</si>
  <si>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</si>
  <si>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</si>
  <si>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</si>
  <si>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</si>
  <si>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</si>
  <si>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</si>
  <si>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</si>
  <si>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</si>
  <si>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</si>
  <si>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</si>
  <si>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</si>
  <si>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</si>
  <si>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</si>
  <si>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</si>
  <si>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</si>
  <si>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</si>
  <si>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</si>
  <si>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</si>
  <si>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</si>
  <si>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</si>
  <si>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</si>
  <si>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</si>
  <si>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</si>
  <si>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</si>
  <si>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</si>
  <si>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</si>
  <si>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</si>
  <si>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</si>
  <si>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</si>
  <si>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</si>
  <si>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</si>
  <si>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</si>
  <si>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</si>
  <si>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</si>
  <si>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</si>
  <si>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</si>
  <si>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</si>
  <si>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</si>
  <si>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</si>
  <si>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</si>
  <si>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</si>
  <si>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</si>
  <si>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</si>
  <si>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</si>
  <si>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</si>
  <si>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</si>
  <si>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</si>
  <si>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</si>
  <si>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</si>
  <si>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</si>
  <si>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</si>
  <si>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</si>
  <si>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</si>
  <si>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</si>
  <si>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</si>
  <si>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</si>
  <si>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</si>
  <si>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</si>
  <si>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</si>
  <si>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</si>
  <si>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</si>
  <si>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</si>
  <si>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</si>
  <si>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</si>
  <si>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</si>
  <si>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</si>
  <si>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</si>
  <si>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</si>
  <si>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</si>
  <si>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</si>
  <si>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</si>
  <si>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</si>
  <si>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</si>
  <si>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</si>
  <si>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</si>
  <si>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</si>
  <si>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</si>
  <si>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</si>
  <si>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</si>
  <si>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</si>
  <si>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</si>
  <si>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</si>
  <si>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</si>
  <si>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</si>
  <si>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</si>
  <si>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</si>
  <si>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</si>
  <si>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</si>
  <si>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</si>
  <si>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</si>
  <si>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</si>
  <si>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</si>
  <si>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</si>
  <si>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</si>
  <si>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</si>
  <si>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</si>
  <si>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</si>
  <si>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</si>
  <si>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</si>
  <si>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</si>
  <si>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</si>
  <si>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</si>
  <si>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</si>
  <si>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</si>
  <si>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</si>
  <si>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</si>
  <si>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</si>
  <si>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</si>
  <si>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</si>
  <si>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</si>
  <si>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</si>
  <si>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</si>
  <si>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</si>
  <si>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</si>
  <si>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</si>
  <si>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</si>
  <si>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</si>
  <si>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</si>
  <si>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</si>
  <si>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</si>
  <si>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</si>
  <si>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</si>
  <si>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</si>
  <si>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</si>
  <si>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</si>
  <si>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</si>
  <si>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</si>
  <si>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</si>
  <si>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</si>
  <si>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</si>
  <si>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</si>
  <si>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</si>
  <si>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</si>
  <si>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</si>
  <si>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</si>
  <si>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</si>
  <si>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</si>
  <si>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</si>
  <si>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</si>
  <si>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</si>
  <si>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</si>
  <si>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</si>
  <si>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</si>
  <si>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</si>
  <si>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</si>
  <si>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</si>
  <si>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</si>
  <si>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</si>
  <si>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</si>
  <si>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</si>
  <si>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</si>
  <si>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</si>
  <si>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</si>
  <si>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</si>
  <si>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</si>
  <si>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</si>
  <si>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</si>
  <si>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</si>
  <si>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</si>
  <si>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</si>
  <si>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</si>
  <si>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</si>
  <si>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</si>
  <si>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</si>
  <si>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</si>
  <si>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</si>
  <si>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</si>
  <si>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</si>
  <si>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</si>
  <si>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</si>
  <si>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</si>
  <si>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</si>
  <si>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</si>
  <si>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</si>
  <si>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</si>
  <si>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</si>
  <si>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</si>
  <si>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</si>
  <si>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</si>
  <si>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</si>
  <si>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</si>
  <si>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</si>
  <si>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</si>
  <si>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</si>
  <si>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</si>
  <si>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</si>
  <si>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</si>
  <si>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</si>
  <si>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</si>
  <si>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</si>
  <si>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</si>
  <si>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</si>
  <si>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</si>
  <si>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</si>
  <si>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</si>
  <si>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</si>
  <si>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</si>
  <si>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</si>
  <si>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</si>
  <si>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</si>
  <si>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</si>
  <si>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</si>
  <si>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</si>
  <si>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</si>
  <si>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</si>
  <si>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</si>
  <si>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</si>
  <si>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</si>
  <si>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</si>
  <si>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</si>
  <si>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</si>
  <si>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</si>
  <si>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</si>
  <si>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</si>
  <si>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</si>
  <si>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</si>
  <si>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</si>
  <si>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</si>
  <si>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</si>
  <si>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</si>
  <si>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</si>
  <si>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</si>
  <si>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</si>
  <si>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</si>
  <si>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</si>
  <si>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</si>
  <si>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</si>
  <si>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</si>
  <si>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</si>
  <si>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</si>
  <si>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</si>
  <si>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</si>
  <si>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</si>
  <si>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</si>
  <si>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</si>
  <si>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</si>
  <si>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</si>
  <si>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</si>
  <si>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</si>
  <si>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</si>
  <si>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</si>
  <si>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</si>
  <si>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</si>
  <si>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</si>
  <si>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</si>
  <si>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</si>
  <si>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</si>
  <si>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</si>
  <si>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</si>
  <si>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</si>
  <si>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</si>
  <si>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</si>
  <si>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</si>
  <si>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</si>
  <si>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</si>
  <si>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</si>
  <si>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</si>
  <si>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</si>
  <si>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</si>
  <si>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</si>
  <si>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</si>
  <si>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</si>
  <si>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</si>
  <si>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</si>
  <si>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</si>
  <si>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</si>
  <si>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</si>
  <si>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</si>
  <si>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</si>
  <si>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</si>
  <si>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</si>
  <si>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</si>
  <si>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</si>
  <si>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</si>
  <si>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</si>
  <si>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</si>
  <si>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</si>
  <si>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</si>
  <si>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</si>
  <si>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</si>
  <si>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</si>
  <si>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</si>
  <si>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</si>
  <si>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</si>
  <si>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</si>
  <si>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</si>
  <si>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</si>
  <si>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</si>
  <si>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</si>
  <si>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</si>
  <si>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</si>
  <si>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</si>
  <si>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</si>
  <si>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</si>
  <si>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</si>
  <si>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</si>
  <si>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</si>
  <si>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</si>
  <si>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</si>
  <si>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</si>
  <si>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</si>
  <si>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</si>
  <si>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</si>
  <si>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</si>
  <si>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</si>
  <si>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</si>
  <si>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</si>
  <si>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</si>
  <si>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</si>
  <si>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</si>
  <si>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</si>
  <si>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</si>
  <si>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</si>
  <si>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</si>
  <si>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</si>
  <si>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</si>
  <si>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</si>
  <si>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</si>
  <si>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</si>
  <si>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</si>
  <si>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</si>
  <si>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</si>
  <si>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</si>
  <si>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</si>
  <si>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</si>
  <si>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</si>
  <si>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</si>
  <si>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</si>
  <si>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</si>
  <si>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</si>
  <si>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</si>
  <si>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</si>
  <si>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</si>
  <si>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</si>
  <si>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</si>
  <si>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</si>
  <si>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</si>
  <si>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</si>
  <si>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</si>
  <si>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</si>
  <si>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</si>
  <si>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</si>
  <si>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</si>
  <si>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</si>
  <si>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</si>
  <si>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</si>
  <si>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</si>
  <si>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</si>
  <si>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</si>
  <si>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</si>
  <si>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</si>
  <si>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</si>
  <si>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</si>
  <si>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</si>
  <si>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</si>
  <si>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</si>
  <si>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</si>
  <si>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</si>
  <si>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</si>
  <si>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</si>
  <si>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</si>
  <si>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</si>
  <si>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</si>
  <si>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</si>
  <si>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</si>
  <si>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</si>
  <si>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</si>
  <si>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</si>
  <si>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</si>
  <si>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</si>
  <si>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</si>
  <si>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</si>
  <si>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</si>
  <si>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</si>
  <si>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</si>
  <si>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</si>
  <si>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</si>
  <si>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</si>
  <si>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</si>
  <si>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</si>
  <si>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</si>
  <si>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</si>
  <si>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</si>
  <si>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</si>
  <si>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</si>
  <si>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</si>
  <si>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</si>
  <si>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</si>
  <si>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</si>
  <si>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</si>
  <si>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</si>
  <si>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</si>
  <si>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</si>
  <si>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</si>
  <si>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</si>
  <si>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</si>
  <si>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</si>
  <si>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</si>
  <si>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</si>
  <si>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</si>
  <si>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</si>
  <si>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</si>
  <si>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</si>
  <si>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</si>
  <si>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</si>
  <si>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</si>
  <si>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</si>
  <si>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</si>
  <si>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</si>
  <si>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</si>
  <si>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</si>
  <si>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</si>
  <si>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</si>
  <si>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</si>
  <si>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</si>
  <si>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</si>
  <si>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</si>
  <si>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</si>
  <si>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</si>
  <si>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</si>
  <si>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</si>
  <si>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</si>
  <si>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</si>
  <si>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</si>
  <si>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</si>
  <si>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</si>
  <si>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</si>
  <si>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</si>
  <si>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</si>
  <si>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</si>
  <si>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</si>
  <si>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</si>
  <si>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</si>
  <si>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</si>
  <si>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</si>
  <si>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</si>
  <si>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</si>
  <si>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</si>
  <si>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</si>
  <si>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</si>
  <si>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</si>
  <si>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</si>
  <si>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</si>
  <si>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</si>
  <si>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</si>
  <si>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</si>
  <si>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</si>
  <si>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</si>
  <si>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</si>
  <si>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</si>
  <si>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</si>
  <si>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</si>
  <si>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</si>
  <si>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</si>
  <si>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</si>
  <si>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</si>
  <si>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</si>
  <si>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</si>
  <si>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</si>
  <si>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</si>
  <si>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</si>
  <si>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</si>
  <si>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</si>
  <si>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</si>
  <si>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</si>
  <si>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</si>
  <si>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</si>
  <si>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</si>
  <si>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</si>
  <si>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</si>
  <si>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</si>
  <si>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</si>
  <si>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</si>
  <si>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</si>
  <si>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</si>
  <si>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</si>
  <si>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</si>
  <si>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</si>
  <si>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</si>
  <si>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</si>
  <si>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</si>
  <si>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</si>
  <si>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</si>
  <si>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</si>
  <si>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</si>
  <si>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</si>
  <si>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</si>
  <si>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</si>
  <si>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</si>
  <si>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</si>
  <si>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</si>
  <si>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</si>
  <si>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</si>
  <si>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</si>
  <si>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</si>
  <si>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</si>
  <si>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</si>
  <si>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</si>
  <si>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</si>
  <si>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</si>
  <si>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</si>
  <si>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</si>
  <si>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</si>
  <si>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</si>
  <si>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</si>
  <si>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</si>
  <si>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</si>
  <si>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</si>
  <si>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</si>
  <si>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</si>
  <si>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</si>
  <si>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</si>
  <si>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</si>
  <si>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</si>
  <si>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</si>
  <si>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</si>
  <si>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</si>
  <si>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</si>
  <si>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</si>
  <si>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</si>
  <si>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</si>
  <si>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</si>
  <si>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</si>
  <si>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</si>
  <si>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</si>
  <si>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</si>
  <si>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</si>
  <si>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</si>
  <si>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</si>
  <si>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</si>
  <si>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</si>
  <si>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</si>
  <si>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</si>
  <si>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</si>
  <si>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</si>
  <si>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</si>
  <si>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</si>
  <si>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</si>
  <si>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</si>
  <si>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</si>
  <si>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</si>
  <si>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</si>
  <si>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</si>
  <si>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</si>
  <si>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</si>
  <si>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</si>
  <si>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</si>
  <si>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</si>
  <si>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</si>
  <si>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</si>
  <si>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</si>
  <si>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</si>
  <si>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</si>
  <si>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</si>
  <si>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</si>
  <si>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</si>
  <si>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</si>
  <si>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</si>
  <si>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</si>
  <si>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</si>
  <si>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</si>
  <si>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</si>
  <si>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</si>
  <si>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</si>
  <si>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</si>
  <si>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</si>
  <si>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</si>
  <si>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</si>
  <si>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</si>
  <si>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</si>
  <si>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</si>
  <si>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</si>
  <si>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</si>
  <si>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</si>
  <si>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</si>
  <si>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</si>
  <si>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</si>
  <si>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</si>
  <si>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</si>
  <si>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</si>
  <si>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</si>
  <si>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</si>
  <si>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</si>
  <si>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</si>
  <si>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</si>
  <si>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</si>
  <si>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</si>
  <si>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</si>
  <si>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</si>
  <si>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</si>
  <si>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</si>
  <si>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</si>
  <si>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</si>
  <si>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</si>
  <si>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</si>
  <si>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</si>
  <si>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</si>
  <si>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</si>
  <si>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</si>
  <si>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</si>
  <si>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</si>
  <si>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</si>
  <si>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</si>
  <si>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</si>
  <si>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</si>
  <si>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</si>
  <si>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</si>
  <si>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</si>
  <si>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</si>
  <si>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</si>
  <si>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</si>
  <si>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</si>
  <si>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</si>
  <si>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</si>
  <si>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</si>
  <si>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</si>
  <si>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</si>
  <si>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</si>
  <si>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</si>
  <si>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</si>
  <si>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</si>
  <si>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</si>
  <si>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</si>
  <si>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</si>
  <si>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</si>
  <si>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</si>
  <si>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</si>
  <si>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</si>
  <si>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</si>
  <si>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</si>
  <si>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</si>
  <si>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</si>
  <si>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</si>
  <si>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</si>
  <si>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</si>
  <si>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</si>
  <si>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</si>
  <si>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</si>
  <si>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</si>
  <si>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</si>
  <si>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</si>
  <si>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</si>
  <si>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</si>
  <si>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</si>
  <si>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</si>
  <si>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</si>
  <si>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</si>
  <si>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鳥取医療生協鹿野温泉病院</t>
    <phoneticPr fontId="3"/>
  </si>
  <si>
    <t>〒689-0425 鳥取市鹿野町今市２４２</t>
    <phoneticPr fontId="3"/>
  </si>
  <si>
    <t>〇</t>
  </si>
  <si>
    <t>医療生協</t>
  </si>
  <si>
    <t>複数の診療科で活用</t>
  </si>
  <si>
    <t>内科</t>
  </si>
  <si>
    <t>脳神経外科</t>
  </si>
  <si>
    <t>整形外科</t>
  </si>
  <si>
    <t>療養病棟入院料１</t>
  </si>
  <si>
    <t>ＤＰＣ病院ではない</t>
  </si>
  <si>
    <t>有</t>
  </si>
  <si>
    <t>-</t>
    <phoneticPr fontId="3"/>
  </si>
  <si>
    <t>西病棟</t>
  </si>
  <si>
    <t>慢性期機能</t>
  </si>
  <si>
    <t>東病棟</t>
  </si>
  <si>
    <t>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</si>
</sst>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t="s">
        <v>1039</v>
      </c>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1052</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141</v>
      </c>
      <c r="K103" s="237" t="str">
        <f t="shared" si="1"/>
        <v/>
      </c>
      <c r="L103" s="258">
        <v>50</v>
      </c>
      <c r="M103" s="258">
        <v>45</v>
      </c>
      <c r="N103" s="258">
        <v>46</v>
      </c>
    </row>
    <row r="104" spans="1:22" s="83" customFormat="1" ht="34.5" customHeight="1">
      <c r="A104" s="244" t="s">
        <v>614</v>
      </c>
      <c r="B104" s="84"/>
      <c r="C104" s="396"/>
      <c r="D104" s="397"/>
      <c r="E104" s="428"/>
      <c r="F104" s="429"/>
      <c r="G104" s="320" t="s">
        <v>47</v>
      </c>
      <c r="H104" s="322"/>
      <c r="I104" s="420"/>
      <c r="J104" s="256">
        <f t="shared" si="0"/>
        <v>141</v>
      </c>
      <c r="K104" s="237" t="str">
        <f t="shared" si="1"/>
        <v/>
      </c>
      <c r="L104" s="258">
        <v>50</v>
      </c>
      <c r="M104" s="258">
        <v>45</v>
      </c>
      <c r="N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141</v>
      </c>
      <c r="K106" s="237" t="str">
        <f t="shared" si="1"/>
        <v/>
      </c>
      <c r="L106" s="258">
        <v>50</v>
      </c>
      <c r="M106" s="258">
        <v>45</v>
      </c>
      <c r="N106" s="258">
        <v>46</v>
      </c>
    </row>
    <row r="107" spans="1:22" s="83" customFormat="1" ht="34.5" customHeight="1">
      <c r="A107" s="244" t="s">
        <v>614</v>
      </c>
      <c r="B107" s="84"/>
      <c r="C107" s="396"/>
      <c r="D107" s="397"/>
      <c r="E107" s="428"/>
      <c r="F107" s="429"/>
      <c r="G107" s="320" t="s">
        <v>47</v>
      </c>
      <c r="H107" s="322"/>
      <c r="I107" s="420"/>
      <c r="J107" s="256">
        <f t="shared" si="0"/>
        <v>141</v>
      </c>
      <c r="K107" s="237" t="str">
        <f t="shared" si="1"/>
        <v/>
      </c>
      <c r="L107" s="258">
        <v>50</v>
      </c>
      <c r="M107" s="258">
        <v>45</v>
      </c>
      <c r="N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141</v>
      </c>
      <c r="K109" s="237" t="str">
        <f t="shared" si="1"/>
        <v/>
      </c>
      <c r="L109" s="258">
        <v>50</v>
      </c>
      <c r="M109" s="258">
        <v>45</v>
      </c>
      <c r="N109" s="258">
        <v>46</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50</v>
      </c>
      <c r="M110" s="258">
        <v>0</v>
      </c>
      <c r="N110" s="258">
        <v>46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45</v>
      </c>
      <c r="N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53</v>
      </c>
      <c r="K157" s="264" t="str">
        <f t="shared" si="3"/>
        <v/>
      </c>
      <c r="L157" s="117">
        <v>53</v>
      </c>
      <c r="M157" s="117">
        <v>0</v>
      </c>
      <c r="N157" s="117">
        <v>0</v>
      </c>
    </row>
    <row r="158" spans="1:14" s="118" customFormat="1" ht="34.5" customHeight="1">
      <c r="A158" s="246" t="s">
        <v>661</v>
      </c>
      <c r="B158" s="115"/>
      <c r="C158" s="317" t="s">
        <v>567</v>
      </c>
      <c r="D158" s="318"/>
      <c r="E158" s="318"/>
      <c r="F158" s="318"/>
      <c r="G158" s="318"/>
      <c r="H158" s="319"/>
      <c r="I158" s="413"/>
      <c r="J158" s="263">
        <f t="shared" si="2"/>
        <v>110</v>
      </c>
      <c r="K158" s="264" t="str">
        <f t="shared" si="3"/>
        <v/>
      </c>
      <c r="L158" s="117">
        <v>0</v>
      </c>
      <c r="M158" s="117">
        <v>52</v>
      </c>
      <c r="N158" s="117">
        <v>58</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21</v>
      </c>
      <c r="K269" s="81" t="str">
        <f t="shared" si="8"/>
        <v/>
      </c>
      <c r="L269" s="147">
        <v>12</v>
      </c>
      <c r="M269" s="147">
        <v>4</v>
      </c>
      <c r="N269" s="147">
        <v>5</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0.9</v>
      </c>
      <c r="M270" s="148">
        <v>0.3</v>
      </c>
      <c r="N270" s="148">
        <v>0.8</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3</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31</v>
      </c>
      <c r="K273" s="81" t="str">
        <f t="shared" si="8"/>
        <v/>
      </c>
      <c r="L273" s="147">
        <v>11</v>
      </c>
      <c r="M273" s="147">
        <v>10</v>
      </c>
      <c r="N273" s="147">
        <v>10</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1.8</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453</v>
      </c>
      <c r="K392" s="81" t="str">
        <f t="shared" ref="K392:K397" si="12">IF(OR(COUNTIF(L392:N392,"未確認")&gt;0,COUNTIF(L392:N392,"~*")&gt;0),"※","")</f>
        <v/>
      </c>
      <c r="L392" s="147">
        <v>133</v>
      </c>
      <c r="M392" s="147">
        <v>165</v>
      </c>
      <c r="N392" s="147">
        <v>155</v>
      </c>
    </row>
    <row r="393" spans="1:22" s="83" customFormat="1" ht="34.5" customHeight="1">
      <c r="A393" s="249" t="s">
        <v>773</v>
      </c>
      <c r="B393" s="84"/>
      <c r="C393" s="370"/>
      <c r="D393" s="380"/>
      <c r="E393" s="320" t="s">
        <v>224</v>
      </c>
      <c r="F393" s="321"/>
      <c r="G393" s="321"/>
      <c r="H393" s="322"/>
      <c r="I393" s="343"/>
      <c r="J393" s="140">
        <f t="shared" si="11"/>
        <v>261</v>
      </c>
      <c r="K393" s="81" t="str">
        <f t="shared" si="12"/>
        <v/>
      </c>
      <c r="L393" s="147">
        <v>72</v>
      </c>
      <c r="M393" s="147">
        <v>102</v>
      </c>
      <c r="N393" s="147">
        <v>87</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3</v>
      </c>
      <c r="M394" s="147">
        <v>7</v>
      </c>
      <c r="N394" s="147">
        <v>4</v>
      </c>
    </row>
    <row r="395" spans="1:22" s="83" customFormat="1" ht="34.5" customHeight="1">
      <c r="A395" s="250" t="s">
        <v>775</v>
      </c>
      <c r="B395" s="84"/>
      <c r="C395" s="370"/>
      <c r="D395" s="382"/>
      <c r="E395" s="320" t="s">
        <v>226</v>
      </c>
      <c r="F395" s="321"/>
      <c r="G395" s="321"/>
      <c r="H395" s="322"/>
      <c r="I395" s="343"/>
      <c r="J395" s="140">
        <f t="shared" si="11"/>
        <v>178</v>
      </c>
      <c r="K395" s="81" t="str">
        <f t="shared" si="12"/>
        <v/>
      </c>
      <c r="L395" s="147">
        <v>58</v>
      </c>
      <c r="M395" s="147">
        <v>56</v>
      </c>
      <c r="N395" s="147">
        <v>64</v>
      </c>
    </row>
    <row r="396" spans="1:22" s="83" customFormat="1" ht="34.5" customHeight="1">
      <c r="A396" s="250" t="s">
        <v>776</v>
      </c>
      <c r="B396" s="1"/>
      <c r="C396" s="370"/>
      <c r="D396" s="320" t="s">
        <v>227</v>
      </c>
      <c r="E396" s="321"/>
      <c r="F396" s="321"/>
      <c r="G396" s="321"/>
      <c r="H396" s="322"/>
      <c r="I396" s="343"/>
      <c r="J396" s="140">
        <f t="shared" si="11"/>
        <v>48321</v>
      </c>
      <c r="K396" s="81" t="str">
        <f t="shared" si="12"/>
        <v/>
      </c>
      <c r="L396" s="147">
        <v>17171</v>
      </c>
      <c r="M396" s="147">
        <v>15324</v>
      </c>
      <c r="N396" s="147">
        <v>15826</v>
      </c>
    </row>
    <row r="397" spans="1:22" s="83" customFormat="1" ht="34.5" customHeight="1">
      <c r="A397" s="250" t="s">
        <v>777</v>
      </c>
      <c r="B397" s="119"/>
      <c r="C397" s="370"/>
      <c r="D397" s="320" t="s">
        <v>228</v>
      </c>
      <c r="E397" s="321"/>
      <c r="F397" s="321"/>
      <c r="G397" s="321"/>
      <c r="H397" s="322"/>
      <c r="I397" s="344"/>
      <c r="J397" s="140">
        <f t="shared" si="11"/>
        <v>474</v>
      </c>
      <c r="K397" s="81" t="str">
        <f t="shared" si="12"/>
        <v/>
      </c>
      <c r="L397" s="147">
        <v>141</v>
      </c>
      <c r="M397" s="147">
        <v>173</v>
      </c>
      <c r="N397" s="147">
        <v>160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453</v>
      </c>
      <c r="K405" s="81" t="str">
        <f t="shared" ref="K405:K422" si="14">IF(OR(COUNTIF(L405:N405,"未確認")&gt;0,COUNTIF(L405:N405,"~*")&gt;0),"※","")</f>
        <v/>
      </c>
      <c r="L405" s="147">
        <v>133</v>
      </c>
      <c r="M405" s="147">
        <v>165</v>
      </c>
      <c r="N405" s="147">
        <v>155</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15</v>
      </c>
      <c r="M406" s="147">
        <v>4</v>
      </c>
      <c r="N406" s="147">
        <v>3</v>
      </c>
    </row>
    <row r="407" spans="1:22" s="83" customFormat="1" ht="34.5" customHeight="1">
      <c r="A407" s="251" t="s">
        <v>780</v>
      </c>
      <c r="B407" s="119"/>
      <c r="C407" s="369"/>
      <c r="D407" s="369"/>
      <c r="E407" s="320" t="s">
        <v>235</v>
      </c>
      <c r="F407" s="321"/>
      <c r="G407" s="321"/>
      <c r="H407" s="322"/>
      <c r="I407" s="361"/>
      <c r="J407" s="140">
        <f t="shared" si="13"/>
        <v>189</v>
      </c>
      <c r="K407" s="81" t="str">
        <f t="shared" si="14"/>
        <v/>
      </c>
      <c r="L407" s="147">
        <v>62</v>
      </c>
      <c r="M407" s="147">
        <v>63</v>
      </c>
      <c r="N407" s="147">
        <v>64</v>
      </c>
    </row>
    <row r="408" spans="1:22" s="83" customFormat="1" ht="34.5" customHeight="1">
      <c r="A408" s="251" t="s">
        <v>781</v>
      </c>
      <c r="B408" s="119"/>
      <c r="C408" s="369"/>
      <c r="D408" s="369"/>
      <c r="E408" s="320" t="s">
        <v>236</v>
      </c>
      <c r="F408" s="321"/>
      <c r="G408" s="321"/>
      <c r="H408" s="322"/>
      <c r="I408" s="361"/>
      <c r="J408" s="140">
        <f t="shared" si="13"/>
        <v>227</v>
      </c>
      <c r="K408" s="81" t="str">
        <f t="shared" si="14"/>
        <v/>
      </c>
      <c r="L408" s="147">
        <v>55</v>
      </c>
      <c r="M408" s="147">
        <v>90</v>
      </c>
      <c r="N408" s="147">
        <v>82</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1</v>
      </c>
      <c r="M409" s="147">
        <v>8</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4</v>
      </c>
    </row>
    <row r="413" spans="1:22" s="83" customFormat="1" ht="34.5" customHeight="1">
      <c r="A413" s="251" t="s">
        <v>786</v>
      </c>
      <c r="B413" s="119"/>
      <c r="C413" s="369"/>
      <c r="D413" s="320" t="s">
        <v>251</v>
      </c>
      <c r="E413" s="321"/>
      <c r="F413" s="321"/>
      <c r="G413" s="321"/>
      <c r="H413" s="322"/>
      <c r="I413" s="361"/>
      <c r="J413" s="140">
        <f t="shared" si="13"/>
        <v>474</v>
      </c>
      <c r="K413" s="81" t="str">
        <f t="shared" si="14"/>
        <v/>
      </c>
      <c r="L413" s="147">
        <v>141</v>
      </c>
      <c r="M413" s="147">
        <v>173</v>
      </c>
      <c r="N413" s="147">
        <v>160</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7</v>
      </c>
      <c r="M414" s="147">
        <v>10</v>
      </c>
      <c r="N414" s="147">
        <v>5</v>
      </c>
    </row>
    <row r="415" spans="1:22" s="83" customFormat="1" ht="34.5" customHeight="1">
      <c r="A415" s="251" t="s">
        <v>788</v>
      </c>
      <c r="B415" s="119"/>
      <c r="C415" s="369"/>
      <c r="D415" s="369"/>
      <c r="E415" s="320" t="s">
        <v>242</v>
      </c>
      <c r="F415" s="321"/>
      <c r="G415" s="321"/>
      <c r="H415" s="322"/>
      <c r="I415" s="361"/>
      <c r="J415" s="140">
        <f t="shared" si="13"/>
        <v>171</v>
      </c>
      <c r="K415" s="81" t="str">
        <f t="shared" si="14"/>
        <v/>
      </c>
      <c r="L415" s="147">
        <v>38</v>
      </c>
      <c r="M415" s="147">
        <v>68</v>
      </c>
      <c r="N415" s="147">
        <v>65</v>
      </c>
    </row>
    <row r="416" spans="1:22" s="83" customFormat="1" ht="34.5" customHeight="1">
      <c r="A416" s="251" t="s">
        <v>789</v>
      </c>
      <c r="B416" s="119"/>
      <c r="C416" s="369"/>
      <c r="D416" s="369"/>
      <c r="E416" s="320" t="s">
        <v>243</v>
      </c>
      <c r="F416" s="321"/>
      <c r="G416" s="321"/>
      <c r="H416" s="322"/>
      <c r="I416" s="361"/>
      <c r="J416" s="140">
        <f t="shared" si="13"/>
        <v>74</v>
      </c>
      <c r="K416" s="81" t="str">
        <f t="shared" si="14"/>
        <v/>
      </c>
      <c r="L416" s="147">
        <v>27</v>
      </c>
      <c r="M416" s="147">
        <v>20</v>
      </c>
      <c r="N416" s="147">
        <v>27</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8</v>
      </c>
      <c r="M417" s="147">
        <v>15</v>
      </c>
      <c r="N417" s="147">
        <v>19</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3</v>
      </c>
      <c r="M418" s="147">
        <v>10</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8</v>
      </c>
      <c r="M420" s="147">
        <v>13</v>
      </c>
      <c r="N420" s="147">
        <v>5</v>
      </c>
    </row>
    <row r="421" spans="1:22" s="83" customFormat="1" ht="34.5" customHeight="1">
      <c r="A421" s="251" t="s">
        <v>794</v>
      </c>
      <c r="B421" s="119"/>
      <c r="C421" s="369"/>
      <c r="D421" s="369"/>
      <c r="E421" s="320" t="s">
        <v>247</v>
      </c>
      <c r="F421" s="321"/>
      <c r="G421" s="321"/>
      <c r="H421" s="322"/>
      <c r="I421" s="361"/>
      <c r="J421" s="140">
        <f t="shared" si="13"/>
        <v>113</v>
      </c>
      <c r="K421" s="81" t="str">
        <f t="shared" si="14"/>
        <v/>
      </c>
      <c r="L421" s="147">
        <v>50</v>
      </c>
      <c r="M421" s="147">
        <v>37</v>
      </c>
      <c r="N421" s="147">
        <v>26</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5</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452</v>
      </c>
      <c r="K430" s="193" t="str">
        <f>IF(OR(COUNTIF(L430:N430,"未確認")&gt;0,COUNTIF(L430:N430,"~*")&gt;0),"※","")</f>
        <v/>
      </c>
      <c r="L430" s="147">
        <v>134</v>
      </c>
      <c r="M430" s="147">
        <v>163</v>
      </c>
      <c r="N430" s="147">
        <v>155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76</v>
      </c>
      <c r="K431" s="193" t="str">
        <f>IF(OR(COUNTIF(L431:N431,"未確認")&gt;0,COUNTIF(L431:N431,"~*")&gt;0),"※","")</f>
        <v/>
      </c>
      <c r="L431" s="147">
        <v>5</v>
      </c>
      <c r="M431" s="147">
        <v>6</v>
      </c>
      <c r="N431" s="147">
        <v>65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25</v>
      </c>
      <c r="K432" s="193" t="str">
        <f>IF(OR(COUNTIF(L432:N432,"未確認")&gt;0,COUNTIF(L432:N432,"~*")&gt;0),"※","")</f>
        <v/>
      </c>
      <c r="L432" s="147">
        <v>6</v>
      </c>
      <c r="M432" s="147">
        <v>0</v>
      </c>
      <c r="N432" s="147">
        <v>19</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274</v>
      </c>
      <c r="K433" s="193" t="str">
        <f>IF(OR(COUNTIF(L433:N433,"未確認")&gt;0,COUNTIF(L433:N433,"~*")&gt;0),"※","")</f>
        <v/>
      </c>
      <c r="L433" s="147">
        <v>68</v>
      </c>
      <c r="M433" s="147">
        <v>153</v>
      </c>
      <c r="N433" s="147">
        <v>53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77</v>
      </c>
      <c r="K434" s="193" t="str">
        <f>IF(OR(COUNTIF(L434:N434,"未確認")&gt;0,COUNTIF(L434:N434,"~*")&gt;0),"※","")</f>
        <v/>
      </c>
      <c r="L434" s="147">
        <v>55</v>
      </c>
      <c r="M434" s="147">
        <v>4</v>
      </c>
      <c r="N434" s="147">
        <v>18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94</v>
      </c>
      <c r="K534" s="201" t="str">
        <f t="shared" si="23"/>
        <v/>
      </c>
      <c r="L534" s="117">
        <v>42</v>
      </c>
      <c r="M534" s="117">
        <v>26</v>
      </c>
      <c r="N534" s="117">
        <v>26</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264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376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33</v>
      </c>
      <c r="K618" s="201" t="str">
        <f t="shared" si="29"/>
        <v>※</v>
      </c>
      <c r="L618" s="117" t="s">
        <v>541</v>
      </c>
      <c r="M618" s="117">
        <v>17</v>
      </c>
      <c r="N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142</v>
      </c>
      <c r="K646" s="201" t="str">
        <f t="shared" ref="K646:K660" si="33">IF(OR(COUNTIF(L646:N646,"未確認")&gt;0,COUNTIF(L646:N646,"*")&gt;0),"※","")</f>
        <v/>
      </c>
      <c r="L646" s="117">
        <v>42</v>
      </c>
      <c r="M646" s="117">
        <v>50</v>
      </c>
      <c r="N646" s="117">
        <v>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v>15</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80</v>
      </c>
      <c r="K649" s="201" t="str">
        <f t="shared" si="33"/>
        <v/>
      </c>
      <c r="L649" s="117">
        <v>23</v>
      </c>
      <c r="M649" s="117">
        <v>28</v>
      </c>
      <c r="N649" s="117">
        <v>29</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11</v>
      </c>
      <c r="N650" s="117">
        <v>14</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v>
      </c>
      <c r="L655" s="117" t="s">
        <v>541</v>
      </c>
      <c r="M655" s="117">
        <v>12</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21</v>
      </c>
      <c r="K658" s="201" t="str">
        <f t="shared" si="33"/>
        <v>※</v>
      </c>
      <c r="L658" s="117">
        <v>10</v>
      </c>
      <c r="M658" s="117">
        <v>11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82</v>
      </c>
      <c r="K683" s="201" t="str">
        <f>IF(OR(COUNTIF(L683:N683,"未確認")&gt;0,COUNTIF(L683:N683,"*")&gt;0),"※","")</f>
        <v/>
      </c>
      <c r="L683" s="117">
        <v>41</v>
      </c>
      <c r="M683" s="117">
        <v>16</v>
      </c>
      <c r="N683" s="117">
        <v>25</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002FA9-223E-40C6-9B57-30D08F843FE8}"/>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