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E26C4F4-D5F9-4753-B078-0CBAC0DF3FCD}"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<sst xmlns="http://schemas.openxmlformats.org/spreadsheetml/2006/main" count="3342" uniqueCount="1060">
  <si>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</si>
  <si>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</si>
  <si>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</si>
  <si>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</si>
  <si>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</si>
  <si>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</si>
  <si>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</si>
  <si>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</si>
  <si>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</si>
  <si>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</si>
  <si>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</si>
  <si>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</si>
  <si>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</si>
  <si>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</si>
  <si>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</si>
  <si>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</si>
  <si>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</si>
  <si>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</si>
  <si>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</si>
  <si>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</si>
  <si>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</si>
  <si>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</si>
  <si>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</si>
  <si>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</si>
  <si>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</si>
  <si>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</si>
  <si>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</si>
  <si>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</si>
  <si>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</si>
  <si>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</si>
  <si>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</si>
  <si>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</si>
  <si>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</si>
  <si>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</si>
  <si>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</si>
  <si>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</si>
  <si>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</si>
  <si>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</si>
  <si>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</si>
  <si>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</si>
  <si>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</si>
  <si>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</si>
  <si>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</si>
  <si>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</si>
  <si>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</si>
  <si>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</si>
  <si>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</si>
  <si>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</si>
  <si>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</si>
  <si>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</si>
  <si>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</si>
  <si>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</si>
  <si>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</si>
  <si>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</si>
  <si>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</si>
  <si>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</si>
  <si>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</si>
  <si>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</si>
  <si>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</si>
  <si>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</si>
  <si>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</si>
  <si>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</si>
  <si>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</si>
  <si>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</si>
  <si>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</si>
  <si>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</si>
  <si>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</si>
  <si>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</si>
  <si>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</si>
  <si>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</si>
  <si>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</si>
  <si>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</si>
  <si>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</si>
  <si>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</si>
  <si>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</si>
  <si>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</si>
  <si>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</si>
  <si>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</si>
  <si>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</si>
  <si>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</si>
  <si>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</si>
  <si>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</si>
  <si>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</si>
  <si>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</si>
  <si>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</si>
  <si>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</si>
  <si>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</si>
  <si>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</si>
  <si>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</si>
  <si>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</si>
  <si>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</si>
  <si>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</si>
  <si>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</si>
  <si>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</si>
  <si>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</si>
  <si>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</si>
  <si>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</si>
  <si>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</si>
  <si>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</si>
  <si>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</si>
  <si>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</si>
  <si>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</si>
  <si>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</si>
  <si>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</si>
  <si>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</si>
  <si>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</si>
  <si>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</si>
  <si>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</si>
  <si>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</si>
  <si>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</si>
  <si>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</si>
  <si>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</si>
  <si>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</si>
  <si>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</si>
  <si>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</si>
  <si>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</si>
  <si>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</si>
  <si>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</si>
  <si>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</si>
  <si>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</si>
  <si>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</si>
  <si>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</si>
  <si>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</si>
  <si>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</si>
  <si>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</si>
  <si>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</si>
  <si>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</si>
  <si>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</si>
  <si>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</si>
  <si>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</si>
  <si>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</si>
  <si>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</si>
  <si>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</si>
  <si>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</si>
  <si>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</si>
  <si>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</si>
  <si>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</si>
  <si>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</si>
  <si>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</si>
  <si>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</si>
  <si>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</si>
  <si>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</si>
  <si>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</si>
  <si>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</si>
  <si>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</si>
  <si>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</si>
  <si>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</si>
  <si>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</si>
  <si>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</si>
  <si>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</si>
  <si>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</si>
  <si>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</si>
  <si>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</si>
  <si>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</si>
  <si>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</si>
  <si>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</si>
  <si>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</si>
  <si>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</si>
  <si>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</si>
  <si>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</si>
  <si>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</si>
  <si>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</si>
  <si>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</si>
  <si>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</si>
  <si>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</si>
  <si>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</si>
  <si>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</si>
  <si>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</si>
  <si>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</si>
  <si>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</si>
  <si>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</si>
  <si>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</si>
  <si>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</si>
  <si>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</si>
  <si>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</si>
  <si>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</si>
  <si>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</si>
  <si>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</si>
  <si>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</si>
  <si>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</si>
  <si>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</si>
  <si>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</si>
  <si>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</si>
  <si>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</si>
  <si>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</si>
  <si>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</si>
  <si>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</si>
  <si>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</si>
  <si>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</si>
  <si>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</si>
  <si>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</si>
  <si>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</si>
  <si>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</si>
  <si>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</si>
  <si>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</si>
  <si>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</si>
  <si>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</si>
  <si>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</si>
  <si>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</si>
  <si>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</si>
  <si>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</si>
  <si>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</si>
  <si>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</si>
  <si>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</si>
  <si>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</si>
  <si>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</si>
  <si>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</si>
  <si>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</si>
  <si>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</si>
  <si>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</si>
  <si>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</si>
  <si>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</si>
  <si>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</si>
  <si>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</si>
  <si>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</si>
  <si>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</si>
  <si>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</si>
  <si>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</si>
  <si>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</si>
  <si>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</si>
  <si>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</si>
  <si>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</si>
  <si>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</si>
  <si>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</si>
  <si>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</si>
  <si>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</si>
  <si>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</si>
  <si>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</si>
  <si>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</si>
  <si>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</si>
  <si>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</si>
  <si>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</si>
  <si>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</si>
  <si>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</si>
  <si>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</si>
  <si>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</si>
  <si>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</si>
  <si>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</si>
  <si>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</si>
  <si>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</si>
  <si>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</si>
  <si>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</si>
  <si>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</si>
  <si>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</si>
  <si>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</si>
  <si>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</si>
  <si>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</si>
  <si>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</si>
  <si>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</si>
  <si>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</si>
  <si>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</si>
  <si>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</si>
  <si>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</si>
  <si>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</si>
  <si>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</si>
  <si>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</si>
  <si>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</si>
  <si>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</si>
  <si>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</si>
  <si>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</si>
  <si>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</si>
  <si>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</si>
  <si>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</si>
  <si>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</si>
  <si>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</si>
  <si>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</si>
  <si>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</si>
  <si>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</si>
  <si>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</si>
  <si>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</si>
  <si>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</si>
  <si>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</si>
  <si>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</si>
  <si>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</si>
  <si>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</si>
  <si>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</si>
  <si>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</si>
  <si>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</si>
  <si>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</si>
  <si>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</si>
  <si>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</si>
  <si>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</si>
  <si>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</si>
  <si>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</si>
  <si>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</si>
  <si>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</si>
  <si>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</si>
  <si>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</si>
  <si>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</si>
  <si>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</si>
  <si>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</si>
  <si>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</si>
  <si>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</si>
  <si>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</si>
  <si>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</si>
  <si>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</si>
  <si>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</si>
  <si>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</si>
  <si>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</si>
  <si>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</si>
  <si>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</si>
  <si>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</si>
  <si>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</si>
  <si>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</si>
  <si>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</si>
  <si>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</si>
  <si>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</si>
  <si>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</si>
  <si>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</si>
  <si>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</si>
  <si>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</si>
  <si>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</si>
  <si>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</si>
  <si>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</si>
  <si>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</si>
  <si>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</si>
  <si>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</si>
  <si>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</si>
  <si>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</si>
  <si>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</si>
  <si>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</si>
  <si>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</si>
  <si>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</si>
  <si>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</si>
  <si>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</si>
  <si>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</si>
  <si>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</si>
  <si>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</si>
  <si>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</si>
  <si>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</si>
  <si>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</si>
  <si>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</si>
  <si>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</si>
  <si>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</si>
  <si>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</si>
  <si>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</si>
  <si>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</si>
  <si>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</si>
  <si>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</si>
  <si>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</si>
  <si>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</si>
  <si>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</si>
  <si>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</si>
  <si>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</si>
  <si>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</si>
  <si>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</si>
  <si>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</si>
  <si>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</si>
  <si>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</si>
  <si>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</si>
  <si>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</si>
  <si>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</si>
  <si>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</si>
  <si>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</si>
  <si>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</si>
  <si>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</si>
  <si>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</si>
  <si>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</si>
  <si>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</si>
  <si>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</si>
  <si>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</si>
  <si>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</si>
  <si>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</si>
  <si>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</si>
  <si>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</si>
  <si>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</si>
  <si>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</si>
  <si>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</si>
  <si>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</si>
  <si>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</si>
  <si>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</si>
  <si>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</si>
  <si>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</si>
  <si>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</si>
  <si>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</si>
  <si>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</si>
  <si>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</si>
  <si>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</si>
  <si>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</si>
  <si>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</si>
  <si>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</si>
  <si>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</si>
  <si>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</si>
  <si>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</si>
  <si>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</si>
  <si>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</si>
  <si>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</si>
  <si>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</si>
  <si>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</si>
  <si>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</si>
  <si>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</si>
  <si>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</si>
  <si>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</si>
  <si>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</si>
  <si>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</si>
  <si>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</si>
  <si>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</si>
  <si>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</si>
  <si>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</si>
  <si>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</si>
  <si>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</si>
  <si>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</si>
  <si>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</si>
  <si>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</si>
  <si>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</si>
  <si>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</si>
  <si>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</si>
  <si>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</si>
  <si>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</si>
  <si>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</si>
  <si>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</si>
  <si>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</si>
  <si>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</si>
  <si>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</si>
  <si>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</si>
  <si>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</si>
  <si>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</si>
  <si>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</si>
  <si>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</si>
  <si>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</si>
  <si>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</si>
  <si>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</si>
  <si>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</si>
  <si>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</si>
  <si>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</si>
  <si>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</si>
  <si>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</si>
  <si>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</si>
  <si>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</si>
  <si>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</si>
  <si>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</si>
  <si>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</si>
  <si>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</si>
  <si>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</si>
  <si>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</si>
  <si>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</si>
  <si>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</si>
  <si>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</si>
  <si>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</si>
  <si>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</si>
  <si>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</si>
  <si>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</si>
  <si>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</si>
  <si>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</si>
  <si>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</si>
  <si>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</si>
  <si>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</si>
  <si>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</si>
  <si>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</si>
  <si>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</si>
  <si>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</si>
  <si>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</si>
  <si>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</si>
  <si>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</si>
  <si>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</si>
  <si>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</si>
  <si>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</si>
  <si>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</si>
  <si>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</si>
  <si>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</si>
  <si>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</si>
  <si>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</si>
  <si>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</si>
  <si>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</si>
  <si>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</si>
  <si>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</si>
  <si>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</si>
  <si>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</si>
  <si>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</si>
  <si>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</si>
  <si>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</si>
  <si>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</si>
  <si>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</si>
  <si>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</si>
  <si>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</si>
  <si>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</si>
  <si>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</si>
  <si>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</si>
  <si>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</si>
  <si>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</si>
  <si>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</si>
  <si>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</si>
  <si>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</si>
  <si>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</si>
  <si>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</si>
  <si>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</si>
  <si>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</si>
  <si>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</si>
  <si>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</si>
  <si>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</si>
  <si>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</si>
  <si>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</si>
  <si>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</si>
  <si>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</si>
  <si>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</si>
  <si>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</si>
  <si>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</si>
  <si>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</si>
  <si>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</si>
  <si>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</si>
  <si>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</si>
  <si>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</si>
  <si>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</si>
  <si>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</si>
  <si>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</si>
  <si>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</si>
  <si>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</si>
  <si>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</si>
  <si>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</si>
  <si>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</si>
  <si>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</si>
  <si>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</si>
  <si>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</si>
  <si>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</si>
  <si>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</si>
  <si>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</si>
  <si>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</si>
  <si>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</si>
  <si>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</si>
  <si>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</si>
  <si>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</si>
  <si>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</si>
  <si>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</si>
  <si>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</si>
  <si>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</si>
  <si>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</si>
  <si>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</si>
  <si>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</si>
  <si>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</si>
  <si>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</si>
  <si>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</si>
  <si>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</si>
  <si>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</si>
  <si>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</si>
  <si>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</si>
  <si>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</si>
  <si>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</si>
  <si>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</si>
  <si>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</si>
  <si>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</si>
  <si>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</si>
  <si>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</si>
  <si>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</si>
  <si>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</si>
  <si>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</si>
  <si>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</si>
  <si>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</si>
  <si>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</si>
  <si>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</si>
  <si>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</si>
  <si>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</si>
  <si>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</si>
  <si>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</si>
  <si>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</si>
  <si>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</si>
  <si>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</si>
  <si>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</si>
  <si>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</si>
  <si>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</si>
  <si>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</si>
  <si>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</si>
  <si>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</si>
  <si>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</si>
  <si>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</si>
  <si>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</si>
  <si>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</si>
  <si>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</si>
  <si>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</si>
  <si>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</si>
  <si>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</si>
  <si>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</si>
  <si>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</si>
  <si>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</si>
  <si>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</si>
  <si>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</si>
  <si>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</si>
  <si>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</si>
  <si>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</si>
  <si>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</si>
  <si>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</si>
  <si>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</si>
  <si>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</si>
  <si>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</si>
  <si>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</si>
  <si>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</si>
  <si>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</si>
  <si>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</si>
  <si>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</si>
  <si>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</si>
  <si>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</si>
  <si>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</si>
  <si>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</si>
  <si>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</si>
  <si>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</si>
  <si>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</si>
  <si>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</si>
  <si>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</si>
  <si>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</si>
  <si>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</si>
  <si>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</si>
  <si>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</si>
  <si>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</si>
  <si>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</si>
  <si>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</si>
  <si>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</si>
  <si>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</si>
  <si>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</si>
  <si>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</si>
  <si>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</si>
  <si>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</si>
  <si>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</si>
  <si>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</si>
  <si>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</si>
  <si>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</si>
  <si>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</si>
  <si>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</si>
  <si>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</si>
  <si>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</si>
  <si>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</si>
  <si>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</si>
  <si>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</si>
  <si>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</si>
  <si>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</si>
  <si>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</si>
  <si>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</si>
  <si>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</si>
  <si>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</si>
  <si>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</si>
  <si>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</si>
  <si>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</si>
  <si>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</si>
  <si>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</si>
  <si>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</si>
  <si>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</si>
  <si>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</si>
  <si>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</si>
  <si>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</si>
  <si>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</si>
  <si>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</si>
  <si>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</si>
  <si>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</si>
  <si>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</si>
  <si>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</si>
  <si>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</si>
  <si>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</si>
  <si>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</si>
  <si>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</si>
  <si>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</si>
  <si>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</si>
  <si>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</si>
  <si>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</si>
  <si>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</si>
  <si>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</si>
  <si>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</si>
  <si>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</si>
  <si>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</si>
  <si>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</si>
  <si>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</si>
  <si>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</si>
  <si>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</si>
  <si>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</si>
  <si>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</si>
  <si>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</si>
  <si>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</si>
  <si>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</si>
  <si>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</si>
  <si>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</si>
  <si>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</si>
  <si>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</si>
  <si>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</si>
  <si>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</si>
  <si>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</si>
  <si>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</si>
  <si>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</si>
  <si>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</si>
  <si>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</si>
  <si>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</si>
  <si>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</si>
  <si>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</si>
  <si>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</si>
  <si>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</si>
  <si>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</si>
  <si>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</si>
  <si>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</si>
  <si>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</si>
  <si>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</si>
  <si>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</si>
  <si>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</si>
  <si>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</si>
  <si>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</si>
  <si>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</si>
  <si>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</si>
  <si>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</si>
  <si>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</si>
  <si>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</si>
  <si>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</si>
  <si>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</si>
  <si>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</si>
  <si>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</si>
  <si>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</si>
  <si>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</si>
  <si>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</si>
  <si>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</si>
  <si>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</si>
  <si>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</si>
  <si>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</si>
  <si>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</si>
  <si>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</si>
  <si>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</si>
  <si>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</si>
  <si>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</si>
  <si>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</si>
  <si>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</si>
  <si>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</si>
  <si>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</si>
  <si>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</si>
  <si>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</si>
  <si>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</si>
  <si>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</si>
  <si>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</si>
  <si>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</si>
  <si>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</si>
  <si>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</si>
  <si>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</si>
  <si>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</si>
  <si>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</si>
  <si>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</si>
  <si>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</si>
  <si>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</si>
  <si>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</si>
  <si>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</si>
  <si>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</si>
  <si>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</si>
  <si>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</si>
  <si>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</si>
  <si>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</si>
  <si>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</si>
  <si>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</si>
  <si>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</si>
  <si>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</si>
  <si>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</si>
  <si>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</si>
  <si>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</si>
  <si>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</si>
  <si>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</si>
  <si>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</si>
  <si>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</si>
  <si>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</si>
  <si>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</si>
  <si>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</si>
  <si>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</si>
  <si>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</si>
  <si>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</si>
  <si>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</si>
  <si>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</si>
  <si>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</si>
  <si>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</si>
  <si>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</si>
  <si>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</si>
  <si>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</si>
  <si>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</si>
  <si>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</si>
  <si>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</si>
  <si>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</si>
  <si>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</si>
  <si>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</si>
  <si>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</si>
  <si>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</si>
  <si>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</si>
  <si>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</si>
  <si>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</si>
  <si>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</si>
  <si>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</si>
  <si>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</si>
  <si>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</si>
  <si>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</si>
  <si>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</si>
  <si>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</si>
  <si>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</si>
  <si>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</si>
  <si>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</si>
  <si>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</si>
  <si>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</si>
  <si>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</si>
  <si>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</si>
  <si>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</si>
  <si>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</si>
  <si>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</si>
  <si>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</si>
  <si>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</si>
  <si>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</si>
  <si>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</si>
  <si>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</si>
  <si>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</si>
  <si>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</si>
  <si>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</si>
  <si>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</si>
  <si>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</si>
  <si>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</si>
  <si>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</si>
  <si>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</si>
  <si>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</si>
  <si>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</si>
  <si>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</si>
  <si>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</si>
  <si>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</si>
  <si>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</si>
  <si>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</si>
  <si>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</si>
  <si>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</si>
  <si>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</si>
  <si>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</si>
  <si>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</si>
  <si>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</si>
  <si>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</si>
  <si>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</si>
  <si>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</si>
  <si>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</si>
  <si>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</si>
  <si>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</si>
  <si>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</si>
  <si>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</si>
  <si>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</si>
  <si>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</si>
  <si>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</si>
  <si>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</si>
  <si>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</si>
  <si>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</si>
  <si>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</si>
  <si>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</si>
  <si>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</si>
  <si>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</si>
  <si>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</si>
  <si>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</si>
  <si>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</si>
  <si>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</si>
  <si>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</si>
  <si>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</si>
  <si>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</si>
  <si>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</si>
  <si>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</si>
  <si>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</si>
  <si>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</si>
  <si>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</si>
  <si>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</si>
  <si>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</si>
  <si>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</si>
  <si>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</si>
  <si>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</si>
  <si>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</si>
  <si>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</si>
  <si>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</si>
  <si>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</si>
  <si>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</si>
  <si>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</si>
  <si>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</si>
  <si>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</si>
  <si>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</si>
  <si>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</si>
  <si>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</si>
  <si>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</si>
  <si>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</si>
  <si>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</si>
  <si>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</si>
  <si>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</si>
  <si>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</si>
  <si>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</si>
  <si>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</si>
  <si>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</si>
  <si>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</si>
  <si>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</si>
  <si>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</si>
  <si>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</si>
  <si>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</si>
  <si>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</si>
  <si>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</si>
  <si>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</si>
  <si>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</si>
  <si>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</si>
  <si>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</si>
  <si>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</si>
  <si>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</si>
  <si>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</si>
  <si>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</si>
  <si>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</si>
  <si>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</si>
  <si>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</si>
  <si>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</si>
  <si>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</si>
  <si>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</si>
  <si>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</si>
  <si>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</si>
  <si>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</si>
  <si>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</si>
  <si>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</si>
  <si>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</si>
  <si>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</si>
  <si>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</si>
  <si>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</si>
  <si>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</si>
  <si>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</si>
  <si>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</si>
  <si>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</si>
  <si>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</si>
  <si>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</si>
  <si>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</si>
  <si>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</si>
  <si>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</si>
  <si>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</si>
  <si>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</si>
  <si>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</si>
  <si>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</si>
  <si>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</si>
  <si>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</si>
  <si>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</si>
  <si>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</si>
  <si>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</si>
  <si>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</si>
  <si>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</si>
  <si>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</si>
  <si>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</si>
  <si>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</si>
  <si>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</si>
  <si>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</si>
  <si>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</si>
  <si>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</si>
  <si>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</si>
  <si>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</si>
  <si>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</si>
  <si>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</si>
  <si>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</si>
  <si>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</si>
  <si>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</si>
  <si>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</si>
  <si>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</si>
  <si>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</si>
  <si>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</si>
  <si>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</si>
  <si>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</si>
  <si>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</si>
  <si>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</si>
  <si>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</si>
  <si>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</si>
  <si>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</si>
  <si>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</si>
  <si>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</si>
  <si>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</si>
  <si>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</si>
  <si>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</si>
  <si>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</si>
  <si>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</si>
  <si>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</si>
  <si>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</si>
  <si>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</si>
  <si>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</si>
  <si>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</si>
  <si>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</si>
  <si>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</si>
  <si>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</si>
  <si>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</si>
  <si>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</si>
  <si>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</si>
  <si>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</si>
  <si>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</si>
  <si>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</si>
  <si>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</si>
  <si>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</si>
  <si>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</si>
  <si>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</si>
  <si>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</si>
  <si>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</si>
  <si>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</si>
  <si>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</si>
  <si>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</si>
  <si>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</si>
  <si>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</si>
  <si>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</si>
  <si>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</si>
  <si>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</si>
  <si>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</si>
  <si>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</si>
  <si>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</si>
  <si>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</si>
  <si>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</si>
  <si>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</si>
  <si>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</si>
  <si>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</si>
  <si>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</si>
  <si>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</si>
  <si>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</si>
  <si>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</si>
  <si>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</si>
  <si>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</si>
  <si>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</si>
  <si>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</si>
  <si>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</si>
  <si>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</si>
  <si>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</si>
  <si>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</si>
  <si>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</si>
  <si>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</si>
  <si>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</si>
  <si>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</si>
  <si>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</si>
  <si>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</si>
  <si>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</si>
  <si>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</si>
  <si>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</si>
  <si>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</si>
  <si>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</si>
  <si>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</si>
  <si>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</si>
  <si>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</si>
  <si>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</si>
  <si>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</si>
  <si>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</si>
  <si>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</si>
  <si>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</si>
  <si>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</si>
  <si>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</si>
  <si>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</si>
  <si>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</si>
  <si>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</si>
  <si>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</si>
  <si>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</si>
  <si>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</si>
  <si>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</si>
  <si>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</si>
  <si>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</si>
  <si>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</si>
  <si>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</si>
  <si>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</si>
  <si>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</si>
  <si>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</si>
  <si>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</si>
  <si>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</si>
  <si>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</si>
  <si>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尾﨑病院</t>
    <phoneticPr fontId="3"/>
  </si>
  <si>
    <t>〒680-0941 鳥取市湖山町北２丁目５５５</t>
    <phoneticPr fontId="3"/>
  </si>
  <si>
    <t>〇</t>
  </si>
  <si>
    <t>医療法人</t>
  </si>
  <si>
    <t>複数の診療科で活用</t>
  </si>
  <si>
    <t>外科</t>
  </si>
  <si>
    <t>内科</t>
  </si>
  <si>
    <t>整形外科</t>
  </si>
  <si>
    <t>ＤＰＣ病院ではない</t>
  </si>
  <si>
    <t>有</t>
  </si>
  <si>
    <t>看護必要度Ⅰ</t>
    <phoneticPr fontId="3"/>
  </si>
  <si>
    <t>一般病棟</t>
  </si>
  <si>
    <t>急性期機能</t>
  </si>
  <si>
    <t>循環器内科</t>
  </si>
  <si>
    <t>回復期ﾘﾊﾋﾞﾘﾃｰｼｮﾝ病棟入院料２</t>
  </si>
  <si>
    <t>-</t>
    <phoneticPr fontId="3"/>
  </si>
  <si>
    <t>体制強化加算２の届出有り</t>
  </si>
  <si>
    <t>回復期リハビリテーション病棟</t>
  </si>
  <si>
    <t>回復期機能</t>
  </si>
  <si>
    <t>療養病棟入院料１</t>
  </si>
  <si>
    <t>療養病棟A</t>
  </si>
  <si>
    <t>慢性期機能</t>
  </si>
  <si>
    <t>療養病棟B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</si>
</sst>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1054</v>
      </c>
      <c r="N9" s="282" t="s">
        <v>1057</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1054</v>
      </c>
      <c r="N22" s="282" t="s">
        <v>1057</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1054</v>
      </c>
      <c r="N35" s="282" t="s">
        <v>1057</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1054</v>
      </c>
      <c r="N44" s="282" t="s">
        <v>1057</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1048</v>
      </c>
      <c r="M89" s="262" t="s">
        <v>1054</v>
      </c>
      <c r="N89" s="262" t="s">
        <v>1057</v>
      </c>
      <c r="O89" s="262" t="s">
        <v>1059</v>
      </c>
    </row>
    <row r="90" spans="1:22" s="21" customFormat="1">
      <c r="A90" s="243"/>
      <c r="B90" s="1"/>
      <c r="C90" s="3"/>
      <c r="D90" s="3"/>
      <c r="E90" s="3"/>
      <c r="F90" s="3"/>
      <c r="G90" s="3"/>
      <c r="H90" s="287"/>
      <c r="I90" s="67" t="s">
        <v>36</v>
      </c>
      <c r="J90" s="68"/>
      <c r="K90" s="69"/>
      <c r="L90" s="262" t="s">
        <v>1049</v>
      </c>
      <c r="M90" s="262" t="s">
        <v>1055</v>
      </c>
      <c r="N90" s="262" t="s">
        <v>1058</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1054</v>
      </c>
      <c r="N97" s="66" t="s">
        <v>1057</v>
      </c>
      <c r="O97" s="66" t="s">
        <v>1059</v>
      </c>
      <c r="P97" s="8"/>
      <c r="Q97" s="8"/>
      <c r="R97" s="8"/>
      <c r="S97" s="8"/>
      <c r="T97" s="8"/>
      <c r="U97" s="8"/>
      <c r="V97" s="8"/>
    </row>
    <row r="98" spans="1:22" ht="20.25" customHeight="1">
      <c r="A98" s="243"/>
      <c r="B98" s="1"/>
      <c r="C98" s="62"/>
      <c r="D98" s="3"/>
      <c r="F98" s="3"/>
      <c r="G98" s="3"/>
      <c r="H98" s="287"/>
      <c r="I98" s="67" t="s">
        <v>40</v>
      </c>
      <c r="J98" s="68"/>
      <c r="K98" s="79"/>
      <c r="L98" s="70" t="s">
        <v>1049</v>
      </c>
      <c r="M98" s="70" t="s">
        <v>1055</v>
      </c>
      <c r="N98" s="70" t="s">
        <v>1058</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60</v>
      </c>
      <c r="K99" s="237" t="str">
        <f>IF(OR(COUNTIF(L99:O99,"未確認")&gt;0,COUNTIF(L99:O99,"~*")&gt;0),"※","")</f>
        <v/>
      </c>
      <c r="L99" s="258">
        <v>22</v>
      </c>
      <c r="M99" s="258">
        <v>38</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52</v>
      </c>
      <c r="K101" s="237" t="str">
        <f>IF(OR(COUNTIF(L101:O101,"未確認")&gt;0,COUNTIF(L101:O101,"~*")&gt;0),"※","")</f>
        <v/>
      </c>
      <c r="L101" s="258">
        <v>22</v>
      </c>
      <c r="M101" s="258">
        <v>30</v>
      </c>
      <c r="N101" s="258">
        <v>0</v>
      </c>
      <c r="O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IF(OR(COUNTIF(L101:O101,"未確認")&gt;0,COUNTIF(L101:O101,"~*")&gt;0),"※","")</f>
        <v/>
      </c>
      <c r="L102" s="258">
        <v>22</v>
      </c>
      <c r="M102" s="258">
        <v>38</v>
      </c>
      <c r="N102" s="258">
        <v>0</v>
      </c>
      <c r="O102" s="258">
        <v>0</v>
      </c>
    </row>
    <row r="103" spans="1:22" s="83" customFormat="1" ht="34.5" customHeight="1">
      <c r="A103" s="244" t="s">
        <v>613</v>
      </c>
      <c r="B103" s="84"/>
      <c r="C103" s="334" t="s">
        <v>46</v>
      </c>
      <c r="D103" s="336"/>
      <c r="E103" s="334" t="s">
        <v>42</v>
      </c>
      <c r="F103" s="335"/>
      <c r="G103" s="335"/>
      <c r="H103" s="336"/>
      <c r="I103" s="420"/>
      <c r="J103" s="256">
        <f t="shared" si="0"/>
        <v>120</v>
      </c>
      <c r="K103" s="237" t="str">
        <f t="shared" si="1"/>
        <v/>
      </c>
      <c r="L103" s="258">
        <v>0</v>
      </c>
      <c r="M103" s="258">
        <v>0</v>
      </c>
      <c r="N103" s="258">
        <v>60</v>
      </c>
      <c r="O103" s="258">
        <v>60</v>
      </c>
    </row>
    <row r="104" spans="1:22" s="83" customFormat="1" ht="34.5" customHeight="1">
      <c r="A104" s="244" t="s">
        <v>614</v>
      </c>
      <c r="B104" s="84"/>
      <c r="C104" s="396"/>
      <c r="D104" s="397"/>
      <c r="E104" s="428"/>
      <c r="F104" s="429"/>
      <c r="G104" s="320" t="s">
        <v>47</v>
      </c>
      <c r="H104" s="322"/>
      <c r="I104" s="420"/>
      <c r="J104" s="256">
        <f t="shared" si="0"/>
        <v>120</v>
      </c>
      <c r="K104" s="237" t="str">
        <f t="shared" si="1"/>
        <v/>
      </c>
      <c r="L104" s="258">
        <v>0</v>
      </c>
      <c r="M104" s="258">
        <v>0</v>
      </c>
      <c r="N104" s="258">
        <v>60</v>
      </c>
      <c r="O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120</v>
      </c>
      <c r="K106" s="237" t="str">
        <f t="shared" si="1"/>
        <v/>
      </c>
      <c r="L106" s="258">
        <v>0</v>
      </c>
      <c r="M106" s="258">
        <v>0</v>
      </c>
      <c r="N106" s="258">
        <v>60</v>
      </c>
      <c r="O106" s="258">
        <v>60</v>
      </c>
    </row>
    <row r="107" spans="1:22" s="83" customFormat="1" ht="34.5" customHeight="1">
      <c r="A107" s="244" t="s">
        <v>614</v>
      </c>
      <c r="B107" s="84"/>
      <c r="C107" s="396"/>
      <c r="D107" s="397"/>
      <c r="E107" s="428"/>
      <c r="F107" s="429"/>
      <c r="G107" s="320" t="s">
        <v>47</v>
      </c>
      <c r="H107" s="322"/>
      <c r="I107" s="420"/>
      <c r="J107" s="256">
        <f t="shared" si="0"/>
        <v>120</v>
      </c>
      <c r="K107" s="237" t="str">
        <f t="shared" si="1"/>
        <v/>
      </c>
      <c r="L107" s="258">
        <v>0</v>
      </c>
      <c r="M107" s="258">
        <v>0</v>
      </c>
      <c r="N107" s="258">
        <v>60</v>
      </c>
      <c r="O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120</v>
      </c>
      <c r="K109" s="237" t="str">
        <f t="shared" si="1"/>
        <v/>
      </c>
      <c r="L109" s="258">
        <v>0</v>
      </c>
      <c r="M109" s="258">
        <v>0</v>
      </c>
      <c r="N109" s="258">
        <v>60</v>
      </c>
      <c r="O109" s="258">
        <v>60</v>
      </c>
    </row>
    <row r="110" spans="1:22" s="83" customFormat="1" ht="34.5" customHeight="1">
      <c r="A110" s="244" t="s">
        <v>614</v>
      </c>
      <c r="B110" s="84"/>
      <c r="C110" s="396"/>
      <c r="D110" s="397"/>
      <c r="E110" s="432"/>
      <c r="F110" s="433"/>
      <c r="G110" s="317" t="s">
        <v>47</v>
      </c>
      <c r="H110" s="319"/>
      <c r="I110" s="420"/>
      <c r="J110" s="256">
        <f t="shared" si="0"/>
        <v>120</v>
      </c>
      <c r="K110" s="237" t="str">
        <f t="shared" si="1"/>
        <v/>
      </c>
      <c r="L110" s="258">
        <v>0</v>
      </c>
      <c r="M110" s="258">
        <v>0</v>
      </c>
      <c r="N110" s="258">
        <v>60</v>
      </c>
      <c r="O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1054</v>
      </c>
      <c r="N118" s="66" t="s">
        <v>1057</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1055</v>
      </c>
      <c r="N119" s="70" t="s">
        <v>1058</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1043</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1042</v>
      </c>
      <c r="O122" s="98" t="s">
        <v>1042</v>
      </c>
    </row>
    <row r="123" spans="1:22" s="83" customFormat="1" ht="40.5" customHeight="1">
      <c r="A123" s="244" t="s">
        <v>620</v>
      </c>
      <c r="B123" s="1"/>
      <c r="C123" s="289"/>
      <c r="D123" s="290"/>
      <c r="E123" s="377"/>
      <c r="F123" s="378"/>
      <c r="G123" s="378"/>
      <c r="H123" s="379"/>
      <c r="I123" s="341"/>
      <c r="J123" s="105"/>
      <c r="K123" s="106"/>
      <c r="L123" s="98" t="s">
        <v>1044</v>
      </c>
      <c r="M123" s="98" t="s">
        <v>1050</v>
      </c>
      <c r="N123" s="98" t="s">
        <v>1050</v>
      </c>
      <c r="O123" s="98" t="s">
        <v>1050</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1054</v>
      </c>
      <c r="N129" s="66" t="s">
        <v>1057</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1055</v>
      </c>
      <c r="N130" s="70" t="s">
        <v>1058</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1051</v>
      </c>
      <c r="N131" s="98" t="s">
        <v>1056</v>
      </c>
      <c r="O131" s="98" t="s">
        <v>1056</v>
      </c>
    </row>
    <row r="132" spans="1:22" s="83" customFormat="1" ht="34.5" customHeight="1">
      <c r="A132" s="244" t="s">
        <v>621</v>
      </c>
      <c r="B132" s="84"/>
      <c r="C132" s="295"/>
      <c r="D132" s="297"/>
      <c r="E132" s="320" t="s">
        <v>58</v>
      </c>
      <c r="F132" s="321"/>
      <c r="G132" s="321"/>
      <c r="H132" s="322"/>
      <c r="I132" s="389"/>
      <c r="J132" s="101"/>
      <c r="K132" s="102"/>
      <c r="L132" s="82">
        <v>22</v>
      </c>
      <c r="M132" s="82">
        <v>38</v>
      </c>
      <c r="N132" s="82">
        <v>60</v>
      </c>
      <c r="O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1054</v>
      </c>
      <c r="N143" s="66" t="s">
        <v>1057</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1055</v>
      </c>
      <c r="N144" s="70" t="s">
        <v>1058</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52</v>
      </c>
      <c r="K152" s="264" t="str">
        <f t="shared" si="3"/>
        <v/>
      </c>
      <c r="L152" s="117">
        <v>52</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115</v>
      </c>
      <c r="K157" s="264" t="str">
        <f t="shared" si="3"/>
        <v/>
      </c>
      <c r="L157" s="117">
        <v>0</v>
      </c>
      <c r="M157" s="117">
        <v>0</v>
      </c>
      <c r="N157" s="117">
        <v>57</v>
      </c>
      <c r="O157" s="117">
        <v>58</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38</v>
      </c>
      <c r="K195" s="264" t="str">
        <f t="shared" si="5"/>
        <v/>
      </c>
      <c r="L195" s="117">
        <v>0</v>
      </c>
      <c r="M195" s="117">
        <v>38</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1054</v>
      </c>
      <c r="N226" s="66" t="s">
        <v>1057</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1055</v>
      </c>
      <c r="N227" s="70" t="s">
        <v>1058</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1054</v>
      </c>
      <c r="N234" s="66" t="s">
        <v>1057</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1055</v>
      </c>
      <c r="N235" s="70" t="s">
        <v>1058</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1054</v>
      </c>
      <c r="N244" s="66" t="s">
        <v>1057</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1055</v>
      </c>
      <c r="N245" s="70" t="s">
        <v>1058</v>
      </c>
      <c r="O245" s="70" t="s">
        <v>1058</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1054</v>
      </c>
      <c r="N253" s="66" t="s">
        <v>1057</v>
      </c>
      <c r="O253" s="66" t="s">
        <v>1059</v>
      </c>
      <c r="P253" s="8"/>
      <c r="Q253" s="8"/>
      <c r="R253" s="8"/>
      <c r="S253" s="8"/>
      <c r="T253" s="8"/>
      <c r="U253" s="8"/>
      <c r="V253" s="8"/>
    </row>
    <row r="254" spans="1:22">
      <c r="A254" s="243"/>
      <c r="B254" s="1"/>
      <c r="C254" s="62"/>
      <c r="D254" s="3"/>
      <c r="F254" s="3"/>
      <c r="G254" s="3"/>
      <c r="H254" s="287"/>
      <c r="I254" s="67" t="s">
        <v>36</v>
      </c>
      <c r="J254" s="68"/>
      <c r="K254" s="79"/>
      <c r="L254" s="70" t="s">
        <v>1049</v>
      </c>
      <c r="M254" s="137" t="s">
        <v>1055</v>
      </c>
      <c r="N254" s="137" t="s">
        <v>1058</v>
      </c>
      <c r="O254" s="137" t="s">
        <v>1058</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1054</v>
      </c>
      <c r="N263" s="66" t="s">
        <v>1057</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1055</v>
      </c>
      <c r="N264" s="70" t="s">
        <v>1058</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53</v>
      </c>
      <c r="K269" s="81" t="str">
        <f t="shared" si="8"/>
        <v/>
      </c>
      <c r="L269" s="147">
        <v>13</v>
      </c>
      <c r="M269" s="147">
        <v>12</v>
      </c>
      <c r="N269" s="147">
        <v>13</v>
      </c>
      <c r="O269" s="147">
        <v>15</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0</v>
      </c>
      <c r="M270" s="148">
        <v>0.8</v>
      </c>
      <c r="N270" s="148">
        <v>1.6</v>
      </c>
      <c r="O270" s="148">
        <v>1.6</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4</v>
      </c>
      <c r="M271" s="147">
        <v>3</v>
      </c>
      <c r="N271" s="147">
        <v>4</v>
      </c>
      <c r="O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49</v>
      </c>
      <c r="K273" s="81" t="str">
        <f t="shared" si="8"/>
        <v/>
      </c>
      <c r="L273" s="147">
        <v>7</v>
      </c>
      <c r="M273" s="147">
        <v>10</v>
      </c>
      <c r="N273" s="147">
        <v>16</v>
      </c>
      <c r="O273" s="147">
        <v>16</v>
      </c>
    </row>
    <row r="274" spans="1:15" s="83" customFormat="1" ht="34.5" customHeight="1">
      <c r="A274" s="249" t="s">
        <v>727</v>
      </c>
      <c r="B274" s="120"/>
      <c r="C274" s="372"/>
      <c r="D274" s="372"/>
      <c r="E274" s="372"/>
      <c r="F274" s="372"/>
      <c r="G274" s="371" t="s">
        <v>148</v>
      </c>
      <c r="H274" s="371"/>
      <c r="I274" s="404"/>
      <c r="J274" s="266">
        <f t="shared" si="9"/>
        <v>2.2000000000000002</v>
      </c>
      <c r="K274" s="81" t="str">
        <f t="shared" si="8"/>
        <v/>
      </c>
      <c r="L274" s="148">
        <v>0.5</v>
      </c>
      <c r="M274" s="148">
        <v>0</v>
      </c>
      <c r="N274" s="148">
        <v>0.5</v>
      </c>
      <c r="O274" s="148">
        <v>1.2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13</v>
      </c>
      <c r="K277" s="81" t="str">
        <f t="shared" si="8"/>
        <v/>
      </c>
      <c r="L277" s="147">
        <v>0</v>
      </c>
      <c r="M277" s="147">
        <v>13</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8</v>
      </c>
      <c r="K279" s="81" t="str">
        <f t="shared" si="8"/>
        <v/>
      </c>
      <c r="L279" s="147">
        <v>0</v>
      </c>
      <c r="M279" s="147">
        <v>8</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2</v>
      </c>
      <c r="K281" s="81" t="str">
        <f t="shared" si="8"/>
        <v/>
      </c>
      <c r="L281" s="147">
        <v>0</v>
      </c>
      <c r="M281" s="147">
        <v>2</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5</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1054</v>
      </c>
      <c r="N322" s="66" t="s">
        <v>1057</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1055</v>
      </c>
      <c r="N323" s="137" t="s">
        <v>1058</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0.5</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5</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1054</v>
      </c>
      <c r="N342" s="66" t="s">
        <v>1057</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1055</v>
      </c>
      <c r="N343" s="137" t="s">
        <v>1058</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1054</v>
      </c>
      <c r="N367" s="66" t="s">
        <v>1057</v>
      </c>
      <c r="O367" s="66" t="s">
        <v>1059</v>
      </c>
    </row>
    <row r="368" spans="1:22" s="118" customFormat="1" ht="20.25" customHeight="1">
      <c r="A368" s="243"/>
      <c r="B368" s="1"/>
      <c r="C368" s="3"/>
      <c r="D368" s="3"/>
      <c r="E368" s="3"/>
      <c r="F368" s="3"/>
      <c r="G368" s="3"/>
      <c r="H368" s="287"/>
      <c r="I368" s="67" t="s">
        <v>36</v>
      </c>
      <c r="J368" s="170"/>
      <c r="K368" s="79"/>
      <c r="L368" s="137" t="s">
        <v>1049</v>
      </c>
      <c r="M368" s="137" t="s">
        <v>1055</v>
      </c>
      <c r="N368" s="137" t="s">
        <v>1058</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1054</v>
      </c>
      <c r="N390" s="66" t="s">
        <v>1057</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1055</v>
      </c>
      <c r="N391" s="70" t="s">
        <v>1058</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752</v>
      </c>
      <c r="K392" s="81" t="str">
        <f t="shared" ref="K392:K397" si="12">IF(OR(COUNTIF(L392:O392,"未確認")&gt;0,COUNTIF(L392:O392,"~*")&gt;0),"※","")</f>
        <v/>
      </c>
      <c r="L392" s="147">
        <v>322</v>
      </c>
      <c r="M392" s="147">
        <v>151</v>
      </c>
      <c r="N392" s="147">
        <v>150</v>
      </c>
      <c r="O392" s="147">
        <v>129</v>
      </c>
    </row>
    <row r="393" spans="1:22" s="83" customFormat="1" ht="34.5" customHeight="1">
      <c r="A393" s="249" t="s">
        <v>773</v>
      </c>
      <c r="B393" s="84"/>
      <c r="C393" s="370"/>
      <c r="D393" s="380"/>
      <c r="E393" s="320" t="s">
        <v>224</v>
      </c>
      <c r="F393" s="321"/>
      <c r="G393" s="321"/>
      <c r="H393" s="322"/>
      <c r="I393" s="343"/>
      <c r="J393" s="140">
        <f t="shared" si="11"/>
        <v>471</v>
      </c>
      <c r="K393" s="81" t="str">
        <f t="shared" si="12"/>
        <v/>
      </c>
      <c r="L393" s="147">
        <v>189</v>
      </c>
      <c r="M393" s="147">
        <v>144</v>
      </c>
      <c r="N393" s="147">
        <v>65</v>
      </c>
      <c r="O393" s="147">
        <v>73</v>
      </c>
    </row>
    <row r="394" spans="1:22" s="83" customFormat="1" ht="34.5" customHeight="1">
      <c r="A394" s="250" t="s">
        <v>774</v>
      </c>
      <c r="B394" s="84"/>
      <c r="C394" s="370"/>
      <c r="D394" s="381"/>
      <c r="E394" s="320" t="s">
        <v>225</v>
      </c>
      <c r="F394" s="321"/>
      <c r="G394" s="321"/>
      <c r="H394" s="322"/>
      <c r="I394" s="343"/>
      <c r="J394" s="140">
        <f t="shared" si="11"/>
        <v>140</v>
      </c>
      <c r="K394" s="81" t="str">
        <f t="shared" si="12"/>
        <v/>
      </c>
      <c r="L394" s="147">
        <v>133</v>
      </c>
      <c r="M394" s="147">
        <v>7</v>
      </c>
      <c r="N394" s="147">
        <v>0</v>
      </c>
      <c r="O394" s="147">
        <v>0</v>
      </c>
    </row>
    <row r="395" spans="1:22" s="83" customFormat="1" ht="34.5" customHeight="1">
      <c r="A395" s="250" t="s">
        <v>775</v>
      </c>
      <c r="B395" s="84"/>
      <c r="C395" s="370"/>
      <c r="D395" s="382"/>
      <c r="E395" s="320" t="s">
        <v>226</v>
      </c>
      <c r="F395" s="321"/>
      <c r="G395" s="321"/>
      <c r="H395" s="322"/>
      <c r="I395" s="343"/>
      <c r="J395" s="140">
        <f t="shared" si="11"/>
        <v>141</v>
      </c>
      <c r="K395" s="81" t="str">
        <f t="shared" si="12"/>
        <v/>
      </c>
      <c r="L395" s="147">
        <v>0</v>
      </c>
      <c r="M395" s="147">
        <v>0</v>
      </c>
      <c r="N395" s="147">
        <v>85</v>
      </c>
      <c r="O395" s="147">
        <v>56</v>
      </c>
    </row>
    <row r="396" spans="1:22" s="83" customFormat="1" ht="34.5" customHeight="1">
      <c r="A396" s="250" t="s">
        <v>776</v>
      </c>
      <c r="B396" s="1"/>
      <c r="C396" s="370"/>
      <c r="D396" s="320" t="s">
        <v>227</v>
      </c>
      <c r="E396" s="321"/>
      <c r="F396" s="321"/>
      <c r="G396" s="321"/>
      <c r="H396" s="322"/>
      <c r="I396" s="343"/>
      <c r="J396" s="140">
        <f t="shared" si="11"/>
        <v>57640</v>
      </c>
      <c r="K396" s="81" t="str">
        <f t="shared" si="12"/>
        <v/>
      </c>
      <c r="L396" s="147">
        <v>6228</v>
      </c>
      <c r="M396" s="147">
        <v>10380</v>
      </c>
      <c r="N396" s="147">
        <v>20911</v>
      </c>
      <c r="O396" s="147">
        <v>20121</v>
      </c>
    </row>
    <row r="397" spans="1:22" s="83" customFormat="1" ht="34.5" customHeight="1">
      <c r="A397" s="250" t="s">
        <v>777</v>
      </c>
      <c r="B397" s="119"/>
      <c r="C397" s="370"/>
      <c r="D397" s="320" t="s">
        <v>228</v>
      </c>
      <c r="E397" s="321"/>
      <c r="F397" s="321"/>
      <c r="G397" s="321"/>
      <c r="H397" s="322"/>
      <c r="I397" s="344"/>
      <c r="J397" s="140">
        <f t="shared" si="11"/>
        <v>741</v>
      </c>
      <c r="K397" s="81" t="str">
        <f t="shared" si="12"/>
        <v/>
      </c>
      <c r="L397" s="147">
        <v>299</v>
      </c>
      <c r="M397" s="147">
        <v>153</v>
      </c>
      <c r="N397" s="147">
        <v>156</v>
      </c>
      <c r="O397" s="147">
        <v>133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1054</v>
      </c>
      <c r="N403" s="66" t="s">
        <v>1057</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1055</v>
      </c>
      <c r="N404" s="70" t="s">
        <v>1058</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752</v>
      </c>
      <c r="K405" s="81" t="str">
        <f t="shared" ref="K405:K422" si="14">IF(OR(COUNTIF(L405:O405,"未確認")&gt;0,COUNTIF(L405:O405,"~*")&gt;0),"※","")</f>
        <v/>
      </c>
      <c r="L405" s="147">
        <v>322</v>
      </c>
      <c r="M405" s="147">
        <v>151</v>
      </c>
      <c r="N405" s="147">
        <v>150</v>
      </c>
      <c r="O405" s="147">
        <v>129</v>
      </c>
    </row>
    <row r="406" spans="1:22" s="83" customFormat="1" ht="34.5" customHeight="1">
      <c r="A406" s="251" t="s">
        <v>779</v>
      </c>
      <c r="B406" s="119"/>
      <c r="C406" s="369"/>
      <c r="D406" s="375" t="s">
        <v>233</v>
      </c>
      <c r="E406" s="377" t="s">
        <v>234</v>
      </c>
      <c r="F406" s="378"/>
      <c r="G406" s="378"/>
      <c r="H406" s="379"/>
      <c r="I406" s="361"/>
      <c r="J406" s="140">
        <f t="shared" si="13"/>
        <v>177</v>
      </c>
      <c r="K406" s="81" t="str">
        <f t="shared" si="14"/>
        <v/>
      </c>
      <c r="L406" s="147">
        <v>4</v>
      </c>
      <c r="M406" s="147">
        <v>35</v>
      </c>
      <c r="N406" s="147">
        <v>65</v>
      </c>
      <c r="O406" s="147">
        <v>73</v>
      </c>
    </row>
    <row r="407" spans="1:22" s="83" customFormat="1" ht="34.5" customHeight="1">
      <c r="A407" s="251" t="s">
        <v>780</v>
      </c>
      <c r="B407" s="119"/>
      <c r="C407" s="369"/>
      <c r="D407" s="369"/>
      <c r="E407" s="320" t="s">
        <v>235</v>
      </c>
      <c r="F407" s="321"/>
      <c r="G407" s="321"/>
      <c r="H407" s="322"/>
      <c r="I407" s="361"/>
      <c r="J407" s="140">
        <f t="shared" si="13"/>
        <v>191</v>
      </c>
      <c r="K407" s="81" t="str">
        <f t="shared" si="14"/>
        <v/>
      </c>
      <c r="L407" s="147">
        <v>116</v>
      </c>
      <c r="M407" s="147">
        <v>13</v>
      </c>
      <c r="N407" s="147">
        <v>34</v>
      </c>
      <c r="O407" s="147">
        <v>28</v>
      </c>
    </row>
    <row r="408" spans="1:22" s="83" customFormat="1" ht="34.5" customHeight="1">
      <c r="A408" s="251" t="s">
        <v>781</v>
      </c>
      <c r="B408" s="119"/>
      <c r="C408" s="369"/>
      <c r="D408" s="369"/>
      <c r="E408" s="320" t="s">
        <v>236</v>
      </c>
      <c r="F408" s="321"/>
      <c r="G408" s="321"/>
      <c r="H408" s="322"/>
      <c r="I408" s="361"/>
      <c r="J408" s="140">
        <f t="shared" si="13"/>
        <v>354</v>
      </c>
      <c r="K408" s="81" t="str">
        <f t="shared" si="14"/>
        <v/>
      </c>
      <c r="L408" s="147">
        <v>185</v>
      </c>
      <c r="M408" s="147">
        <v>103</v>
      </c>
      <c r="N408" s="147">
        <v>42</v>
      </c>
      <c r="O408" s="147">
        <v>24</v>
      </c>
    </row>
    <row r="409" spans="1:22" s="83" customFormat="1" ht="34.5" customHeight="1">
      <c r="A409" s="251" t="s">
        <v>782</v>
      </c>
      <c r="B409" s="119"/>
      <c r="C409" s="369"/>
      <c r="D409" s="369"/>
      <c r="E409" s="317" t="s">
        <v>989</v>
      </c>
      <c r="F409" s="318"/>
      <c r="G409" s="318"/>
      <c r="H409" s="319"/>
      <c r="I409" s="361"/>
      <c r="J409" s="140">
        <f t="shared" si="13"/>
        <v>30</v>
      </c>
      <c r="K409" s="81" t="str">
        <f t="shared" si="14"/>
        <v/>
      </c>
      <c r="L409" s="147">
        <v>17</v>
      </c>
      <c r="M409" s="147">
        <v>0</v>
      </c>
      <c r="N409" s="147">
        <v>9</v>
      </c>
      <c r="O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741</v>
      </c>
      <c r="K413" s="81" t="str">
        <f t="shared" si="14"/>
        <v/>
      </c>
      <c r="L413" s="147">
        <v>299</v>
      </c>
      <c r="M413" s="147">
        <v>153</v>
      </c>
      <c r="N413" s="147">
        <v>156</v>
      </c>
      <c r="O413" s="147">
        <v>133</v>
      </c>
    </row>
    <row r="414" spans="1:22" s="83" customFormat="1" ht="34.5" customHeight="1">
      <c r="A414" s="251" t="s">
        <v>787</v>
      </c>
      <c r="B414" s="119"/>
      <c r="C414" s="369"/>
      <c r="D414" s="375" t="s">
        <v>240</v>
      </c>
      <c r="E414" s="377" t="s">
        <v>241</v>
      </c>
      <c r="F414" s="378"/>
      <c r="G414" s="378"/>
      <c r="H414" s="379"/>
      <c r="I414" s="361"/>
      <c r="J414" s="140">
        <f t="shared" si="13"/>
        <v>177</v>
      </c>
      <c r="K414" s="81" t="str">
        <f t="shared" si="14"/>
        <v/>
      </c>
      <c r="L414" s="147">
        <v>163</v>
      </c>
      <c r="M414" s="147">
        <v>8</v>
      </c>
      <c r="N414" s="147">
        <v>2</v>
      </c>
      <c r="O414" s="147">
        <v>4</v>
      </c>
    </row>
    <row r="415" spans="1:22" s="83" customFormat="1" ht="34.5" customHeight="1">
      <c r="A415" s="251" t="s">
        <v>788</v>
      </c>
      <c r="B415" s="119"/>
      <c r="C415" s="369"/>
      <c r="D415" s="369"/>
      <c r="E415" s="320" t="s">
        <v>242</v>
      </c>
      <c r="F415" s="321"/>
      <c r="G415" s="321"/>
      <c r="H415" s="322"/>
      <c r="I415" s="361"/>
      <c r="J415" s="140">
        <f t="shared" si="13"/>
        <v>278</v>
      </c>
      <c r="K415" s="81" t="str">
        <f t="shared" si="14"/>
        <v/>
      </c>
      <c r="L415" s="147">
        <v>75</v>
      </c>
      <c r="M415" s="147">
        <v>103</v>
      </c>
      <c r="N415" s="147">
        <v>56</v>
      </c>
      <c r="O415" s="147">
        <v>44</v>
      </c>
    </row>
    <row r="416" spans="1:22" s="83" customFormat="1" ht="34.5" customHeight="1">
      <c r="A416" s="251" t="s">
        <v>789</v>
      </c>
      <c r="B416" s="119"/>
      <c r="C416" s="369"/>
      <c r="D416" s="369"/>
      <c r="E416" s="320" t="s">
        <v>243</v>
      </c>
      <c r="F416" s="321"/>
      <c r="G416" s="321"/>
      <c r="H416" s="322"/>
      <c r="I416" s="361"/>
      <c r="J416" s="140">
        <f t="shared" si="13"/>
        <v>44</v>
      </c>
      <c r="K416" s="81" t="str">
        <f t="shared" si="14"/>
        <v/>
      </c>
      <c r="L416" s="147">
        <v>11</v>
      </c>
      <c r="M416" s="147">
        <v>8</v>
      </c>
      <c r="N416" s="147">
        <v>17</v>
      </c>
      <c r="O416" s="147">
        <v>8</v>
      </c>
    </row>
    <row r="417" spans="1:22" s="83" customFormat="1" ht="34.5" customHeight="1">
      <c r="A417" s="251" t="s">
        <v>790</v>
      </c>
      <c r="B417" s="119"/>
      <c r="C417" s="369"/>
      <c r="D417" s="369"/>
      <c r="E417" s="320" t="s">
        <v>244</v>
      </c>
      <c r="F417" s="321"/>
      <c r="G417" s="321"/>
      <c r="H417" s="322"/>
      <c r="I417" s="361"/>
      <c r="J417" s="140">
        <f t="shared" si="13"/>
        <v>23</v>
      </c>
      <c r="K417" s="81" t="str">
        <f t="shared" si="14"/>
        <v/>
      </c>
      <c r="L417" s="147">
        <v>3</v>
      </c>
      <c r="M417" s="147">
        <v>7</v>
      </c>
      <c r="N417" s="147">
        <v>8</v>
      </c>
      <c r="O417" s="147">
        <v>5</v>
      </c>
    </row>
    <row r="418" spans="1:22" s="83" customFormat="1" ht="34.5" customHeight="1">
      <c r="A418" s="251" t="s">
        <v>791</v>
      </c>
      <c r="B418" s="119"/>
      <c r="C418" s="369"/>
      <c r="D418" s="369"/>
      <c r="E418" s="320" t="s">
        <v>245</v>
      </c>
      <c r="F418" s="321"/>
      <c r="G418" s="321"/>
      <c r="H418" s="322"/>
      <c r="I418" s="361"/>
      <c r="J418" s="140">
        <f t="shared" si="13"/>
        <v>45</v>
      </c>
      <c r="K418" s="81" t="str">
        <f t="shared" si="14"/>
        <v/>
      </c>
      <c r="L418" s="147">
        <v>13</v>
      </c>
      <c r="M418" s="147">
        <v>11</v>
      </c>
      <c r="N418" s="147">
        <v>9</v>
      </c>
      <c r="O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52</v>
      </c>
      <c r="K420" s="81" t="str">
        <f t="shared" si="14"/>
        <v/>
      </c>
      <c r="L420" s="147">
        <v>11</v>
      </c>
      <c r="M420" s="147">
        <v>15</v>
      </c>
      <c r="N420" s="147">
        <v>13</v>
      </c>
      <c r="O420" s="147">
        <v>13</v>
      </c>
    </row>
    <row r="421" spans="1:22" s="83" customFormat="1" ht="34.5" customHeight="1">
      <c r="A421" s="251" t="s">
        <v>794</v>
      </c>
      <c r="B421" s="119"/>
      <c r="C421" s="369"/>
      <c r="D421" s="369"/>
      <c r="E421" s="320" t="s">
        <v>247</v>
      </c>
      <c r="F421" s="321"/>
      <c r="G421" s="321"/>
      <c r="H421" s="322"/>
      <c r="I421" s="361"/>
      <c r="J421" s="140">
        <f t="shared" si="13"/>
        <v>122</v>
      </c>
      <c r="K421" s="81" t="str">
        <f t="shared" si="14"/>
        <v/>
      </c>
      <c r="L421" s="147">
        <v>23</v>
      </c>
      <c r="M421" s="147">
        <v>1</v>
      </c>
      <c r="N421" s="147">
        <v>51</v>
      </c>
      <c r="O421" s="147">
        <v>47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1054</v>
      </c>
      <c r="N428" s="66" t="s">
        <v>1057</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1055</v>
      </c>
      <c r="N429" s="70" t="s">
        <v>1058</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564</v>
      </c>
      <c r="K430" s="193" t="str">
        <f>IF(OR(COUNTIF(L430:O430,"未確認")&gt;0,COUNTIF(L430:O430,"~*")&gt;0),"※","")</f>
        <v/>
      </c>
      <c r="L430" s="147">
        <v>136</v>
      </c>
      <c r="M430" s="147">
        <v>145</v>
      </c>
      <c r="N430" s="147">
        <v>154</v>
      </c>
      <c r="O430" s="147">
        <v>129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40</v>
      </c>
      <c r="K431" s="193" t="str">
        <f>IF(OR(COUNTIF(L431:O431,"未確認")&gt;0,COUNTIF(L431:O431,"~*")&gt;0),"※","")</f>
        <v/>
      </c>
      <c r="L431" s="147">
        <v>12</v>
      </c>
      <c r="M431" s="147">
        <v>7</v>
      </c>
      <c r="N431" s="147">
        <v>12</v>
      </c>
      <c r="O431" s="147">
        <v>9</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524</v>
      </c>
      <c r="K433" s="193" t="str">
        <f>IF(OR(COUNTIF(L433:O433,"未確認")&gt;0,COUNTIF(L433:O433,"~*")&gt;0),"※","")</f>
        <v/>
      </c>
      <c r="L433" s="147">
        <v>124</v>
      </c>
      <c r="M433" s="147">
        <v>138</v>
      </c>
      <c r="N433" s="147">
        <v>142</v>
      </c>
      <c r="O433" s="147">
        <v>120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1054</v>
      </c>
      <c r="N441" s="66" t="s">
        <v>1057</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1055</v>
      </c>
      <c r="N442" s="70" t="s">
        <v>1058</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1054</v>
      </c>
      <c r="N466" s="66" t="s">
        <v>1057</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1055</v>
      </c>
      <c r="N467" s="70" t="s">
        <v>1058</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t="s">
        <v>541</v>
      </c>
      <c r="M468" s="117">
        <v>0</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t="s">
        <v>541</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v>0</v>
      </c>
      <c r="N476" s="117" t="s">
        <v>541</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1054</v>
      </c>
      <c r="N502" s="66" t="s">
        <v>1057</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1055</v>
      </c>
      <c r="N503" s="70" t="s">
        <v>1058</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1054</v>
      </c>
      <c r="N514" s="66" t="s">
        <v>1057</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1055</v>
      </c>
      <c r="N515" s="70" t="s">
        <v>1058</v>
      </c>
      <c r="O515" s="70" t="s">
        <v>1058</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1054</v>
      </c>
      <c r="N520" s="66" t="s">
        <v>1057</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1055</v>
      </c>
      <c r="N521" s="70" t="s">
        <v>1058</v>
      </c>
      <c r="O521" s="70" t="s">
        <v>1058</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1054</v>
      </c>
      <c r="N525" s="66" t="s">
        <v>1057</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1055</v>
      </c>
      <c r="N526" s="70" t="s">
        <v>1058</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1054</v>
      </c>
      <c r="N530" s="66" t="s">
        <v>1057</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1055</v>
      </c>
      <c r="N531" s="70" t="s">
        <v>1058</v>
      </c>
      <c r="O531" s="70" t="s">
        <v>1058</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64</v>
      </c>
      <c r="K535" s="201" t="str">
        <f t="shared" si="23"/>
        <v/>
      </c>
      <c r="L535" s="117">
        <v>11</v>
      </c>
      <c r="M535" s="117">
        <v>11</v>
      </c>
      <c r="N535" s="117">
        <v>20</v>
      </c>
      <c r="O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1054</v>
      </c>
      <c r="N543" s="66" t="s">
        <v>1057</v>
      </c>
      <c r="O543" s="66" t="s">
        <v>1059</v>
      </c>
    </row>
    <row r="544" spans="1:22" s="1" customFormat="1" ht="20.25" customHeight="1">
      <c r="A544" s="243"/>
      <c r="C544" s="62"/>
      <c r="D544" s="3"/>
      <c r="E544" s="3"/>
      <c r="F544" s="3"/>
      <c r="G544" s="3"/>
      <c r="H544" s="287"/>
      <c r="I544" s="67" t="s">
        <v>36</v>
      </c>
      <c r="J544" s="68"/>
      <c r="K544" s="186"/>
      <c r="L544" s="70" t="s">
        <v>1049</v>
      </c>
      <c r="M544" s="70" t="s">
        <v>1055</v>
      </c>
      <c r="N544" s="70" t="s">
        <v>1058</v>
      </c>
      <c r="O544" s="70" t="s">
        <v>1058</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c r="O558" s="211" t="s">
        <v>1052</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25</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11</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9.5</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4.0999999999999996</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17.5</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18.399999999999999</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1054</v>
      </c>
      <c r="N588" s="66" t="s">
        <v>1057</v>
      </c>
      <c r="O588" s="66" t="s">
        <v>1059</v>
      </c>
    </row>
    <row r="589" spans="1:22" s="1" customFormat="1" ht="20.25" customHeight="1">
      <c r="A589" s="243"/>
      <c r="C589" s="62"/>
      <c r="D589" s="3"/>
      <c r="E589" s="3"/>
      <c r="F589" s="3"/>
      <c r="G589" s="3"/>
      <c r="H589" s="287"/>
      <c r="I589" s="67" t="s">
        <v>36</v>
      </c>
      <c r="J589" s="68"/>
      <c r="K589" s="186"/>
      <c r="L589" s="70" t="s">
        <v>1049</v>
      </c>
      <c r="M589" s="70" t="s">
        <v>1055</v>
      </c>
      <c r="N589" s="70" t="s">
        <v>1058</v>
      </c>
      <c r="O589" s="70" t="s">
        <v>1058</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t="s">
        <v>540</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t="s">
        <v>540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1054</v>
      </c>
      <c r="N611" s="66" t="s">
        <v>1057</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1055</v>
      </c>
      <c r="N612" s="70" t="s">
        <v>1058</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t="s">
        <v>541</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37</v>
      </c>
      <c r="K617" s="201" t="str">
        <f t="shared" si="29"/>
        <v/>
      </c>
      <c r="L617" s="117">
        <v>37</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c r="O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1054</v>
      </c>
      <c r="N629" s="66" t="s">
        <v>1057</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1055</v>
      </c>
      <c r="N630" s="70" t="s">
        <v>1058</v>
      </c>
      <c r="O630" s="70" t="s">
        <v>1058</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
      </c>
      <c r="L632" s="117">
        <v>10</v>
      </c>
      <c r="M632" s="117">
        <v>0</v>
      </c>
      <c r="N632" s="117">
        <v>0</v>
      </c>
      <c r="O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row>
    <row r="637" spans="1:22" s="118" customFormat="1" ht="98.15" customHeight="1">
      <c r="A637" s="252" t="s">
        <v>923</v>
      </c>
      <c r="B637" s="119"/>
      <c r="C637" s="320" t="s">
        <v>444</v>
      </c>
      <c r="D637" s="321"/>
      <c r="E637" s="321"/>
      <c r="F637" s="321"/>
      <c r="G637" s="321"/>
      <c r="H637" s="322"/>
      <c r="I637" s="122" t="s">
        <v>445</v>
      </c>
      <c r="J637" s="116">
        <f t="shared" si="30"/>
        <v>45</v>
      </c>
      <c r="K637" s="201" t="str">
        <f t="shared" si="31"/>
        <v>※</v>
      </c>
      <c r="L637" s="117">
        <v>10</v>
      </c>
      <c r="M637" s="117" t="s">
        <v>541</v>
      </c>
      <c r="N637" s="117">
        <v>16</v>
      </c>
      <c r="O637" s="117">
        <v>19</v>
      </c>
    </row>
    <row r="638" spans="1:22" s="118" customFormat="1" ht="84" customHeight="1">
      <c r="A638" s="252" t="s">
        <v>924</v>
      </c>
      <c r="B638" s="119"/>
      <c r="C638" s="317" t="s">
        <v>1001</v>
      </c>
      <c r="D638" s="318"/>
      <c r="E638" s="318"/>
      <c r="F638" s="318"/>
      <c r="G638" s="318"/>
      <c r="H638" s="319"/>
      <c r="I638" s="122" t="s">
        <v>447</v>
      </c>
      <c r="J638" s="116">
        <f t="shared" si="30"/>
        <v>16</v>
      </c>
      <c r="K638" s="201" t="str">
        <f t="shared" si="31"/>
        <v>※</v>
      </c>
      <c r="L638" s="117">
        <v>0</v>
      </c>
      <c r="M638" s="117">
        <v>0</v>
      </c>
      <c r="N638" s="117" t="s">
        <v>541</v>
      </c>
      <c r="O638" s="117">
        <v>16</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1054</v>
      </c>
      <c r="N644" s="66" t="s">
        <v>1057</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1055</v>
      </c>
      <c r="N645" s="70" t="s">
        <v>1058</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137</v>
      </c>
      <c r="K646" s="201" t="str">
        <f t="shared" ref="K646:K660" si="33">IF(OR(COUNTIF(L646:O646,"未確認")&gt;0,COUNTIF(L646:O646,"*")&gt;0),"※","")</f>
        <v/>
      </c>
      <c r="L646" s="117">
        <v>42</v>
      </c>
      <c r="M646" s="117">
        <v>38</v>
      </c>
      <c r="N646" s="117">
        <v>24</v>
      </c>
      <c r="O646" s="117">
        <v>33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15</v>
      </c>
      <c r="K648" s="201" t="str">
        <f t="shared" si="33"/>
        <v>※</v>
      </c>
      <c r="L648" s="117" t="s">
        <v>541</v>
      </c>
      <c r="M648" s="117">
        <v>15</v>
      </c>
      <c r="N648" s="117" t="s">
        <v>541</v>
      </c>
      <c r="O648" s="117" t="s">
        <v>541</v>
      </c>
    </row>
    <row r="649" spans="1:22" s="118" customFormat="1" ht="70" customHeight="1">
      <c r="A649" s="252" t="s">
        <v>928</v>
      </c>
      <c r="B649" s="84"/>
      <c r="C649" s="295"/>
      <c r="D649" s="297"/>
      <c r="E649" s="320" t="s">
        <v>940</v>
      </c>
      <c r="F649" s="321"/>
      <c r="G649" s="321"/>
      <c r="H649" s="322"/>
      <c r="I649" s="122" t="s">
        <v>456</v>
      </c>
      <c r="J649" s="116">
        <f t="shared" si="32"/>
        <v>21</v>
      </c>
      <c r="K649" s="201" t="str">
        <f t="shared" si="33"/>
        <v>※</v>
      </c>
      <c r="L649" s="117">
        <v>11</v>
      </c>
      <c r="M649" s="117">
        <v>0</v>
      </c>
      <c r="N649" s="117" t="s">
        <v>541</v>
      </c>
      <c r="O649" s="117">
        <v>10</v>
      </c>
    </row>
    <row r="650" spans="1:22" s="118" customFormat="1" ht="84" customHeight="1">
      <c r="A650" s="252" t="s">
        <v>929</v>
      </c>
      <c r="B650" s="84"/>
      <c r="C650" s="295"/>
      <c r="D650" s="297"/>
      <c r="E650" s="320" t="s">
        <v>941</v>
      </c>
      <c r="F650" s="321"/>
      <c r="G650" s="321"/>
      <c r="H650" s="322"/>
      <c r="I650" s="122" t="s">
        <v>458</v>
      </c>
      <c r="J650" s="116">
        <f t="shared" si="32"/>
        <v>36</v>
      </c>
      <c r="K650" s="201" t="str">
        <f t="shared" si="33"/>
        <v>※</v>
      </c>
      <c r="L650" s="117">
        <v>13</v>
      </c>
      <c r="M650" s="117">
        <v>23</v>
      </c>
      <c r="N650" s="117" t="s">
        <v>541</v>
      </c>
      <c r="O650" s="117" t="s">
        <v>541</v>
      </c>
    </row>
    <row r="651" spans="1:22" s="118" customFormat="1" ht="70" customHeight="1">
      <c r="A651" s="252" t="s">
        <v>930</v>
      </c>
      <c r="B651" s="84"/>
      <c r="C651" s="188"/>
      <c r="D651" s="221"/>
      <c r="E651" s="320" t="s">
        <v>942</v>
      </c>
      <c r="F651" s="321"/>
      <c r="G651" s="321"/>
      <c r="H651" s="322"/>
      <c r="I651" s="122" t="s">
        <v>460</v>
      </c>
      <c r="J651" s="116">
        <f t="shared" si="32"/>
        <v>10</v>
      </c>
      <c r="K651" s="201" t="str">
        <f t="shared" si="33"/>
        <v>※</v>
      </c>
      <c r="L651" s="117">
        <v>10</v>
      </c>
      <c r="M651" s="117">
        <v>0</v>
      </c>
      <c r="N651" s="117" t="s">
        <v>541</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34</v>
      </c>
      <c r="K655" s="201" t="str">
        <f t="shared" si="33"/>
        <v>※</v>
      </c>
      <c r="L655" s="117">
        <v>21</v>
      </c>
      <c r="M655" s="117">
        <v>13</v>
      </c>
      <c r="N655" s="117" t="s">
        <v>541</v>
      </c>
      <c r="O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13</v>
      </c>
      <c r="K657" s="201" t="str">
        <f t="shared" si="33"/>
        <v>※</v>
      </c>
      <c r="L657" s="117">
        <v>13</v>
      </c>
      <c r="M657" s="117" t="s">
        <v>541</v>
      </c>
      <c r="N657" s="117" t="s">
        <v>541</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1054</v>
      </c>
      <c r="N665" s="66" t="s">
        <v>1057</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1055</v>
      </c>
      <c r="N666" s="70" t="s">
        <v>1058</v>
      </c>
      <c r="O666" s="70" t="s">
        <v>1058</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6.82</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153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41</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29</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70</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55</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29.36</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1054</v>
      </c>
      <c r="N681" s="66" t="s">
        <v>1057</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1055</v>
      </c>
      <c r="N682" s="70" t="s">
        <v>1058</v>
      </c>
      <c r="O682" s="70" t="s">
        <v>1058</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68</v>
      </c>
      <c r="K683" s="201" t="str">
        <f>IF(OR(COUNTIF(L683:O683,"未確認")&gt;0,COUNTIF(L683:O683,"*")&gt;0),"※","")</f>
        <v/>
      </c>
      <c r="L683" s="117">
        <v>0</v>
      </c>
      <c r="M683" s="117">
        <v>0</v>
      </c>
      <c r="N683" s="117">
        <v>32</v>
      </c>
      <c r="O683" s="117">
        <v>36</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1054</v>
      </c>
      <c r="N691" s="66" t="s">
        <v>1057</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1055</v>
      </c>
      <c r="N692" s="70" t="s">
        <v>1058</v>
      </c>
      <c r="O692" s="70" t="s">
        <v>1058</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t="str">
        <f>IF(SUM(L695:O695)=0,IF(COUNTIF(L695:O695,"未確認")&gt;0,"未確認",IF(COUNTIF(L695:O695,"~*")&gt;0,"*",SUM(L695:O695))),SUM(L695:O695))</f>
        <v>*</v>
      </c>
      <c r="K695" s="201" t="str">
        <f>IF(OR(COUNTIF(L695:O695,"未確認")&gt;0,COUNTIF(L695:O695,"*")&gt;0),"※","")</f>
        <v>※</v>
      </c>
      <c r="L695" s="117">
        <v>0</v>
      </c>
      <c r="M695" s="117">
        <v>0</v>
      </c>
      <c r="N695" s="117" t="s">
        <v>541</v>
      </c>
      <c r="O695" s="117" t="s">
        <v>541</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1054</v>
      </c>
      <c r="N704" s="66" t="s">
        <v>1057</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1055</v>
      </c>
      <c r="N705" s="70" t="s">
        <v>1058</v>
      </c>
      <c r="O705" s="70" t="s">
        <v>1058</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A424117-D155-4EE2-A8AF-EF496C49A808}"/>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