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7FD92FE2-69BE-4F8A-B357-DD833C06EA61}"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<sst xmlns="http://schemas.openxmlformats.org/spreadsheetml/2006/main" count="207" uniqueCount="66">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</sst>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41" t="s">
        <v>37</v>
      </c>
      <c r="B5" s="48" t="s">
        <v>55</v>
      </c>
      <c r="C5" s="49"/>
      <c r="D5" s="49"/>
      <c r="E5" s="45" t="s">
        <v>56</v>
      </c>
      <c r="F5" s="46"/>
      <c r="G5" s="46"/>
      <c r="H5" s="46"/>
      <c r="I5" s="46"/>
      <c r="J5" s="46"/>
      <c r="K5" s="46"/>
      <c r="L5" s="47"/>
      <c r="M5" s="48" t="s">
        <v>57</v>
      </c>
      <c r="N5" s="49"/>
      <c r="O5" s="49"/>
      <c r="P5" s="49"/>
      <c r="Q5" s="49"/>
      <c r="R5" s="49"/>
      <c r="S5" s="49"/>
      <c r="T5" s="49"/>
      <c r="U5" s="49"/>
      <c r="V5" s="50"/>
    </row>
    <row r="6" spans="1:22" ht="13.5" customHeight="1" x14ac:dyDescent="0.15">
      <c r="A6" s="42"/>
      <c r="B6" s="39" t="s">
        <v>51</v>
      </c>
      <c r="C6" s="39" t="s">
        <v>52</v>
      </c>
      <c r="D6" s="39" t="s">
        <v>53</v>
      </c>
      <c r="E6" s="39" t="s">
        <v>54</v>
      </c>
      <c r="F6" s="14"/>
      <c r="G6" s="39" t="s">
        <v>47</v>
      </c>
      <c r="H6" s="14"/>
      <c r="I6" s="39" t="s">
        <v>47</v>
      </c>
      <c r="J6" s="48" t="s">
        <v>42</v>
      </c>
      <c r="K6" s="49"/>
      <c r="L6" s="50"/>
      <c r="M6" s="39" t="s">
        <v>58</v>
      </c>
      <c r="N6" s="45" t="s">
        <v>36</v>
      </c>
      <c r="O6" s="46"/>
      <c r="P6" s="46"/>
      <c r="Q6" s="47"/>
      <c r="R6" s="45" t="s">
        <v>35</v>
      </c>
      <c r="S6" s="46"/>
      <c r="T6" s="46"/>
      <c r="U6" s="47"/>
      <c r="V6" s="16" t="s">
        <v>42</v>
      </c>
    </row>
    <row r="7" spans="1:22" ht="13.5" customHeight="1" x14ac:dyDescent="0.15">
      <c r="A7" s="42"/>
      <c r="B7" s="42"/>
      <c r="C7" s="44"/>
      <c r="D7" s="44"/>
      <c r="E7" s="42"/>
      <c r="F7" s="11" t="s">
        <v>34</v>
      </c>
      <c r="G7" s="44"/>
      <c r="H7" s="11" t="s">
        <v>33</v>
      </c>
      <c r="I7" s="44"/>
      <c r="J7" s="39" t="s">
        <v>39</v>
      </c>
      <c r="K7" s="13" t="s">
        <v>40</v>
      </c>
      <c r="L7" s="13" t="s">
        <v>41</v>
      </c>
      <c r="M7" s="42"/>
      <c r="N7" s="13" t="s">
        <v>32</v>
      </c>
      <c r="O7" s="39" t="s">
        <v>47</v>
      </c>
      <c r="P7" s="39" t="s">
        <v>31</v>
      </c>
      <c r="Q7" s="12" t="s">
        <v>30</v>
      </c>
      <c r="R7" s="11" t="s">
        <v>32</v>
      </c>
      <c r="S7" s="39" t="s">
        <v>47</v>
      </c>
      <c r="T7" s="44" t="s">
        <v>31</v>
      </c>
      <c r="U7" s="15" t="s">
        <v>43</v>
      </c>
      <c r="V7" s="39" t="s">
        <v>44</v>
      </c>
    </row>
    <row r="8" spans="1:22" ht="30.75" customHeight="1" x14ac:dyDescent="0.15">
      <c r="A8" s="43"/>
      <c r="B8" s="43"/>
      <c r="C8" s="40"/>
      <c r="D8" s="40"/>
      <c r="E8" s="43"/>
      <c r="F8" s="10"/>
      <c r="G8" s="40"/>
      <c r="H8" s="10"/>
      <c r="I8" s="40"/>
      <c r="J8" s="40"/>
      <c r="K8" s="10"/>
      <c r="L8" s="10"/>
      <c r="M8" s="43"/>
      <c r="N8" s="10"/>
      <c r="O8" s="40"/>
      <c r="P8" s="40"/>
      <c r="Q8" s="9"/>
      <c r="R8" s="10"/>
      <c r="S8" s="40"/>
      <c r="T8" s="40"/>
      <c r="U8" s="9"/>
      <c r="V8" s="40"/>
    </row>
    <row r="9" spans="1:22" ht="18.75" customHeight="1" x14ac:dyDescent="0.15">
      <c r="A9" s="8" t="s">
        <v>29</v>
      </c>
      <c r="B9" s="17">
        <f t="shared" ref="B9:I9" si="0">B10+B11</f>
        <v>-170</v>
      </c>
      <c r="C9" s="17">
        <f t="shared" si="0"/>
        <v>130</v>
      </c>
      <c r="D9" s="17">
        <f t="shared" si="0"/>
        <v>-92</v>
      </c>
      <c r="E9" s="17">
        <f t="shared" si="0"/>
        <v>-222</v>
      </c>
      <c r="F9" s="17">
        <f t="shared" si="0"/>
        <v>362</v>
      </c>
      <c r="G9" s="17">
        <f t="shared" si="0"/>
        <v>-18</v>
      </c>
      <c r="H9" s="17">
        <f t="shared" si="0"/>
        <v>584</v>
      </c>
      <c r="I9" s="17">
        <f t="shared" si="0"/>
        <v>30</v>
      </c>
      <c r="J9" s="28">
        <f t="shared" ref="J9:J19" si="1">K9-L9</f>
        <v>-4.6858177419875311</v>
      </c>
      <c r="K9" s="32">
        <v>7.6408379396373221</v>
      </c>
      <c r="L9" s="32">
        <v>12.326655681624853</v>
      </c>
      <c r="M9" s="17">
        <f t="shared" ref="M9:U9" si="2">M10+M11</f>
        <v>52</v>
      </c>
      <c r="N9" s="17">
        <f t="shared" si="2"/>
        <v>1376</v>
      </c>
      <c r="O9" s="17">
        <f t="shared" si="2"/>
        <v>84</v>
      </c>
      <c r="P9" s="17">
        <f t="shared" si="2"/>
        <v>942</v>
      </c>
      <c r="Q9" s="17">
        <f t="shared" si="2"/>
        <v>434</v>
      </c>
      <c r="R9" s="17">
        <f t="shared" si="2"/>
        <v>1324</v>
      </c>
      <c r="S9" s="17">
        <f t="shared" si="2"/>
        <v>128</v>
      </c>
      <c r="T9" s="17">
        <f t="shared" si="2"/>
        <v>890</v>
      </c>
      <c r="U9" s="17">
        <f t="shared" si="2"/>
        <v>434</v>
      </c>
      <c r="V9" s="28">
        <v>1.0975789305556347</v>
      </c>
    </row>
    <row r="10" spans="1:22" ht="18.75" customHeight="1" x14ac:dyDescent="0.15">
      <c r="A10" s="6" t="s">
        <v>28</v>
      </c>
      <c r="B10" s="18">
        <f t="shared" ref="B10:I10" si="3">B20+B21+B22+B23</f>
        <v>-109</v>
      </c>
      <c r="C10" s="18">
        <f t="shared" si="3"/>
        <v>-1</v>
      </c>
      <c r="D10" s="18">
        <f t="shared" si="3"/>
        <v>-82</v>
      </c>
      <c r="E10" s="18">
        <f t="shared" si="3"/>
        <v>-114</v>
      </c>
      <c r="F10" s="18">
        <f t="shared" si="3"/>
        <v>282</v>
      </c>
      <c r="G10" s="18">
        <f t="shared" si="3"/>
        <v>-11</v>
      </c>
      <c r="H10" s="18">
        <f t="shared" si="3"/>
        <v>396</v>
      </c>
      <c r="I10" s="18">
        <f t="shared" si="3"/>
        <v>21</v>
      </c>
      <c r="J10" s="25">
        <f t="shared" si="1"/>
        <v>-3.2170159034700383</v>
      </c>
      <c r="K10" s="33">
        <v>7.9578814454258886</v>
      </c>
      <c r="L10" s="33">
        <v>11.174897348895927</v>
      </c>
      <c r="M10" s="18">
        <f t="shared" ref="M10:U10" si="4">M20+M21+M22+M23</f>
        <v>5</v>
      </c>
      <c r="N10" s="18">
        <f t="shared" si="4"/>
        <v>1012</v>
      </c>
      <c r="O10" s="18">
        <f t="shared" si="4"/>
        <v>66</v>
      </c>
      <c r="P10" s="18">
        <f t="shared" si="4"/>
        <v>733</v>
      </c>
      <c r="Q10" s="18">
        <f t="shared" si="4"/>
        <v>279</v>
      </c>
      <c r="R10" s="18">
        <f t="shared" si="4"/>
        <v>1007</v>
      </c>
      <c r="S10" s="18">
        <f t="shared" si="4"/>
        <v>116</v>
      </c>
      <c r="T10" s="18">
        <f t="shared" si="4"/>
        <v>735</v>
      </c>
      <c r="U10" s="18">
        <f t="shared" si="4"/>
        <v>272</v>
      </c>
      <c r="V10" s="25">
        <v>0.14109718874868449</v>
      </c>
    </row>
    <row r="11" spans="1:22" ht="18.75" customHeight="1" x14ac:dyDescent="0.15">
      <c r="A11" s="2" t="s">
        <v>27</v>
      </c>
      <c r="B11" s="19">
        <f t="shared" ref="B11:I11" si="5">B12+B13+B14+B15+B16</f>
        <v>-61</v>
      </c>
      <c r="C11" s="19">
        <f t="shared" si="5"/>
        <v>131</v>
      </c>
      <c r="D11" s="19">
        <f t="shared" si="5"/>
        <v>-10</v>
      </c>
      <c r="E11" s="19">
        <f t="shared" si="5"/>
        <v>-108</v>
      </c>
      <c r="F11" s="19">
        <f t="shared" si="5"/>
        <v>80</v>
      </c>
      <c r="G11" s="19">
        <f t="shared" si="5"/>
        <v>-7</v>
      </c>
      <c r="H11" s="19">
        <f t="shared" si="5"/>
        <v>188</v>
      </c>
      <c r="I11" s="19">
        <f t="shared" si="5"/>
        <v>9</v>
      </c>
      <c r="J11" s="27">
        <f t="shared" si="1"/>
        <v>-9.0448961385727635</v>
      </c>
      <c r="K11" s="34">
        <v>6.6999230656094557</v>
      </c>
      <c r="L11" s="34">
        <v>15.744819204182219</v>
      </c>
      <c r="M11" s="19">
        <f t="shared" ref="M11:U11" si="6">M12+M13+M14+M15+M16</f>
        <v>47</v>
      </c>
      <c r="N11" s="19">
        <f t="shared" si="6"/>
        <v>364</v>
      </c>
      <c r="O11" s="19">
        <f t="shared" si="6"/>
        <v>18</v>
      </c>
      <c r="P11" s="19">
        <f t="shared" si="6"/>
        <v>209</v>
      </c>
      <c r="Q11" s="19">
        <f t="shared" si="6"/>
        <v>155</v>
      </c>
      <c r="R11" s="19">
        <f t="shared" si="6"/>
        <v>317</v>
      </c>
      <c r="S11" s="19">
        <f t="shared" si="6"/>
        <v>12</v>
      </c>
      <c r="T11" s="19">
        <f t="shared" si="6"/>
        <v>155</v>
      </c>
      <c r="U11" s="19">
        <f t="shared" si="6"/>
        <v>162</v>
      </c>
      <c r="V11" s="30">
        <v>3.9362048010455553</v>
      </c>
    </row>
    <row r="12" spans="1:22" ht="18.75" customHeight="1" x14ac:dyDescent="0.15">
      <c r="A12" s="6" t="s">
        <v>26</v>
      </c>
      <c r="B12" s="18">
        <f t="shared" ref="B12:I12" si="7">B24</f>
        <v>-8</v>
      </c>
      <c r="C12" s="18">
        <f t="shared" si="7"/>
        <v>22</v>
      </c>
      <c r="D12" s="18">
        <f t="shared" si="7"/>
        <v>6</v>
      </c>
      <c r="E12" s="18">
        <f t="shared" si="7"/>
        <v>-4</v>
      </c>
      <c r="F12" s="18">
        <f t="shared" si="7"/>
        <v>9</v>
      </c>
      <c r="G12" s="18">
        <f t="shared" si="7"/>
        <v>2</v>
      </c>
      <c r="H12" s="18">
        <f t="shared" si="7"/>
        <v>13</v>
      </c>
      <c r="I12" s="18">
        <f t="shared" si="7"/>
        <v>1</v>
      </c>
      <c r="J12" s="25">
        <f t="shared" si="1"/>
        <v>-4.281135732528714</v>
      </c>
      <c r="K12" s="33">
        <v>9.6325553981896075</v>
      </c>
      <c r="L12" s="33">
        <v>13.913691130718322</v>
      </c>
      <c r="M12" s="18">
        <f t="shared" ref="M12:U12" si="8">M24</f>
        <v>-4</v>
      </c>
      <c r="N12" s="18">
        <f t="shared" si="8"/>
        <v>40</v>
      </c>
      <c r="O12" s="18">
        <f t="shared" si="8"/>
        <v>18</v>
      </c>
      <c r="P12" s="18">
        <f t="shared" si="8"/>
        <v>30</v>
      </c>
      <c r="Q12" s="18">
        <f t="shared" si="8"/>
        <v>10</v>
      </c>
      <c r="R12" s="18">
        <f t="shared" si="8"/>
        <v>44</v>
      </c>
      <c r="S12" s="18">
        <f t="shared" si="8"/>
        <v>13</v>
      </c>
      <c r="T12" s="18">
        <f t="shared" si="8"/>
        <v>18</v>
      </c>
      <c r="U12" s="18">
        <f t="shared" si="8"/>
        <v>26</v>
      </c>
      <c r="V12" s="25">
        <v>-4.2811357325287247</v>
      </c>
    </row>
    <row r="13" spans="1:22" ht="18.75" customHeight="1" x14ac:dyDescent="0.15">
      <c r="A13" s="4" t="s">
        <v>25</v>
      </c>
      <c r="B13" s="20">
        <f t="shared" ref="B13:I13" si="9">B25+B26+B27</f>
        <v>-52</v>
      </c>
      <c r="C13" s="20">
        <f t="shared" si="9"/>
        <v>-26</v>
      </c>
      <c r="D13" s="20">
        <f t="shared" si="9"/>
        <v>-32</v>
      </c>
      <c r="E13" s="20">
        <f t="shared" si="9"/>
        <v>-34</v>
      </c>
      <c r="F13" s="20">
        <f t="shared" si="9"/>
        <v>9</v>
      </c>
      <c r="G13" s="20">
        <f t="shared" si="9"/>
        <v>-7</v>
      </c>
      <c r="H13" s="20">
        <f t="shared" si="9"/>
        <v>43</v>
      </c>
      <c r="I13" s="20">
        <f t="shared" si="9"/>
        <v>4</v>
      </c>
      <c r="J13" s="26">
        <f t="shared" si="1"/>
        <v>-15.568878802363058</v>
      </c>
      <c r="K13" s="35">
        <v>4.121173800625515</v>
      </c>
      <c r="L13" s="35">
        <v>19.690052602988573</v>
      </c>
      <c r="M13" s="20">
        <f t="shared" ref="M13:U13" si="10">M25+M26+M27</f>
        <v>-18</v>
      </c>
      <c r="N13" s="20">
        <f t="shared" si="10"/>
        <v>43</v>
      </c>
      <c r="O13" s="20">
        <f t="shared" si="10"/>
        <v>0</v>
      </c>
      <c r="P13" s="20">
        <f t="shared" si="10"/>
        <v>31</v>
      </c>
      <c r="Q13" s="20">
        <f t="shared" si="10"/>
        <v>12</v>
      </c>
      <c r="R13" s="20">
        <f t="shared" si="10"/>
        <v>61</v>
      </c>
      <c r="S13" s="20">
        <f t="shared" si="10"/>
        <v>21</v>
      </c>
      <c r="T13" s="20">
        <f t="shared" si="10"/>
        <v>30</v>
      </c>
      <c r="U13" s="20">
        <f t="shared" si="10"/>
        <v>31</v>
      </c>
      <c r="V13" s="26">
        <v>-8.2423476012510299</v>
      </c>
    </row>
    <row r="14" spans="1:22" ht="18.75" customHeight="1" x14ac:dyDescent="0.15">
      <c r="A14" s="4" t="s">
        <v>24</v>
      </c>
      <c r="B14" s="20">
        <f t="shared" ref="B14:I14" si="11">B28+B29+B30+B31</f>
        <v>0</v>
      </c>
      <c r="C14" s="20">
        <f t="shared" si="11"/>
        <v>34</v>
      </c>
      <c r="D14" s="20">
        <f t="shared" si="11"/>
        <v>6</v>
      </c>
      <c r="E14" s="20">
        <f t="shared" si="11"/>
        <v>-31</v>
      </c>
      <c r="F14" s="20">
        <f t="shared" si="11"/>
        <v>33</v>
      </c>
      <c r="G14" s="20">
        <f t="shared" si="11"/>
        <v>-1</v>
      </c>
      <c r="H14" s="20">
        <f t="shared" si="11"/>
        <v>64</v>
      </c>
      <c r="I14" s="20">
        <f t="shared" si="11"/>
        <v>-2</v>
      </c>
      <c r="J14" s="26">
        <f t="shared" si="1"/>
        <v>-6.8325190468167945</v>
      </c>
      <c r="K14" s="35">
        <v>7.2733267272565874</v>
      </c>
      <c r="L14" s="35">
        <v>14.105845774073382</v>
      </c>
      <c r="M14" s="20">
        <f t="shared" ref="M14:U14" si="12">M28+M29+M30+M31</f>
        <v>31</v>
      </c>
      <c r="N14" s="20">
        <f t="shared" si="12"/>
        <v>145</v>
      </c>
      <c r="O14" s="20">
        <f t="shared" si="12"/>
        <v>16</v>
      </c>
      <c r="P14" s="20">
        <f t="shared" si="12"/>
        <v>78</v>
      </c>
      <c r="Q14" s="20">
        <f t="shared" si="12"/>
        <v>67</v>
      </c>
      <c r="R14" s="20">
        <f t="shared" si="12"/>
        <v>114</v>
      </c>
      <c r="S14" s="20">
        <f t="shared" si="12"/>
        <v>11</v>
      </c>
      <c r="T14" s="20">
        <f t="shared" si="12"/>
        <v>64</v>
      </c>
      <c r="U14" s="20">
        <f t="shared" si="12"/>
        <v>50</v>
      </c>
      <c r="V14" s="26">
        <v>6.8325190468167989</v>
      </c>
    </row>
    <row r="15" spans="1:22" ht="18.75" customHeight="1" x14ac:dyDescent="0.15">
      <c r="A15" s="4" t="s">
        <v>23</v>
      </c>
      <c r="B15" s="20">
        <f t="shared" ref="B15:I15" si="13">B32+B33+B34+B35</f>
        <v>25</v>
      </c>
      <c r="C15" s="20">
        <f t="shared" si="13"/>
        <v>92</v>
      </c>
      <c r="D15" s="20">
        <f t="shared" si="13"/>
        <v>23</v>
      </c>
      <c r="E15" s="20">
        <f t="shared" si="13"/>
        <v>-19</v>
      </c>
      <c r="F15" s="20">
        <f t="shared" si="13"/>
        <v>26</v>
      </c>
      <c r="G15" s="20">
        <f t="shared" si="13"/>
        <v>-1</v>
      </c>
      <c r="H15" s="20">
        <f t="shared" si="13"/>
        <v>45</v>
      </c>
      <c r="I15" s="22">
        <f t="shared" si="13"/>
        <v>-1</v>
      </c>
      <c r="J15" s="26">
        <f>K15-L15</f>
        <v>-5.5340806802729787</v>
      </c>
      <c r="K15" s="35">
        <v>7.5729525098472319</v>
      </c>
      <c r="L15" s="35">
        <v>13.107033190120211</v>
      </c>
      <c r="M15" s="22">
        <f t="shared" ref="M15:U15" si="14">M32+M33+M34+M35</f>
        <v>44</v>
      </c>
      <c r="N15" s="20">
        <f t="shared" si="14"/>
        <v>129</v>
      </c>
      <c r="O15" s="20">
        <f t="shared" si="14"/>
        <v>-4</v>
      </c>
      <c r="P15" s="20">
        <f t="shared" si="14"/>
        <v>66</v>
      </c>
      <c r="Q15" s="20">
        <f t="shared" si="14"/>
        <v>63</v>
      </c>
      <c r="R15" s="20">
        <f>R32+R33+R34+R35</f>
        <v>85</v>
      </c>
      <c r="S15" s="20">
        <f t="shared" si="14"/>
        <v>-27</v>
      </c>
      <c r="T15" s="20">
        <f t="shared" si="14"/>
        <v>37</v>
      </c>
      <c r="U15" s="20">
        <f t="shared" si="14"/>
        <v>48</v>
      </c>
      <c r="V15" s="26">
        <v>12.815765785895312</v>
      </c>
    </row>
    <row r="16" spans="1:22" ht="18.75" customHeight="1" x14ac:dyDescent="0.15">
      <c r="A16" s="2" t="s">
        <v>22</v>
      </c>
      <c r="B16" s="19">
        <f t="shared" ref="B16:I16" si="15">B36+B37+B38</f>
        <v>-26</v>
      </c>
      <c r="C16" s="19">
        <f t="shared" si="15"/>
        <v>9</v>
      </c>
      <c r="D16" s="19">
        <f t="shared" si="15"/>
        <v>-13</v>
      </c>
      <c r="E16" s="19">
        <f t="shared" si="15"/>
        <v>-20</v>
      </c>
      <c r="F16" s="19">
        <f t="shared" si="15"/>
        <v>3</v>
      </c>
      <c r="G16" s="19">
        <f t="shared" si="15"/>
        <v>0</v>
      </c>
      <c r="H16" s="19">
        <f t="shared" si="15"/>
        <v>23</v>
      </c>
      <c r="I16" s="19">
        <f t="shared" si="15"/>
        <v>7</v>
      </c>
      <c r="J16" s="27">
        <f t="shared" si="1"/>
        <v>-23.477953237063005</v>
      </c>
      <c r="K16" s="34">
        <v>3.5216929855594503</v>
      </c>
      <c r="L16" s="34">
        <v>26.999646222622456</v>
      </c>
      <c r="M16" s="19">
        <f t="shared" ref="M16:U16" si="16">M36+M37+M38</f>
        <v>-6</v>
      </c>
      <c r="N16" s="19">
        <f t="shared" si="16"/>
        <v>7</v>
      </c>
      <c r="O16" s="19">
        <f t="shared" si="16"/>
        <v>-12</v>
      </c>
      <c r="P16" s="19">
        <f t="shared" si="16"/>
        <v>4</v>
      </c>
      <c r="Q16" s="19">
        <f t="shared" si="16"/>
        <v>3</v>
      </c>
      <c r="R16" s="19">
        <f t="shared" si="16"/>
        <v>13</v>
      </c>
      <c r="S16" s="19">
        <f t="shared" si="16"/>
        <v>-6</v>
      </c>
      <c r="T16" s="19">
        <f t="shared" si="16"/>
        <v>6</v>
      </c>
      <c r="U16" s="19">
        <f t="shared" si="16"/>
        <v>7</v>
      </c>
      <c r="V16" s="30">
        <v>-7.0433859711189015</v>
      </c>
    </row>
    <row r="17" spans="1:22" ht="18.75" customHeight="1" x14ac:dyDescent="0.15">
      <c r="A17" s="6" t="s">
        <v>21</v>
      </c>
      <c r="B17" s="18">
        <f t="shared" ref="B17:I17" si="17">B12+B13+B20</f>
        <v>-81</v>
      </c>
      <c r="C17" s="18">
        <f t="shared" si="17"/>
        <v>-1</v>
      </c>
      <c r="D17" s="18">
        <f t="shared" si="17"/>
        <v>-42</v>
      </c>
      <c r="E17" s="18">
        <f t="shared" si="17"/>
        <v>-79</v>
      </c>
      <c r="F17" s="18">
        <f t="shared" si="17"/>
        <v>138</v>
      </c>
      <c r="G17" s="18">
        <f t="shared" si="17"/>
        <v>-22</v>
      </c>
      <c r="H17" s="18">
        <f t="shared" si="17"/>
        <v>217</v>
      </c>
      <c r="I17" s="18">
        <f t="shared" si="17"/>
        <v>6</v>
      </c>
      <c r="J17" s="25">
        <f t="shared" si="1"/>
        <v>-4.1103199321366013</v>
      </c>
      <c r="K17" s="33">
        <v>7.1800525396816575</v>
      </c>
      <c r="L17" s="33">
        <v>11.290372471818259</v>
      </c>
      <c r="M17" s="18">
        <f t="shared" ref="M17:U17" si="18">M12+M13+M20</f>
        <v>-2</v>
      </c>
      <c r="N17" s="18">
        <f t="shared" si="18"/>
        <v>473</v>
      </c>
      <c r="O17" s="18">
        <f t="shared" si="18"/>
        <v>66</v>
      </c>
      <c r="P17" s="18">
        <f t="shared" si="18"/>
        <v>341</v>
      </c>
      <c r="Q17" s="18">
        <f t="shared" si="18"/>
        <v>132</v>
      </c>
      <c r="R17" s="18">
        <f t="shared" si="18"/>
        <v>475</v>
      </c>
      <c r="S17" s="18">
        <f t="shared" si="18"/>
        <v>80</v>
      </c>
      <c r="T17" s="18">
        <f t="shared" si="18"/>
        <v>342</v>
      </c>
      <c r="U17" s="18">
        <f t="shared" si="18"/>
        <v>133</v>
      </c>
      <c r="V17" s="25">
        <v>-0.10405873245915487</v>
      </c>
    </row>
    <row r="18" spans="1:22" ht="18.75" customHeight="1" x14ac:dyDescent="0.15">
      <c r="A18" s="4" t="s">
        <v>20</v>
      </c>
      <c r="B18" s="20">
        <f t="shared" ref="B18:I18" si="19">B14+B22</f>
        <v>-33</v>
      </c>
      <c r="C18" s="20">
        <f t="shared" si="19"/>
        <v>32</v>
      </c>
      <c r="D18" s="20">
        <f t="shared" si="19"/>
        <v>-24</v>
      </c>
      <c r="E18" s="20">
        <f t="shared" si="19"/>
        <v>-66</v>
      </c>
      <c r="F18" s="20">
        <f t="shared" si="19"/>
        <v>71</v>
      </c>
      <c r="G18" s="20">
        <f t="shared" si="19"/>
        <v>11</v>
      </c>
      <c r="H18" s="20">
        <f t="shared" si="19"/>
        <v>137</v>
      </c>
      <c r="I18" s="20">
        <f t="shared" si="19"/>
        <v>24</v>
      </c>
      <c r="J18" s="26">
        <f t="shared" si="1"/>
        <v>-7.733229581577385</v>
      </c>
      <c r="K18" s="35">
        <v>8.3190803074544615</v>
      </c>
      <c r="L18" s="35">
        <v>16.052309889031847</v>
      </c>
      <c r="M18" s="20">
        <f t="shared" ref="M18:U18" si="20">M14+M22</f>
        <v>33</v>
      </c>
      <c r="N18" s="20">
        <f t="shared" si="20"/>
        <v>233</v>
      </c>
      <c r="O18" s="20">
        <f t="shared" si="20"/>
        <v>-11</v>
      </c>
      <c r="P18" s="20">
        <f t="shared" si="20"/>
        <v>119</v>
      </c>
      <c r="Q18" s="20">
        <f t="shared" si="20"/>
        <v>114</v>
      </c>
      <c r="R18" s="20">
        <f t="shared" si="20"/>
        <v>200</v>
      </c>
      <c r="S18" s="20">
        <f t="shared" si="20"/>
        <v>0</v>
      </c>
      <c r="T18" s="20">
        <f t="shared" si="20"/>
        <v>101</v>
      </c>
      <c r="U18" s="20">
        <f t="shared" si="20"/>
        <v>99</v>
      </c>
      <c r="V18" s="26">
        <v>3.8666147907886952</v>
      </c>
    </row>
    <row r="19" spans="1:22" ht="18.75" customHeight="1" x14ac:dyDescent="0.15">
      <c r="A19" s="2" t="s">
        <v>19</v>
      </c>
      <c r="B19" s="19">
        <f t="shared" ref="B19:I19" si="21">B15+B16+B21+B23</f>
        <v>-56</v>
      </c>
      <c r="C19" s="19">
        <f t="shared" si="21"/>
        <v>99</v>
      </c>
      <c r="D19" s="19">
        <f t="shared" si="21"/>
        <v>-26</v>
      </c>
      <c r="E19" s="19">
        <f t="shared" si="21"/>
        <v>-77</v>
      </c>
      <c r="F19" s="19">
        <f t="shared" si="21"/>
        <v>153</v>
      </c>
      <c r="G19" s="19">
        <f t="shared" si="21"/>
        <v>-7</v>
      </c>
      <c r="H19" s="19">
        <f t="shared" si="21"/>
        <v>230</v>
      </c>
      <c r="I19" s="21">
        <f t="shared" si="21"/>
        <v>0</v>
      </c>
      <c r="J19" s="27">
        <f t="shared" si="1"/>
        <v>-3.9240686776942688</v>
      </c>
      <c r="K19" s="34">
        <v>7.797175424509394</v>
      </c>
      <c r="L19" s="34">
        <v>11.721244102203663</v>
      </c>
      <c r="M19" s="21">
        <f t="shared" ref="M19:U19" si="22">M15+M16+M21+M23</f>
        <v>21</v>
      </c>
      <c r="N19" s="21">
        <f>N15+N16+N21+N23</f>
        <v>670</v>
      </c>
      <c r="O19" s="19">
        <f t="shared" si="22"/>
        <v>29</v>
      </c>
      <c r="P19" s="19">
        <f t="shared" si="22"/>
        <v>482</v>
      </c>
      <c r="Q19" s="19">
        <f t="shared" si="22"/>
        <v>188</v>
      </c>
      <c r="R19" s="19">
        <f t="shared" si="22"/>
        <v>649</v>
      </c>
      <c r="S19" s="19">
        <f t="shared" si="22"/>
        <v>48</v>
      </c>
      <c r="T19" s="19">
        <f t="shared" si="22"/>
        <v>447</v>
      </c>
      <c r="U19" s="19">
        <f t="shared" si="22"/>
        <v>202</v>
      </c>
      <c r="V19" s="30">
        <v>1.0702005484620756</v>
      </c>
    </row>
    <row r="20" spans="1:22" ht="18.75" customHeight="1" x14ac:dyDescent="0.15">
      <c r="A20" s="5" t="s">
        <v>18</v>
      </c>
      <c r="B20" s="18">
        <f>E20+M20</f>
        <v>-21</v>
      </c>
      <c r="C20" s="18">
        <v>3</v>
      </c>
      <c r="D20" s="18">
        <f>G20-I20+O20-S20</f>
        <v>-16</v>
      </c>
      <c r="E20" s="18">
        <f>F20-H20</f>
        <v>-41</v>
      </c>
      <c r="F20" s="18">
        <v>120</v>
      </c>
      <c r="G20" s="18">
        <v>-17</v>
      </c>
      <c r="H20" s="18">
        <v>161</v>
      </c>
      <c r="I20" s="18">
        <v>1</v>
      </c>
      <c r="J20" s="25">
        <f>K20-L20</f>
        <v>-2.5463087031351161</v>
      </c>
      <c r="K20" s="33">
        <v>7.452610838444242</v>
      </c>
      <c r="L20" s="33">
        <v>9.9989195415793581</v>
      </c>
      <c r="M20" s="18">
        <f>N20-R20</f>
        <v>20</v>
      </c>
      <c r="N20" s="18">
        <f>P20+Q20</f>
        <v>390</v>
      </c>
      <c r="O20" s="22">
        <v>48</v>
      </c>
      <c r="P20" s="22">
        <v>280</v>
      </c>
      <c r="Q20" s="22">
        <v>110</v>
      </c>
      <c r="R20" s="22">
        <f>SUM(T20:U20)</f>
        <v>370</v>
      </c>
      <c r="S20" s="22">
        <v>46</v>
      </c>
      <c r="T20" s="22">
        <v>294</v>
      </c>
      <c r="U20" s="22">
        <v>76</v>
      </c>
      <c r="V20" s="29">
        <v>1.2421018064073763</v>
      </c>
    </row>
    <row r="21" spans="1:22" ht="18.75" customHeight="1" x14ac:dyDescent="0.15">
      <c r="A21" s="3" t="s">
        <v>17</v>
      </c>
      <c r="B21" s="20">
        <f t="shared" ref="B21:B38" si="23">E21+M21</f>
        <v>-9</v>
      </c>
      <c r="C21" s="20">
        <v>15</v>
      </c>
      <c r="D21" s="20">
        <f t="shared" ref="D21:D38" si="24">G21-I21+O21-S21</f>
        <v>3</v>
      </c>
      <c r="E21" s="20">
        <f t="shared" ref="E21:E38" si="25">F21-H21</f>
        <v>-13</v>
      </c>
      <c r="F21" s="20">
        <v>105</v>
      </c>
      <c r="G21" s="20">
        <v>-1</v>
      </c>
      <c r="H21" s="20">
        <v>118</v>
      </c>
      <c r="I21" s="20">
        <v>-13</v>
      </c>
      <c r="J21" s="26">
        <f t="shared" ref="J21:J38" si="26">K21-L21</f>
        <v>-1.0366993764073023</v>
      </c>
      <c r="K21" s="35">
        <v>8.3733411171358867</v>
      </c>
      <c r="L21" s="35">
        <v>9.4100404935431889</v>
      </c>
      <c r="M21" s="20">
        <f t="shared" ref="M21:M38" si="27">N21-R21</f>
        <v>4</v>
      </c>
      <c r="N21" s="20">
        <f t="shared" ref="N21:N38" si="28">P21+Q21</f>
        <v>404</v>
      </c>
      <c r="O21" s="20">
        <v>31</v>
      </c>
      <c r="P21" s="20">
        <v>314</v>
      </c>
      <c r="Q21" s="20">
        <v>90</v>
      </c>
      <c r="R21" s="20">
        <f t="shared" ref="R21:R38" si="29">SUM(T21:U21)</f>
        <v>400</v>
      </c>
      <c r="S21" s="20">
        <v>40</v>
      </c>
      <c r="T21" s="20">
        <v>291</v>
      </c>
      <c r="U21" s="20">
        <v>109</v>
      </c>
      <c r="V21" s="26">
        <v>0.31898442350994216</v>
      </c>
    </row>
    <row r="22" spans="1:22" ht="18.75" customHeight="1" x14ac:dyDescent="0.15">
      <c r="A22" s="3" t="s">
        <v>16</v>
      </c>
      <c r="B22" s="20">
        <f t="shared" si="23"/>
        <v>-33</v>
      </c>
      <c r="C22" s="20">
        <v>-2</v>
      </c>
      <c r="D22" s="20">
        <f t="shared" si="24"/>
        <v>-30</v>
      </c>
      <c r="E22" s="20">
        <f t="shared" si="25"/>
        <v>-35</v>
      </c>
      <c r="F22" s="20">
        <v>38</v>
      </c>
      <c r="G22" s="20">
        <v>12</v>
      </c>
      <c r="H22" s="20">
        <v>73</v>
      </c>
      <c r="I22" s="20">
        <v>26</v>
      </c>
      <c r="J22" s="26">
        <f t="shared" si="26"/>
        <v>-8.7555351773758368</v>
      </c>
      <c r="K22" s="35">
        <v>9.5060096211509055</v>
      </c>
      <c r="L22" s="35">
        <v>18.261544798526742</v>
      </c>
      <c r="M22" s="20">
        <f t="shared" si="27"/>
        <v>2</v>
      </c>
      <c r="N22" s="20">
        <f t="shared" si="28"/>
        <v>88</v>
      </c>
      <c r="O22" s="20">
        <v>-27</v>
      </c>
      <c r="P22" s="20">
        <v>41</v>
      </c>
      <c r="Q22" s="20">
        <v>47</v>
      </c>
      <c r="R22" s="20">
        <f t="shared" si="29"/>
        <v>86</v>
      </c>
      <c r="S22" s="20">
        <v>-11</v>
      </c>
      <c r="T22" s="20">
        <v>37</v>
      </c>
      <c r="U22" s="20">
        <v>49</v>
      </c>
      <c r="V22" s="26">
        <v>0.50031629585004467</v>
      </c>
    </row>
    <row r="23" spans="1:22" ht="18.75" customHeight="1" x14ac:dyDescent="0.15">
      <c r="A23" s="1" t="s">
        <v>15</v>
      </c>
      <c r="B23" s="19">
        <f t="shared" si="23"/>
        <v>-46</v>
      </c>
      <c r="C23" s="19">
        <v>-17</v>
      </c>
      <c r="D23" s="19">
        <f t="shared" si="24"/>
        <v>-39</v>
      </c>
      <c r="E23" s="19">
        <f t="shared" si="25"/>
        <v>-25</v>
      </c>
      <c r="F23" s="19">
        <v>19</v>
      </c>
      <c r="G23" s="19">
        <v>-5</v>
      </c>
      <c r="H23" s="19">
        <v>44</v>
      </c>
      <c r="I23" s="21">
        <v>7</v>
      </c>
      <c r="J23" s="27">
        <f t="shared" si="26"/>
        <v>-8.9363623276261386</v>
      </c>
      <c r="K23" s="34">
        <v>6.7916353689958671</v>
      </c>
      <c r="L23" s="34">
        <v>15.727997696622007</v>
      </c>
      <c r="M23" s="21">
        <f t="shared" si="27"/>
        <v>-21</v>
      </c>
      <c r="N23" s="21">
        <f t="shared" si="28"/>
        <v>130</v>
      </c>
      <c r="O23" s="19">
        <v>14</v>
      </c>
      <c r="P23" s="19">
        <v>98</v>
      </c>
      <c r="Q23" s="19">
        <v>32</v>
      </c>
      <c r="R23" s="19">
        <f t="shared" si="29"/>
        <v>151</v>
      </c>
      <c r="S23" s="19">
        <v>41</v>
      </c>
      <c r="T23" s="19">
        <v>113</v>
      </c>
      <c r="U23" s="19">
        <v>38</v>
      </c>
      <c r="V23" s="31">
        <v>-7.5065443552059605</v>
      </c>
    </row>
    <row r="24" spans="1:22" ht="18.75" customHeight="1" x14ac:dyDescent="0.15">
      <c r="A24" s="7" t="s">
        <v>14</v>
      </c>
      <c r="B24" s="17">
        <f t="shared" si="23"/>
        <v>-8</v>
      </c>
      <c r="C24" s="17">
        <v>22</v>
      </c>
      <c r="D24" s="18">
        <f t="shared" si="24"/>
        <v>6</v>
      </c>
      <c r="E24" s="18">
        <f t="shared" si="25"/>
        <v>-4</v>
      </c>
      <c r="F24" s="17">
        <v>9</v>
      </c>
      <c r="G24" s="17">
        <v>2</v>
      </c>
      <c r="H24" s="17">
        <v>13</v>
      </c>
      <c r="I24" s="23">
        <v>1</v>
      </c>
      <c r="J24" s="28">
        <f t="shared" si="26"/>
        <v>-4.281135732528714</v>
      </c>
      <c r="K24" s="32">
        <v>9.6325553981896075</v>
      </c>
      <c r="L24" s="32">
        <v>13.913691130718322</v>
      </c>
      <c r="M24" s="18">
        <f t="shared" si="27"/>
        <v>-4</v>
      </c>
      <c r="N24" s="17">
        <f t="shared" si="28"/>
        <v>40</v>
      </c>
      <c r="O24" s="17">
        <v>18</v>
      </c>
      <c r="P24" s="17">
        <v>30</v>
      </c>
      <c r="Q24" s="17">
        <v>10</v>
      </c>
      <c r="R24" s="17">
        <f t="shared" si="29"/>
        <v>44</v>
      </c>
      <c r="S24" s="17">
        <v>13</v>
      </c>
      <c r="T24" s="17">
        <v>18</v>
      </c>
      <c r="U24" s="17">
        <v>26</v>
      </c>
      <c r="V24" s="28">
        <v>-4.2811357325287247</v>
      </c>
    </row>
    <row r="25" spans="1:22" ht="18.75" customHeight="1" x14ac:dyDescent="0.15">
      <c r="A25" s="5" t="s">
        <v>13</v>
      </c>
      <c r="B25" s="18">
        <f t="shared" si="23"/>
        <v>-2</v>
      </c>
      <c r="C25" s="18">
        <v>1</v>
      </c>
      <c r="D25" s="18">
        <f t="shared" si="24"/>
        <v>-9</v>
      </c>
      <c r="E25" s="18">
        <f t="shared" si="25"/>
        <v>-5</v>
      </c>
      <c r="F25" s="18">
        <v>1</v>
      </c>
      <c r="G25" s="18">
        <v>-1</v>
      </c>
      <c r="H25" s="18">
        <v>6</v>
      </c>
      <c r="I25" s="18">
        <v>1</v>
      </c>
      <c r="J25" s="25">
        <f t="shared" si="26"/>
        <v>-19.761989842878645</v>
      </c>
      <c r="K25" s="33">
        <v>3.9523979685757289</v>
      </c>
      <c r="L25" s="33">
        <v>23.714387811454372</v>
      </c>
      <c r="M25" s="18">
        <f t="shared" si="27"/>
        <v>3</v>
      </c>
      <c r="N25" s="18">
        <f t="shared" si="28"/>
        <v>8</v>
      </c>
      <c r="O25" s="18">
        <v>-6</v>
      </c>
      <c r="P25" s="18">
        <v>8</v>
      </c>
      <c r="Q25" s="18">
        <v>0</v>
      </c>
      <c r="R25" s="18">
        <f t="shared" si="29"/>
        <v>5</v>
      </c>
      <c r="S25" s="18">
        <v>1</v>
      </c>
      <c r="T25" s="18">
        <v>4</v>
      </c>
      <c r="U25" s="18">
        <v>1</v>
      </c>
      <c r="V25" s="29">
        <v>11.85719390572719</v>
      </c>
    </row>
    <row r="26" spans="1:22" ht="18.75" customHeight="1" x14ac:dyDescent="0.15">
      <c r="A26" s="3" t="s">
        <v>12</v>
      </c>
      <c r="B26" s="20">
        <f t="shared" si="23"/>
        <v>-17</v>
      </c>
      <c r="C26" s="20">
        <v>-11</v>
      </c>
      <c r="D26" s="20">
        <f t="shared" si="24"/>
        <v>-10</v>
      </c>
      <c r="E26" s="20">
        <f t="shared" si="25"/>
        <v>-10</v>
      </c>
      <c r="F26" s="20">
        <v>2</v>
      </c>
      <c r="G26" s="20">
        <v>-2</v>
      </c>
      <c r="H26" s="20">
        <v>12</v>
      </c>
      <c r="I26" s="20">
        <v>2</v>
      </c>
      <c r="J26" s="26">
        <f t="shared" si="26"/>
        <v>-17.861337300344506</v>
      </c>
      <c r="K26" s="35">
        <v>3.5722674600689004</v>
      </c>
      <c r="L26" s="35">
        <v>21.433604760413406</v>
      </c>
      <c r="M26" s="20">
        <f t="shared" si="27"/>
        <v>-7</v>
      </c>
      <c r="N26" s="20">
        <f t="shared" si="28"/>
        <v>8</v>
      </c>
      <c r="O26" s="20">
        <v>0</v>
      </c>
      <c r="P26" s="20">
        <v>6</v>
      </c>
      <c r="Q26" s="20">
        <v>2</v>
      </c>
      <c r="R26" s="20">
        <f t="shared" si="29"/>
        <v>15</v>
      </c>
      <c r="S26" s="20">
        <v>6</v>
      </c>
      <c r="T26" s="20">
        <v>9</v>
      </c>
      <c r="U26" s="20">
        <v>6</v>
      </c>
      <c r="V26" s="26">
        <v>-12.502936110241155</v>
      </c>
    </row>
    <row r="27" spans="1:22" ht="18.75" customHeight="1" x14ac:dyDescent="0.15">
      <c r="A27" s="1" t="s">
        <v>11</v>
      </c>
      <c r="B27" s="19">
        <f t="shared" si="23"/>
        <v>-33</v>
      </c>
      <c r="C27" s="19">
        <v>-16</v>
      </c>
      <c r="D27" s="19">
        <f t="shared" si="24"/>
        <v>-13</v>
      </c>
      <c r="E27" s="19">
        <f t="shared" si="25"/>
        <v>-19</v>
      </c>
      <c r="F27" s="19">
        <v>6</v>
      </c>
      <c r="G27" s="19">
        <v>-4</v>
      </c>
      <c r="H27" s="21">
        <v>25</v>
      </c>
      <c r="I27" s="21">
        <v>1</v>
      </c>
      <c r="J27" s="27">
        <f t="shared" si="26"/>
        <v>-13.858857478587213</v>
      </c>
      <c r="K27" s="34">
        <v>4.3764813090275414</v>
      </c>
      <c r="L27" s="34">
        <v>18.235338787614754</v>
      </c>
      <c r="M27" s="21">
        <f t="shared" si="27"/>
        <v>-14</v>
      </c>
      <c r="N27" s="21">
        <f t="shared" si="28"/>
        <v>27</v>
      </c>
      <c r="O27" s="24">
        <v>6</v>
      </c>
      <c r="P27" s="24">
        <v>17</v>
      </c>
      <c r="Q27" s="24">
        <v>10</v>
      </c>
      <c r="R27" s="24">
        <f t="shared" si="29"/>
        <v>41</v>
      </c>
      <c r="S27" s="24">
        <v>14</v>
      </c>
      <c r="T27" s="24">
        <v>17</v>
      </c>
      <c r="U27" s="24">
        <v>24</v>
      </c>
      <c r="V27" s="31">
        <v>-10.211789721064264</v>
      </c>
    </row>
    <row r="28" spans="1:22" ht="18.75" customHeight="1" x14ac:dyDescent="0.15">
      <c r="A28" s="5" t="s">
        <v>10</v>
      </c>
      <c r="B28" s="18">
        <f t="shared" si="23"/>
        <v>-1</v>
      </c>
      <c r="C28" s="18">
        <v>-2</v>
      </c>
      <c r="D28" s="18">
        <f t="shared" si="24"/>
        <v>13</v>
      </c>
      <c r="E28" s="18">
        <f>F28-H28</f>
        <v>-6</v>
      </c>
      <c r="F28" s="18">
        <v>2</v>
      </c>
      <c r="G28" s="18">
        <v>1</v>
      </c>
      <c r="H28" s="18">
        <v>8</v>
      </c>
      <c r="I28" s="18">
        <v>-4</v>
      </c>
      <c r="J28" s="25">
        <f t="shared" si="26"/>
        <v>-11.446072794932368</v>
      </c>
      <c r="K28" s="33">
        <v>3.8153575983107895</v>
      </c>
      <c r="L28" s="33">
        <v>15.261430393243158</v>
      </c>
      <c r="M28" s="18">
        <f t="shared" si="27"/>
        <v>5</v>
      </c>
      <c r="N28" s="18">
        <f t="shared" si="28"/>
        <v>18</v>
      </c>
      <c r="O28" s="18">
        <v>6</v>
      </c>
      <c r="P28" s="18">
        <v>3</v>
      </c>
      <c r="Q28" s="18">
        <v>15</v>
      </c>
      <c r="R28" s="18">
        <f t="shared" si="29"/>
        <v>13</v>
      </c>
      <c r="S28" s="18">
        <v>-2</v>
      </c>
      <c r="T28" s="18">
        <v>8</v>
      </c>
      <c r="U28" s="18">
        <v>5</v>
      </c>
      <c r="V28" s="25">
        <v>9.5383939957769748</v>
      </c>
    </row>
    <row r="29" spans="1:22" ht="18.75" customHeight="1" x14ac:dyDescent="0.15">
      <c r="A29" s="3" t="s">
        <v>9</v>
      </c>
      <c r="B29" s="20">
        <f t="shared" si="23"/>
        <v>0</v>
      </c>
      <c r="C29" s="20">
        <v>-2</v>
      </c>
      <c r="D29" s="20">
        <f t="shared" si="24"/>
        <v>-1</v>
      </c>
      <c r="E29" s="20">
        <f t="shared" si="25"/>
        <v>-1</v>
      </c>
      <c r="F29" s="20">
        <v>11</v>
      </c>
      <c r="G29" s="20">
        <v>0</v>
      </c>
      <c r="H29" s="20">
        <v>12</v>
      </c>
      <c r="I29" s="20">
        <v>-4</v>
      </c>
      <c r="J29" s="26">
        <f t="shared" si="26"/>
        <v>-0.72644333343947842</v>
      </c>
      <c r="K29" s="35">
        <v>7.990876667834284</v>
      </c>
      <c r="L29" s="35">
        <v>8.7173200012737624</v>
      </c>
      <c r="M29" s="22">
        <f t="shared" si="27"/>
        <v>1</v>
      </c>
      <c r="N29" s="22">
        <f t="shared" si="28"/>
        <v>37</v>
      </c>
      <c r="O29" s="20">
        <v>-11</v>
      </c>
      <c r="P29" s="20">
        <v>21</v>
      </c>
      <c r="Q29" s="20">
        <v>16</v>
      </c>
      <c r="R29" s="20">
        <f t="shared" si="29"/>
        <v>36</v>
      </c>
      <c r="S29" s="20">
        <v>-6</v>
      </c>
      <c r="T29" s="20">
        <v>20</v>
      </c>
      <c r="U29" s="20">
        <v>16</v>
      </c>
      <c r="V29" s="26">
        <v>0.72644333343948375</v>
      </c>
    </row>
    <row r="30" spans="1:22" ht="18.75" customHeight="1" x14ac:dyDescent="0.15">
      <c r="A30" s="3" t="s">
        <v>8</v>
      </c>
      <c r="B30" s="20">
        <f t="shared" si="23"/>
        <v>-2</v>
      </c>
      <c r="C30" s="20">
        <v>31</v>
      </c>
      <c r="D30" s="20">
        <f t="shared" si="24"/>
        <v>-3</v>
      </c>
      <c r="E30" s="20">
        <f t="shared" si="25"/>
        <v>-9</v>
      </c>
      <c r="F30" s="20">
        <v>8</v>
      </c>
      <c r="G30" s="20">
        <v>-5</v>
      </c>
      <c r="H30" s="20">
        <v>17</v>
      </c>
      <c r="I30" s="20">
        <v>-12</v>
      </c>
      <c r="J30" s="29">
        <f t="shared" si="26"/>
        <v>-6.3912992723452282</v>
      </c>
      <c r="K30" s="36">
        <v>5.6811549087513127</v>
      </c>
      <c r="L30" s="36">
        <v>12.072454181096541</v>
      </c>
      <c r="M30" s="20">
        <f t="shared" si="27"/>
        <v>7</v>
      </c>
      <c r="N30" s="20">
        <f t="shared" si="28"/>
        <v>53</v>
      </c>
      <c r="O30" s="20">
        <v>10</v>
      </c>
      <c r="P30" s="20">
        <v>39</v>
      </c>
      <c r="Q30" s="20">
        <v>14</v>
      </c>
      <c r="R30" s="20">
        <f t="shared" si="29"/>
        <v>46</v>
      </c>
      <c r="S30" s="20">
        <v>20</v>
      </c>
      <c r="T30" s="20">
        <v>28</v>
      </c>
      <c r="U30" s="20">
        <v>18</v>
      </c>
      <c r="V30" s="26">
        <v>4.971010545157398</v>
      </c>
    </row>
    <row r="31" spans="1:22" ht="18.75" customHeight="1" x14ac:dyDescent="0.15">
      <c r="A31" s="1" t="s">
        <v>7</v>
      </c>
      <c r="B31" s="19">
        <f t="shared" si="23"/>
        <v>3</v>
      </c>
      <c r="C31" s="19">
        <v>7</v>
      </c>
      <c r="D31" s="19">
        <f t="shared" si="24"/>
        <v>-3</v>
      </c>
      <c r="E31" s="19">
        <f t="shared" si="25"/>
        <v>-15</v>
      </c>
      <c r="F31" s="19">
        <v>12</v>
      </c>
      <c r="G31" s="19">
        <v>3</v>
      </c>
      <c r="H31" s="19">
        <v>27</v>
      </c>
      <c r="I31" s="21">
        <v>18</v>
      </c>
      <c r="J31" s="27">
        <f t="shared" si="26"/>
        <v>-12.213049113187642</v>
      </c>
      <c r="K31" s="34">
        <v>9.7704392905501098</v>
      </c>
      <c r="L31" s="34">
        <v>21.983488403737752</v>
      </c>
      <c r="M31" s="19">
        <f t="shared" si="27"/>
        <v>18</v>
      </c>
      <c r="N31" s="19">
        <f t="shared" si="28"/>
        <v>37</v>
      </c>
      <c r="O31" s="19">
        <v>11</v>
      </c>
      <c r="P31" s="19">
        <v>15</v>
      </c>
      <c r="Q31" s="19">
        <v>22</v>
      </c>
      <c r="R31" s="19">
        <f t="shared" si="29"/>
        <v>19</v>
      </c>
      <c r="S31" s="19">
        <v>-1</v>
      </c>
      <c r="T31" s="19">
        <v>8</v>
      </c>
      <c r="U31" s="19">
        <v>11</v>
      </c>
      <c r="V31" s="30">
        <v>14.655658935825167</v>
      </c>
    </row>
    <row r="32" spans="1:22" ht="18.75" customHeight="1" x14ac:dyDescent="0.15">
      <c r="A32" s="5" t="s">
        <v>6</v>
      </c>
      <c r="B32" s="18">
        <f t="shared" si="23"/>
        <v>-4</v>
      </c>
      <c r="C32" s="18">
        <v>-12</v>
      </c>
      <c r="D32" s="18">
        <f t="shared" si="24"/>
        <v>-14</v>
      </c>
      <c r="E32" s="18">
        <f t="shared" si="25"/>
        <v>4</v>
      </c>
      <c r="F32" s="18">
        <v>5</v>
      </c>
      <c r="G32" s="18">
        <v>-2</v>
      </c>
      <c r="H32" s="18">
        <v>1</v>
      </c>
      <c r="I32" s="18">
        <v>-2</v>
      </c>
      <c r="J32" s="25">
        <f t="shared" si="26"/>
        <v>13.429362473210261</v>
      </c>
      <c r="K32" s="33">
        <v>16.786703091512827</v>
      </c>
      <c r="L32" s="33">
        <v>3.3573406183025654</v>
      </c>
      <c r="M32" s="18">
        <f t="shared" si="27"/>
        <v>-8</v>
      </c>
      <c r="N32" s="18">
        <f t="shared" si="28"/>
        <v>9</v>
      </c>
      <c r="O32" s="22">
        <v>-12</v>
      </c>
      <c r="P32" s="22">
        <v>2</v>
      </c>
      <c r="Q32" s="22">
        <v>7</v>
      </c>
      <c r="R32" s="22">
        <f t="shared" si="29"/>
        <v>17</v>
      </c>
      <c r="S32" s="22">
        <v>2</v>
      </c>
      <c r="T32" s="22">
        <v>10</v>
      </c>
      <c r="U32" s="22">
        <v>7</v>
      </c>
      <c r="V32" s="29">
        <v>-26.858724946420516</v>
      </c>
    </row>
    <row r="33" spans="1:22" ht="18.75" customHeight="1" x14ac:dyDescent="0.15">
      <c r="A33" s="3" t="s">
        <v>5</v>
      </c>
      <c r="B33" s="20">
        <f t="shared" si="23"/>
        <v>-5</v>
      </c>
      <c r="C33" s="20">
        <v>5</v>
      </c>
      <c r="D33" s="20">
        <f t="shared" si="24"/>
        <v>24</v>
      </c>
      <c r="E33" s="20">
        <f t="shared" si="25"/>
        <v>-12</v>
      </c>
      <c r="F33" s="20">
        <v>7</v>
      </c>
      <c r="G33" s="20">
        <v>-4</v>
      </c>
      <c r="H33" s="20">
        <v>19</v>
      </c>
      <c r="I33" s="20">
        <v>1</v>
      </c>
      <c r="J33" s="26">
        <f t="shared" si="26"/>
        <v>-9.0189150121693586</v>
      </c>
      <c r="K33" s="35">
        <v>5.2610337570987928</v>
      </c>
      <c r="L33" s="35">
        <v>14.279948769268151</v>
      </c>
      <c r="M33" s="20">
        <f t="shared" si="27"/>
        <v>7</v>
      </c>
      <c r="N33" s="20">
        <f t="shared" si="28"/>
        <v>42</v>
      </c>
      <c r="O33" s="20">
        <v>13</v>
      </c>
      <c r="P33" s="20">
        <v>19</v>
      </c>
      <c r="Q33" s="20">
        <v>23</v>
      </c>
      <c r="R33" s="20">
        <f t="shared" si="29"/>
        <v>35</v>
      </c>
      <c r="S33" s="20">
        <v>-16</v>
      </c>
      <c r="T33" s="20">
        <v>13</v>
      </c>
      <c r="U33" s="20">
        <v>22</v>
      </c>
      <c r="V33" s="26">
        <v>5.2610337570987902</v>
      </c>
    </row>
    <row r="34" spans="1:22" ht="18.75" customHeight="1" x14ac:dyDescent="0.15">
      <c r="A34" s="3" t="s">
        <v>4</v>
      </c>
      <c r="B34" s="20">
        <f t="shared" si="23"/>
        <v>27</v>
      </c>
      <c r="C34" s="20">
        <v>72</v>
      </c>
      <c r="D34" s="20">
        <f t="shared" si="24"/>
        <v>18</v>
      </c>
      <c r="E34" s="20">
        <f t="shared" si="25"/>
        <v>-7</v>
      </c>
      <c r="F34" s="20">
        <v>8</v>
      </c>
      <c r="G34" s="20">
        <v>5</v>
      </c>
      <c r="H34" s="20">
        <v>15</v>
      </c>
      <c r="I34" s="20">
        <v>1</v>
      </c>
      <c r="J34" s="26">
        <f t="shared" si="26"/>
        <v>-7.8606919254849501</v>
      </c>
      <c r="K34" s="35">
        <v>8.9836479148399384</v>
      </c>
      <c r="L34" s="35">
        <v>16.844339840324889</v>
      </c>
      <c r="M34" s="20">
        <f>N34-R34</f>
        <v>34</v>
      </c>
      <c r="N34" s="20">
        <f t="shared" si="28"/>
        <v>52</v>
      </c>
      <c r="O34" s="20">
        <v>4</v>
      </c>
      <c r="P34" s="20">
        <v>37</v>
      </c>
      <c r="Q34" s="20">
        <v>15</v>
      </c>
      <c r="R34" s="20">
        <f t="shared" si="29"/>
        <v>18</v>
      </c>
      <c r="S34" s="20">
        <v>-10</v>
      </c>
      <c r="T34" s="20">
        <v>8</v>
      </c>
      <c r="U34" s="20">
        <v>10</v>
      </c>
      <c r="V34" s="26">
        <v>38.180503638069744</v>
      </c>
    </row>
    <row r="35" spans="1:22" ht="18.75" customHeight="1" x14ac:dyDescent="0.15">
      <c r="A35" s="1" t="s">
        <v>3</v>
      </c>
      <c r="B35" s="19">
        <f t="shared" si="23"/>
        <v>7</v>
      </c>
      <c r="C35" s="19">
        <v>27</v>
      </c>
      <c r="D35" s="19">
        <f t="shared" si="24"/>
        <v>-5</v>
      </c>
      <c r="E35" s="19">
        <f t="shared" si="25"/>
        <v>-4</v>
      </c>
      <c r="F35" s="19">
        <v>6</v>
      </c>
      <c r="G35" s="19">
        <v>0</v>
      </c>
      <c r="H35" s="19">
        <v>10</v>
      </c>
      <c r="I35" s="21">
        <v>-1</v>
      </c>
      <c r="J35" s="27">
        <f t="shared" si="26"/>
        <v>-4.3745842646803252</v>
      </c>
      <c r="K35" s="34">
        <v>6.5618763970204883</v>
      </c>
      <c r="L35" s="34">
        <v>10.936460661700814</v>
      </c>
      <c r="M35" s="21">
        <f t="shared" si="27"/>
        <v>11</v>
      </c>
      <c r="N35" s="21">
        <f t="shared" si="28"/>
        <v>26</v>
      </c>
      <c r="O35" s="24">
        <v>-9</v>
      </c>
      <c r="P35" s="24">
        <v>8</v>
      </c>
      <c r="Q35" s="24">
        <v>18</v>
      </c>
      <c r="R35" s="24">
        <f t="shared" si="29"/>
        <v>15</v>
      </c>
      <c r="S35" s="24">
        <v>-3</v>
      </c>
      <c r="T35" s="24">
        <v>6</v>
      </c>
      <c r="U35" s="24">
        <v>9</v>
      </c>
      <c r="V35" s="31">
        <v>12.030106727870894</v>
      </c>
    </row>
    <row r="36" spans="1:22" ht="18.75" customHeight="1" x14ac:dyDescent="0.15">
      <c r="A36" s="5" t="s">
        <v>2</v>
      </c>
      <c r="B36" s="18">
        <f t="shared" si="23"/>
        <v>-8</v>
      </c>
      <c r="C36" s="18">
        <v>9</v>
      </c>
      <c r="D36" s="18">
        <f t="shared" si="24"/>
        <v>-10</v>
      </c>
      <c r="E36" s="18">
        <f t="shared" si="25"/>
        <v>-6</v>
      </c>
      <c r="F36" s="18">
        <v>2</v>
      </c>
      <c r="G36" s="18">
        <v>-1</v>
      </c>
      <c r="H36" s="18">
        <v>8</v>
      </c>
      <c r="I36" s="18">
        <v>0</v>
      </c>
      <c r="J36" s="25">
        <f t="shared" si="26"/>
        <v>-16.425287442530244</v>
      </c>
      <c r="K36" s="33">
        <v>5.4750958141767478</v>
      </c>
      <c r="L36" s="33">
        <v>21.900383256706991</v>
      </c>
      <c r="M36" s="18">
        <f t="shared" si="27"/>
        <v>-2</v>
      </c>
      <c r="N36" s="18">
        <f t="shared" si="28"/>
        <v>4</v>
      </c>
      <c r="O36" s="18">
        <v>-11</v>
      </c>
      <c r="P36" s="18">
        <v>3</v>
      </c>
      <c r="Q36" s="18">
        <v>1</v>
      </c>
      <c r="R36" s="18">
        <f t="shared" si="29"/>
        <v>6</v>
      </c>
      <c r="S36" s="18">
        <v>-2</v>
      </c>
      <c r="T36" s="18">
        <v>3</v>
      </c>
      <c r="U36" s="18">
        <v>3</v>
      </c>
      <c r="V36" s="25">
        <v>-5.4750958141767452</v>
      </c>
    </row>
    <row r="37" spans="1:22" ht="18.75" customHeight="1" x14ac:dyDescent="0.15">
      <c r="A37" s="3" t="s">
        <v>1</v>
      </c>
      <c r="B37" s="20">
        <f t="shared" si="23"/>
        <v>-10</v>
      </c>
      <c r="C37" s="20">
        <v>2</v>
      </c>
      <c r="D37" s="20">
        <f t="shared" si="24"/>
        <v>-2</v>
      </c>
      <c r="E37" s="20">
        <f t="shared" si="25"/>
        <v>-6</v>
      </c>
      <c r="F37" s="20">
        <v>1</v>
      </c>
      <c r="G37" s="20">
        <v>1</v>
      </c>
      <c r="H37" s="20">
        <v>7</v>
      </c>
      <c r="I37" s="20">
        <v>3</v>
      </c>
      <c r="J37" s="26">
        <f t="shared" si="26"/>
        <v>-23.517031055367038</v>
      </c>
      <c r="K37" s="35">
        <v>3.9195051758945056</v>
      </c>
      <c r="L37" s="35">
        <v>27.436536231261545</v>
      </c>
      <c r="M37" s="20">
        <f>N37-R37</f>
        <v>-4</v>
      </c>
      <c r="N37" s="22">
        <f t="shared" si="28"/>
        <v>0</v>
      </c>
      <c r="O37" s="20">
        <v>-1</v>
      </c>
      <c r="P37" s="20">
        <v>0</v>
      </c>
      <c r="Q37" s="20">
        <v>0</v>
      </c>
      <c r="R37" s="20">
        <f t="shared" si="29"/>
        <v>4</v>
      </c>
      <c r="S37" s="20">
        <v>-1</v>
      </c>
      <c r="T37" s="20">
        <v>0</v>
      </c>
      <c r="U37" s="20">
        <v>4</v>
      </c>
      <c r="V37" s="26">
        <v>-15.678020703578023</v>
      </c>
    </row>
    <row r="38" spans="1:22" ht="18.75" customHeight="1" x14ac:dyDescent="0.15">
      <c r="A38" s="1" t="s">
        <v>0</v>
      </c>
      <c r="B38" s="19">
        <f t="shared" si="23"/>
        <v>-8</v>
      </c>
      <c r="C38" s="19">
        <v>-2</v>
      </c>
      <c r="D38" s="19">
        <f t="shared" si="24"/>
        <v>-1</v>
      </c>
      <c r="E38" s="19">
        <f t="shared" si="25"/>
        <v>-8</v>
      </c>
      <c r="F38" s="19">
        <v>0</v>
      </c>
      <c r="G38" s="19">
        <v>0</v>
      </c>
      <c r="H38" s="19">
        <v>8</v>
      </c>
      <c r="I38" s="21">
        <v>4</v>
      </c>
      <c r="J38" s="27">
        <f t="shared" si="26"/>
        <v>-34.566439775081385</v>
      </c>
      <c r="K38" s="34">
        <v>0</v>
      </c>
      <c r="L38" s="34">
        <v>34.566439775081385</v>
      </c>
      <c r="M38" s="21">
        <f t="shared" si="27"/>
        <v>0</v>
      </c>
      <c r="N38" s="19">
        <f t="shared" si="28"/>
        <v>3</v>
      </c>
      <c r="O38" s="19">
        <v>0</v>
      </c>
      <c r="P38" s="19">
        <v>1</v>
      </c>
      <c r="Q38" s="19">
        <v>2</v>
      </c>
      <c r="R38" s="19">
        <f t="shared" si="29"/>
        <v>3</v>
      </c>
      <c r="S38" s="19">
        <v>-3</v>
      </c>
      <c r="T38" s="19">
        <v>3</v>
      </c>
      <c r="U38" s="19">
        <v>0</v>
      </c>
      <c r="V38" s="30">
        <v>0</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41" t="s">
        <v>37</v>
      </c>
      <c r="B5" s="48" t="s">
        <v>55</v>
      </c>
      <c r="C5" s="49"/>
      <c r="D5" s="50"/>
      <c r="E5" s="45" t="s">
        <v>56</v>
      </c>
      <c r="F5" s="46"/>
      <c r="G5" s="46"/>
      <c r="H5" s="46"/>
      <c r="I5" s="46"/>
      <c r="J5" s="46"/>
      <c r="K5" s="46"/>
      <c r="L5" s="47"/>
      <c r="M5" s="48" t="s">
        <v>57</v>
      </c>
      <c r="N5" s="49"/>
      <c r="O5" s="49"/>
      <c r="P5" s="49"/>
      <c r="Q5" s="49"/>
      <c r="R5" s="49"/>
      <c r="S5" s="49"/>
      <c r="T5" s="49"/>
      <c r="U5" s="49"/>
      <c r="V5" s="50"/>
    </row>
    <row r="6" spans="1:22" ht="12.95" customHeight="1" x14ac:dyDescent="0.15">
      <c r="A6" s="42"/>
      <c r="B6" s="39" t="s">
        <v>51</v>
      </c>
      <c r="C6" s="39" t="s">
        <v>52</v>
      </c>
      <c r="D6" s="39" t="s">
        <v>53</v>
      </c>
      <c r="E6" s="39" t="s">
        <v>54</v>
      </c>
      <c r="F6" s="14"/>
      <c r="G6" s="39" t="s">
        <v>47</v>
      </c>
      <c r="H6" s="14"/>
      <c r="I6" s="39" t="s">
        <v>47</v>
      </c>
      <c r="J6" s="48" t="s">
        <v>42</v>
      </c>
      <c r="K6" s="49"/>
      <c r="L6" s="50"/>
      <c r="M6" s="39" t="s">
        <v>58</v>
      </c>
      <c r="N6" s="45" t="s">
        <v>36</v>
      </c>
      <c r="O6" s="46"/>
      <c r="P6" s="46"/>
      <c r="Q6" s="47"/>
      <c r="R6" s="45" t="s">
        <v>35</v>
      </c>
      <c r="S6" s="46"/>
      <c r="T6" s="46"/>
      <c r="U6" s="47"/>
      <c r="V6" s="16" t="s">
        <v>42</v>
      </c>
    </row>
    <row r="7" spans="1:22" ht="13.5" customHeight="1" x14ac:dyDescent="0.15">
      <c r="A7" s="42"/>
      <c r="B7" s="42"/>
      <c r="C7" s="44"/>
      <c r="D7" s="44"/>
      <c r="E7" s="42"/>
      <c r="F7" s="11" t="s">
        <v>34</v>
      </c>
      <c r="G7" s="44"/>
      <c r="H7" s="11" t="s">
        <v>33</v>
      </c>
      <c r="I7" s="44"/>
      <c r="J7" s="39" t="s">
        <v>39</v>
      </c>
      <c r="K7" s="13" t="s">
        <v>40</v>
      </c>
      <c r="L7" s="13" t="s">
        <v>41</v>
      </c>
      <c r="M7" s="42"/>
      <c r="N7" s="13" t="s">
        <v>32</v>
      </c>
      <c r="O7" s="39" t="s">
        <v>47</v>
      </c>
      <c r="P7" s="39" t="s">
        <v>31</v>
      </c>
      <c r="Q7" s="12" t="s">
        <v>30</v>
      </c>
      <c r="R7" s="11" t="s">
        <v>32</v>
      </c>
      <c r="S7" s="39" t="s">
        <v>47</v>
      </c>
      <c r="T7" s="44" t="s">
        <v>31</v>
      </c>
      <c r="U7" s="15" t="s">
        <v>43</v>
      </c>
      <c r="V7" s="39" t="s">
        <v>44</v>
      </c>
    </row>
    <row r="8" spans="1:22" ht="30.75" customHeight="1" x14ac:dyDescent="0.15">
      <c r="A8" s="43"/>
      <c r="B8" s="43"/>
      <c r="C8" s="40"/>
      <c r="D8" s="40"/>
      <c r="E8" s="43"/>
      <c r="F8" s="10"/>
      <c r="G8" s="40"/>
      <c r="H8" s="10"/>
      <c r="I8" s="40"/>
      <c r="J8" s="40"/>
      <c r="K8" s="10"/>
      <c r="L8" s="10"/>
      <c r="M8" s="43"/>
      <c r="N8" s="10"/>
      <c r="O8" s="40"/>
      <c r="P8" s="40"/>
      <c r="Q8" s="9"/>
      <c r="R8" s="10"/>
      <c r="S8" s="40"/>
      <c r="T8" s="40"/>
      <c r="U8" s="9"/>
      <c r="V8" s="40"/>
    </row>
    <row r="9" spans="1:22" ht="15" customHeight="1" x14ac:dyDescent="0.15">
      <c r="A9" s="8" t="s">
        <v>29</v>
      </c>
      <c r="B9" s="17">
        <f t="shared" ref="B9:H9" si="0">B10+B11</f>
        <v>-29</v>
      </c>
      <c r="C9" s="17">
        <f t="shared" si="0"/>
        <v>136</v>
      </c>
      <c r="D9" s="17">
        <f t="shared" si="0"/>
        <v>32</v>
      </c>
      <c r="E9" s="17">
        <f t="shared" si="0"/>
        <v>-81</v>
      </c>
      <c r="F9" s="17">
        <f t="shared" si="0"/>
        <v>184</v>
      </c>
      <c r="G9" s="17">
        <f t="shared" si="0"/>
        <v>-4</v>
      </c>
      <c r="H9" s="17">
        <f t="shared" si="0"/>
        <v>265</v>
      </c>
      <c r="I9" s="17">
        <f>I10+I11</f>
        <v>-19</v>
      </c>
      <c r="J9" s="28">
        <f>K9-L9</f>
        <v>-3.5781377417829905</v>
      </c>
      <c r="K9" s="28">
        <v>8.1281153640502524</v>
      </c>
      <c r="L9" s="28">
        <v>11.706253105833243</v>
      </c>
      <c r="M9" s="17">
        <f t="shared" ref="M9:U9" si="1">M10+M11</f>
        <v>52</v>
      </c>
      <c r="N9" s="17">
        <f t="shared" si="1"/>
        <v>713</v>
      </c>
      <c r="O9" s="17">
        <f t="shared" si="1"/>
        <v>41</v>
      </c>
      <c r="P9" s="17">
        <f t="shared" si="1"/>
        <v>512</v>
      </c>
      <c r="Q9" s="17">
        <f t="shared" si="1"/>
        <v>201</v>
      </c>
      <c r="R9" s="17">
        <f>R10+R11</f>
        <v>661</v>
      </c>
      <c r="S9" s="17">
        <f t="shared" si="1"/>
        <v>24</v>
      </c>
      <c r="T9" s="17">
        <f t="shared" si="1"/>
        <v>460</v>
      </c>
      <c r="U9" s="17">
        <f t="shared" si="1"/>
        <v>201</v>
      </c>
      <c r="V9" s="28">
        <v>2.2970760811446347</v>
      </c>
    </row>
    <row r="10" spans="1:22" ht="15" customHeight="1" x14ac:dyDescent="0.15">
      <c r="A10" s="6" t="s">
        <v>28</v>
      </c>
      <c r="B10" s="18">
        <f t="shared" ref="B10:I10" si="2">B20+B21+B22+B23</f>
        <v>-28</v>
      </c>
      <c r="C10" s="18">
        <f t="shared" si="2"/>
        <v>25</v>
      </c>
      <c r="D10" s="18">
        <f t="shared" si="2"/>
        <v>3</v>
      </c>
      <c r="E10" s="18">
        <f t="shared" si="2"/>
        <v>-52</v>
      </c>
      <c r="F10" s="18">
        <f t="shared" si="2"/>
        <v>143</v>
      </c>
      <c r="G10" s="18">
        <f t="shared" si="2"/>
        <v>-6</v>
      </c>
      <c r="H10" s="18">
        <f t="shared" si="2"/>
        <v>195</v>
      </c>
      <c r="I10" s="18">
        <f t="shared" si="2"/>
        <v>-4</v>
      </c>
      <c r="J10" s="25">
        <f t="shared" ref="J10:J38" si="3">K10-L10</f>
        <v>-3.0634960397292499</v>
      </c>
      <c r="K10" s="25">
        <v>8.4246141092554385</v>
      </c>
      <c r="L10" s="25">
        <v>11.488110148984688</v>
      </c>
      <c r="M10" s="18">
        <f t="shared" ref="M10:U10" si="4">M20+M21+M22+M23</f>
        <v>24</v>
      </c>
      <c r="N10" s="18">
        <f t="shared" si="4"/>
        <v>547</v>
      </c>
      <c r="O10" s="18">
        <f t="shared" si="4"/>
        <v>32</v>
      </c>
      <c r="P10" s="18">
        <f t="shared" si="4"/>
        <v>415</v>
      </c>
      <c r="Q10" s="18">
        <f t="shared" si="4"/>
        <v>132</v>
      </c>
      <c r="R10" s="18">
        <f t="shared" si="4"/>
        <v>523</v>
      </c>
      <c r="S10" s="18">
        <f t="shared" si="4"/>
        <v>27</v>
      </c>
      <c r="T10" s="18">
        <f t="shared" si="4"/>
        <v>396</v>
      </c>
      <c r="U10" s="18">
        <f t="shared" si="4"/>
        <v>127</v>
      </c>
      <c r="V10" s="25">
        <v>1.4139212491058011</v>
      </c>
    </row>
    <row r="11" spans="1:22" ht="15" customHeight="1" x14ac:dyDescent="0.15">
      <c r="A11" s="2" t="s">
        <v>27</v>
      </c>
      <c r="B11" s="19">
        <f t="shared" ref="B11:I11" si="5">B12+B13+B14+B15+B16</f>
        <v>-1</v>
      </c>
      <c r="C11" s="19">
        <f t="shared" si="5"/>
        <v>111</v>
      </c>
      <c r="D11" s="19">
        <f t="shared" si="5"/>
        <v>29</v>
      </c>
      <c r="E11" s="19">
        <f t="shared" si="5"/>
        <v>-29</v>
      </c>
      <c r="F11" s="19">
        <f t="shared" si="5"/>
        <v>41</v>
      </c>
      <c r="G11" s="19">
        <f t="shared" si="5"/>
        <v>2</v>
      </c>
      <c r="H11" s="19">
        <f t="shared" si="5"/>
        <v>70</v>
      </c>
      <c r="I11" s="19">
        <f t="shared" si="5"/>
        <v>-15</v>
      </c>
      <c r="J11" s="30">
        <f t="shared" si="3"/>
        <v>-5.1205964563634243</v>
      </c>
      <c r="K11" s="30">
        <v>7.2394639555482883</v>
      </c>
      <c r="L11" s="30">
        <v>12.360060411911713</v>
      </c>
      <c r="M11" s="19">
        <f t="shared" ref="M11:U11" si="6">M12+M13+M14+M15+M16</f>
        <v>28</v>
      </c>
      <c r="N11" s="19">
        <f t="shared" si="6"/>
        <v>166</v>
      </c>
      <c r="O11" s="19">
        <f t="shared" si="6"/>
        <v>9</v>
      </c>
      <c r="P11" s="19">
        <f t="shared" si="6"/>
        <v>97</v>
      </c>
      <c r="Q11" s="19">
        <f t="shared" si="6"/>
        <v>69</v>
      </c>
      <c r="R11" s="19">
        <f t="shared" si="6"/>
        <v>138</v>
      </c>
      <c r="S11" s="19">
        <f t="shared" si="6"/>
        <v>-3</v>
      </c>
      <c r="T11" s="19">
        <f t="shared" si="6"/>
        <v>64</v>
      </c>
      <c r="U11" s="19">
        <f t="shared" si="6"/>
        <v>74</v>
      </c>
      <c r="V11" s="30">
        <v>4.9440241647646843</v>
      </c>
    </row>
    <row r="12" spans="1:22" ht="15" customHeight="1" x14ac:dyDescent="0.15">
      <c r="A12" s="6" t="s">
        <v>26</v>
      </c>
      <c r="B12" s="18">
        <f t="shared" ref="B12:I12" si="7">B24</f>
        <v>9</v>
      </c>
      <c r="C12" s="18">
        <f t="shared" si="7"/>
        <v>25</v>
      </c>
      <c r="D12" s="18">
        <f t="shared" si="7"/>
        <v>14</v>
      </c>
      <c r="E12" s="18">
        <f t="shared" si="7"/>
        <v>0</v>
      </c>
      <c r="F12" s="18">
        <f t="shared" si="7"/>
        <v>4</v>
      </c>
      <c r="G12" s="18">
        <f t="shared" si="7"/>
        <v>2</v>
      </c>
      <c r="H12" s="18">
        <f t="shared" si="7"/>
        <v>4</v>
      </c>
      <c r="I12" s="18">
        <f t="shared" si="7"/>
        <v>-1</v>
      </c>
      <c r="J12" s="25">
        <f t="shared" si="3"/>
        <v>0</v>
      </c>
      <c r="K12" s="25">
        <v>8.9469555838807722</v>
      </c>
      <c r="L12" s="25">
        <v>8.9469555838807722</v>
      </c>
      <c r="M12" s="18">
        <f t="shared" ref="M12:U12" si="8">M24</f>
        <v>9</v>
      </c>
      <c r="N12" s="18">
        <f t="shared" si="8"/>
        <v>27</v>
      </c>
      <c r="O12" s="18">
        <f t="shared" si="8"/>
        <v>15</v>
      </c>
      <c r="P12" s="18">
        <f t="shared" si="8"/>
        <v>21</v>
      </c>
      <c r="Q12" s="18">
        <f t="shared" si="8"/>
        <v>6</v>
      </c>
      <c r="R12" s="18">
        <f t="shared" si="8"/>
        <v>18</v>
      </c>
      <c r="S12" s="18">
        <f t="shared" si="8"/>
        <v>4</v>
      </c>
      <c r="T12" s="18">
        <f t="shared" si="8"/>
        <v>6</v>
      </c>
      <c r="U12" s="18">
        <f t="shared" si="8"/>
        <v>12</v>
      </c>
      <c r="V12" s="25">
        <v>20.130650063731736</v>
      </c>
    </row>
    <row r="13" spans="1:22" ht="15" customHeight="1" x14ac:dyDescent="0.15">
      <c r="A13" s="4" t="s">
        <v>25</v>
      </c>
      <c r="B13" s="20">
        <f t="shared" ref="B13:I13" si="9">B25+B26+B27</f>
        <v>-21</v>
      </c>
      <c r="C13" s="20">
        <f t="shared" si="9"/>
        <v>-10</v>
      </c>
      <c r="D13" s="20">
        <f t="shared" si="9"/>
        <v>-13</v>
      </c>
      <c r="E13" s="20">
        <f t="shared" si="9"/>
        <v>-10</v>
      </c>
      <c r="F13" s="20">
        <f t="shared" si="9"/>
        <v>5</v>
      </c>
      <c r="G13" s="20">
        <f t="shared" si="9"/>
        <v>-3</v>
      </c>
      <c r="H13" s="20">
        <f t="shared" si="9"/>
        <v>15</v>
      </c>
      <c r="I13" s="20">
        <f t="shared" si="9"/>
        <v>-3</v>
      </c>
      <c r="J13" s="26">
        <f t="shared" si="3"/>
        <v>-9.6336062415211074</v>
      </c>
      <c r="K13" s="26">
        <v>4.8168031207605528</v>
      </c>
      <c r="L13" s="26">
        <v>14.450409362281661</v>
      </c>
      <c r="M13" s="20">
        <f t="shared" ref="M13:U13" si="10">M25+M26+M27</f>
        <v>-11</v>
      </c>
      <c r="N13" s="20">
        <f t="shared" si="10"/>
        <v>17</v>
      </c>
      <c r="O13" s="20">
        <f t="shared" si="10"/>
        <v>-2</v>
      </c>
      <c r="P13" s="20">
        <f t="shared" si="10"/>
        <v>12</v>
      </c>
      <c r="Q13" s="20">
        <f t="shared" si="10"/>
        <v>5</v>
      </c>
      <c r="R13" s="20">
        <f t="shared" si="10"/>
        <v>28</v>
      </c>
      <c r="S13" s="20">
        <f t="shared" si="10"/>
        <v>11</v>
      </c>
      <c r="T13" s="20">
        <f t="shared" si="10"/>
        <v>16</v>
      </c>
      <c r="U13" s="20">
        <f t="shared" si="10"/>
        <v>12</v>
      </c>
      <c r="V13" s="26">
        <v>-10.59696686567322</v>
      </c>
    </row>
    <row r="14" spans="1:22" ht="15" customHeight="1" x14ac:dyDescent="0.15">
      <c r="A14" s="4" t="s">
        <v>24</v>
      </c>
      <c r="B14" s="20">
        <f t="shared" ref="B14:I14" si="11">B28+B29+B30+B31</f>
        <v>-6</v>
      </c>
      <c r="C14" s="20">
        <f t="shared" si="11"/>
        <v>20</v>
      </c>
      <c r="D14" s="20">
        <f t="shared" si="11"/>
        <v>21</v>
      </c>
      <c r="E14" s="20">
        <f t="shared" si="11"/>
        <v>-9</v>
      </c>
      <c r="F14" s="20">
        <f t="shared" si="11"/>
        <v>16</v>
      </c>
      <c r="G14" s="20">
        <f t="shared" si="11"/>
        <v>0</v>
      </c>
      <c r="H14" s="20">
        <f t="shared" si="11"/>
        <v>25</v>
      </c>
      <c r="I14" s="20">
        <f t="shared" si="11"/>
        <v>-10</v>
      </c>
      <c r="J14" s="26">
        <f t="shared" si="3"/>
        <v>-4.1811766862170083</v>
      </c>
      <c r="K14" s="26">
        <v>7.4332029977191256</v>
      </c>
      <c r="L14" s="26">
        <v>11.614379683936134</v>
      </c>
      <c r="M14" s="20">
        <f t="shared" ref="M14:U14" si="12">M28+M29+M30+M31</f>
        <v>3</v>
      </c>
      <c r="N14" s="20">
        <f t="shared" si="12"/>
        <v>49</v>
      </c>
      <c r="O14" s="20">
        <f t="shared" si="12"/>
        <v>1</v>
      </c>
      <c r="P14" s="20">
        <f t="shared" si="12"/>
        <v>24</v>
      </c>
      <c r="Q14" s="20">
        <f t="shared" si="12"/>
        <v>25</v>
      </c>
      <c r="R14" s="20">
        <f t="shared" si="12"/>
        <v>46</v>
      </c>
      <c r="S14" s="20">
        <f t="shared" si="12"/>
        <v>-10</v>
      </c>
      <c r="T14" s="20">
        <f t="shared" si="12"/>
        <v>23</v>
      </c>
      <c r="U14" s="20">
        <f t="shared" si="12"/>
        <v>23</v>
      </c>
      <c r="V14" s="26">
        <v>1.3937255620723334</v>
      </c>
    </row>
    <row r="15" spans="1:22" ht="15" customHeight="1" x14ac:dyDescent="0.15">
      <c r="A15" s="4" t="s">
        <v>23</v>
      </c>
      <c r="B15" s="20">
        <f t="shared" ref="B15:I15" si="13">B32+B33+B34+B35</f>
        <v>27</v>
      </c>
      <c r="C15" s="20">
        <f t="shared" si="13"/>
        <v>67</v>
      </c>
      <c r="D15" s="20">
        <f t="shared" si="13"/>
        <v>12</v>
      </c>
      <c r="E15" s="20">
        <f t="shared" si="13"/>
        <v>-2</v>
      </c>
      <c r="F15" s="20">
        <f t="shared" si="13"/>
        <v>14</v>
      </c>
      <c r="G15" s="20">
        <f t="shared" si="13"/>
        <v>2</v>
      </c>
      <c r="H15" s="20">
        <f t="shared" si="13"/>
        <v>16</v>
      </c>
      <c r="I15" s="20">
        <f t="shared" si="13"/>
        <v>-4</v>
      </c>
      <c r="J15" s="26">
        <f t="shared" si="3"/>
        <v>-1.2281416030444454</v>
      </c>
      <c r="K15" s="26">
        <v>8.5969912213111161</v>
      </c>
      <c r="L15" s="26">
        <v>9.8251328243555616</v>
      </c>
      <c r="M15" s="20">
        <f t="shared" ref="M15:U15" si="14">M32+M33+M34+M35</f>
        <v>29</v>
      </c>
      <c r="N15" s="20">
        <f t="shared" si="14"/>
        <v>68</v>
      </c>
      <c r="O15" s="20">
        <f t="shared" si="14"/>
        <v>0</v>
      </c>
      <c r="P15" s="20">
        <f t="shared" si="14"/>
        <v>37</v>
      </c>
      <c r="Q15" s="20">
        <f t="shared" si="14"/>
        <v>31</v>
      </c>
      <c r="R15" s="20">
        <f t="shared" si="14"/>
        <v>39</v>
      </c>
      <c r="S15" s="20">
        <f t="shared" si="14"/>
        <v>-6</v>
      </c>
      <c r="T15" s="20">
        <f t="shared" si="14"/>
        <v>16</v>
      </c>
      <c r="U15" s="20">
        <f t="shared" si="14"/>
        <v>23</v>
      </c>
      <c r="V15" s="26">
        <v>17.808053244144453</v>
      </c>
    </row>
    <row r="16" spans="1:22" ht="15" customHeight="1" x14ac:dyDescent="0.15">
      <c r="A16" s="2" t="s">
        <v>22</v>
      </c>
      <c r="B16" s="19">
        <f t="shared" ref="B16:I16" si="15">B36+B37+B38</f>
        <v>-10</v>
      </c>
      <c r="C16" s="19">
        <f t="shared" si="15"/>
        <v>9</v>
      </c>
      <c r="D16" s="19">
        <f t="shared" si="15"/>
        <v>-5</v>
      </c>
      <c r="E16" s="19">
        <f t="shared" si="15"/>
        <v>-8</v>
      </c>
      <c r="F16" s="19">
        <f t="shared" si="15"/>
        <v>2</v>
      </c>
      <c r="G16" s="19">
        <f t="shared" si="15"/>
        <v>1</v>
      </c>
      <c r="H16" s="19">
        <f t="shared" si="15"/>
        <v>10</v>
      </c>
      <c r="I16" s="19">
        <f t="shared" si="15"/>
        <v>3</v>
      </c>
      <c r="J16" s="30">
        <f t="shared" si="3"/>
        <v>-20.135431463680369</v>
      </c>
      <c r="K16" s="30">
        <v>5.0338578659200923</v>
      </c>
      <c r="L16" s="30">
        <v>25.169289329600463</v>
      </c>
      <c r="M16" s="19">
        <f t="shared" ref="M16:U16" si="16">M36+M37+M38</f>
        <v>-2</v>
      </c>
      <c r="N16" s="19">
        <f t="shared" si="16"/>
        <v>5</v>
      </c>
      <c r="O16" s="19">
        <f t="shared" si="16"/>
        <v>-5</v>
      </c>
      <c r="P16" s="19">
        <f t="shared" si="16"/>
        <v>3</v>
      </c>
      <c r="Q16" s="19">
        <f t="shared" si="16"/>
        <v>2</v>
      </c>
      <c r="R16" s="19">
        <f t="shared" si="16"/>
        <v>7</v>
      </c>
      <c r="S16" s="19">
        <f t="shared" si="16"/>
        <v>-2</v>
      </c>
      <c r="T16" s="19">
        <f t="shared" si="16"/>
        <v>3</v>
      </c>
      <c r="U16" s="19">
        <f t="shared" si="16"/>
        <v>4</v>
      </c>
      <c r="V16" s="30">
        <v>-5.0338578659200959</v>
      </c>
    </row>
    <row r="17" spans="1:22" ht="15" customHeight="1" x14ac:dyDescent="0.15">
      <c r="A17" s="6" t="s">
        <v>21</v>
      </c>
      <c r="B17" s="18">
        <f t="shared" ref="B17:I17" si="17">B12+B13+B20</f>
        <v>-34</v>
      </c>
      <c r="C17" s="18">
        <f t="shared" si="17"/>
        <v>2</v>
      </c>
      <c r="D17" s="18">
        <f t="shared" si="17"/>
        <v>0</v>
      </c>
      <c r="E17" s="18">
        <f t="shared" si="17"/>
        <v>-27</v>
      </c>
      <c r="F17" s="18">
        <f t="shared" si="17"/>
        <v>67</v>
      </c>
      <c r="G17" s="18">
        <f t="shared" si="17"/>
        <v>-7</v>
      </c>
      <c r="H17" s="18">
        <f t="shared" si="17"/>
        <v>94</v>
      </c>
      <c r="I17" s="18">
        <f t="shared" si="17"/>
        <v>-19</v>
      </c>
      <c r="J17" s="25">
        <f t="shared" si="3"/>
        <v>-2.905587425454951</v>
      </c>
      <c r="K17" s="25">
        <v>7.2101613890919145</v>
      </c>
      <c r="L17" s="25">
        <v>10.115748814546865</v>
      </c>
      <c r="M17" s="18">
        <f t="shared" ref="M17:U17" si="18">M12+M13+M20</f>
        <v>-7</v>
      </c>
      <c r="N17" s="18">
        <f t="shared" si="18"/>
        <v>247</v>
      </c>
      <c r="O17" s="18">
        <f t="shared" si="18"/>
        <v>33</v>
      </c>
      <c r="P17" s="18">
        <f t="shared" si="18"/>
        <v>183</v>
      </c>
      <c r="Q17" s="18">
        <f t="shared" si="18"/>
        <v>64</v>
      </c>
      <c r="R17" s="18">
        <f t="shared" si="18"/>
        <v>254</v>
      </c>
      <c r="S17" s="18">
        <f t="shared" si="18"/>
        <v>45</v>
      </c>
      <c r="T17" s="18">
        <f t="shared" si="18"/>
        <v>192</v>
      </c>
      <c r="U17" s="18">
        <f t="shared" si="18"/>
        <v>62</v>
      </c>
      <c r="V17" s="25">
        <v>-0.75330044363646564</v>
      </c>
    </row>
    <row r="18" spans="1:22" ht="15" customHeight="1" x14ac:dyDescent="0.15">
      <c r="A18" s="4" t="s">
        <v>20</v>
      </c>
      <c r="B18" s="20">
        <f t="shared" ref="B18:I18" si="19">B14+B22</f>
        <v>-19</v>
      </c>
      <c r="C18" s="20">
        <f t="shared" si="19"/>
        <v>21</v>
      </c>
      <c r="D18" s="20">
        <f t="shared" si="19"/>
        <v>18</v>
      </c>
      <c r="E18" s="20">
        <f t="shared" si="19"/>
        <v>-28</v>
      </c>
      <c r="F18" s="20">
        <f t="shared" si="19"/>
        <v>38</v>
      </c>
      <c r="G18" s="20">
        <f t="shared" si="19"/>
        <v>9</v>
      </c>
      <c r="H18" s="20">
        <f t="shared" si="19"/>
        <v>66</v>
      </c>
      <c r="I18" s="20">
        <f t="shared" si="19"/>
        <v>4</v>
      </c>
      <c r="J18" s="26">
        <f t="shared" si="3"/>
        <v>-6.9404311352358583</v>
      </c>
      <c r="K18" s="26">
        <v>9.4191565406772426</v>
      </c>
      <c r="L18" s="26">
        <v>16.359587675913101</v>
      </c>
      <c r="M18" s="20">
        <f t="shared" ref="M18:U18" si="20">M14+M22</f>
        <v>9</v>
      </c>
      <c r="N18" s="20">
        <f t="shared" si="20"/>
        <v>92</v>
      </c>
      <c r="O18" s="20">
        <f t="shared" si="20"/>
        <v>-11</v>
      </c>
      <c r="P18" s="20">
        <f t="shared" si="20"/>
        <v>46</v>
      </c>
      <c r="Q18" s="20">
        <f t="shared" si="20"/>
        <v>46</v>
      </c>
      <c r="R18" s="20">
        <f t="shared" si="20"/>
        <v>83</v>
      </c>
      <c r="S18" s="20">
        <f t="shared" si="20"/>
        <v>-24</v>
      </c>
      <c r="T18" s="20">
        <f t="shared" si="20"/>
        <v>42</v>
      </c>
      <c r="U18" s="20">
        <f t="shared" si="20"/>
        <v>41</v>
      </c>
      <c r="V18" s="26">
        <v>2.2308528648972441</v>
      </c>
    </row>
    <row r="19" spans="1:22" ht="15" customHeight="1" x14ac:dyDescent="0.15">
      <c r="A19" s="2" t="s">
        <v>19</v>
      </c>
      <c r="B19" s="19">
        <f t="shared" ref="B19:I19" si="21">B15+B16+B21+B23</f>
        <v>24</v>
      </c>
      <c r="C19" s="19">
        <f t="shared" si="21"/>
        <v>113</v>
      </c>
      <c r="D19" s="19">
        <f t="shared" si="21"/>
        <v>14</v>
      </c>
      <c r="E19" s="19">
        <f t="shared" si="21"/>
        <v>-26</v>
      </c>
      <c r="F19" s="19">
        <f t="shared" si="21"/>
        <v>79</v>
      </c>
      <c r="G19" s="19">
        <f t="shared" si="21"/>
        <v>-6</v>
      </c>
      <c r="H19" s="19">
        <f t="shared" si="21"/>
        <v>105</v>
      </c>
      <c r="I19" s="19">
        <f t="shared" si="21"/>
        <v>-4</v>
      </c>
      <c r="J19" s="30">
        <f t="shared" si="3"/>
        <v>-2.7924856535681748</v>
      </c>
      <c r="K19" s="30">
        <v>8.4848602550725243</v>
      </c>
      <c r="L19" s="30">
        <v>11.277345908640699</v>
      </c>
      <c r="M19" s="19">
        <f t="shared" ref="M19:U19" si="22">M15+M16+M21+M23</f>
        <v>50</v>
      </c>
      <c r="N19" s="19">
        <f t="shared" si="22"/>
        <v>374</v>
      </c>
      <c r="O19" s="19">
        <f t="shared" si="22"/>
        <v>19</v>
      </c>
      <c r="P19" s="19">
        <f t="shared" si="22"/>
        <v>283</v>
      </c>
      <c r="Q19" s="19">
        <f t="shared" si="22"/>
        <v>91</v>
      </c>
      <c r="R19" s="19">
        <f t="shared" si="22"/>
        <v>324</v>
      </c>
      <c r="S19" s="19">
        <f t="shared" si="22"/>
        <v>3</v>
      </c>
      <c r="T19" s="19">
        <f t="shared" si="22"/>
        <v>226</v>
      </c>
      <c r="U19" s="19">
        <f t="shared" si="22"/>
        <v>98</v>
      </c>
      <c r="V19" s="30">
        <v>5.3701647184003463</v>
      </c>
    </row>
    <row r="20" spans="1:22" ht="15" customHeight="1" x14ac:dyDescent="0.15">
      <c r="A20" s="5" t="s">
        <v>18</v>
      </c>
      <c r="B20" s="18">
        <f>E20+M20</f>
        <v>-22</v>
      </c>
      <c r="C20" s="18">
        <v>-13</v>
      </c>
      <c r="D20" s="18">
        <f>G20-I20+O20-S20</f>
        <v>-1</v>
      </c>
      <c r="E20" s="18">
        <f>F20-H20</f>
        <v>-17</v>
      </c>
      <c r="F20" s="18">
        <v>58</v>
      </c>
      <c r="G20" s="18">
        <v>-6</v>
      </c>
      <c r="H20" s="18">
        <v>75</v>
      </c>
      <c r="I20" s="18">
        <v>-15</v>
      </c>
      <c r="J20" s="25">
        <f t="shared" si="3"/>
        <v>-2.1774412871643252</v>
      </c>
      <c r="K20" s="25">
        <v>7.4289173326782878</v>
      </c>
      <c r="L20" s="25">
        <v>9.606358619842613</v>
      </c>
      <c r="M20" s="18">
        <f>N20-R20</f>
        <v>-5</v>
      </c>
      <c r="N20" s="18">
        <f>SUM(P20:Q20)</f>
        <v>203</v>
      </c>
      <c r="O20" s="22">
        <v>20</v>
      </c>
      <c r="P20" s="22">
        <v>150</v>
      </c>
      <c r="Q20" s="22">
        <v>53</v>
      </c>
      <c r="R20" s="22">
        <f>SUM(T20:U20)</f>
        <v>208</v>
      </c>
      <c r="S20" s="22">
        <v>30</v>
      </c>
      <c r="T20" s="22">
        <v>170</v>
      </c>
      <c r="U20" s="22">
        <v>38</v>
      </c>
      <c r="V20" s="29">
        <v>-0.64042390798950422</v>
      </c>
    </row>
    <row r="21" spans="1:22" ht="15" customHeight="1" x14ac:dyDescent="0.15">
      <c r="A21" s="3" t="s">
        <v>17</v>
      </c>
      <c r="B21" s="20">
        <f t="shared" ref="B21:B38" si="23">E21+M21</f>
        <v>27</v>
      </c>
      <c r="C21" s="20">
        <v>41</v>
      </c>
      <c r="D21" s="20">
        <f t="shared" ref="D21:D38" si="24">G21-I21+O21-S21</f>
        <v>34</v>
      </c>
      <c r="E21" s="20">
        <f t="shared" ref="E21:E38" si="25">F21-H21</f>
        <v>1</v>
      </c>
      <c r="F21" s="20">
        <v>53</v>
      </c>
      <c r="G21" s="20">
        <v>-5</v>
      </c>
      <c r="H21" s="20">
        <v>52</v>
      </c>
      <c r="I21" s="20">
        <v>-9</v>
      </c>
      <c r="J21" s="26">
        <f t="shared" si="3"/>
        <v>0.16825564532263115</v>
      </c>
      <c r="K21" s="26">
        <v>8.91754920209946</v>
      </c>
      <c r="L21" s="26">
        <v>8.7492935567768289</v>
      </c>
      <c r="M21" s="20">
        <f t="shared" ref="M21:M38" si="26">N21-R21</f>
        <v>26</v>
      </c>
      <c r="N21" s="20">
        <f>SUM(P21:Q21)</f>
        <v>229</v>
      </c>
      <c r="O21" s="20">
        <v>24</v>
      </c>
      <c r="P21" s="20">
        <v>186</v>
      </c>
      <c r="Q21" s="20">
        <v>43</v>
      </c>
      <c r="R21" s="20">
        <f t="shared" ref="R21:R38" si="27">SUM(T21:U21)</f>
        <v>203</v>
      </c>
      <c r="S21" s="20">
        <v>-6</v>
      </c>
      <c r="T21" s="20">
        <v>150</v>
      </c>
      <c r="U21" s="20">
        <v>53</v>
      </c>
      <c r="V21" s="26">
        <v>4.3746467783884029</v>
      </c>
    </row>
    <row r="22" spans="1:22" ht="15" customHeight="1" x14ac:dyDescent="0.15">
      <c r="A22" s="3" t="s">
        <v>16</v>
      </c>
      <c r="B22" s="20">
        <f t="shared" si="23"/>
        <v>-13</v>
      </c>
      <c r="C22" s="20">
        <v>1</v>
      </c>
      <c r="D22" s="20">
        <f t="shared" si="24"/>
        <v>-3</v>
      </c>
      <c r="E22" s="20">
        <f t="shared" si="25"/>
        <v>-19</v>
      </c>
      <c r="F22" s="20">
        <v>22</v>
      </c>
      <c r="G22" s="20">
        <v>9</v>
      </c>
      <c r="H22" s="20">
        <v>41</v>
      </c>
      <c r="I22" s="20">
        <v>14</v>
      </c>
      <c r="J22" s="26">
        <f t="shared" si="3"/>
        <v>-10.096568913632474</v>
      </c>
      <c r="K22" s="26">
        <v>11.690764005258661</v>
      </c>
      <c r="L22" s="26">
        <v>21.787332918891135</v>
      </c>
      <c r="M22" s="20">
        <f>N22-R22</f>
        <v>6</v>
      </c>
      <c r="N22" s="20">
        <f t="shared" ref="N22:N38" si="28">SUM(P22:Q22)</f>
        <v>43</v>
      </c>
      <c r="O22" s="20">
        <v>-12</v>
      </c>
      <c r="P22" s="20">
        <v>22</v>
      </c>
      <c r="Q22" s="20">
        <v>21</v>
      </c>
      <c r="R22" s="20">
        <f t="shared" si="27"/>
        <v>37</v>
      </c>
      <c r="S22" s="20">
        <v>-14</v>
      </c>
      <c r="T22" s="20">
        <v>19</v>
      </c>
      <c r="U22" s="20">
        <v>18</v>
      </c>
      <c r="V22" s="26">
        <v>3.1883901832523627</v>
      </c>
    </row>
    <row r="23" spans="1:22" ht="15" customHeight="1" x14ac:dyDescent="0.15">
      <c r="A23" s="1" t="s">
        <v>15</v>
      </c>
      <c r="B23" s="19">
        <f t="shared" si="23"/>
        <v>-20</v>
      </c>
      <c r="C23" s="19">
        <v>-4</v>
      </c>
      <c r="D23" s="19">
        <f t="shared" si="24"/>
        <v>-27</v>
      </c>
      <c r="E23" s="19">
        <f t="shared" si="25"/>
        <v>-17</v>
      </c>
      <c r="F23" s="19">
        <v>10</v>
      </c>
      <c r="G23" s="19">
        <v>-4</v>
      </c>
      <c r="H23" s="19">
        <v>27</v>
      </c>
      <c r="I23" s="19">
        <v>6</v>
      </c>
      <c r="J23" s="30">
        <f t="shared" si="3"/>
        <v>-12.671644107532327</v>
      </c>
      <c r="K23" s="30">
        <v>7.453908298548428</v>
      </c>
      <c r="L23" s="30">
        <v>20.125552406080754</v>
      </c>
      <c r="M23" s="19">
        <f t="shared" si="26"/>
        <v>-3</v>
      </c>
      <c r="N23" s="19">
        <f t="shared" si="28"/>
        <v>72</v>
      </c>
      <c r="O23" s="19">
        <v>0</v>
      </c>
      <c r="P23" s="19">
        <v>57</v>
      </c>
      <c r="Q23" s="19">
        <v>15</v>
      </c>
      <c r="R23" s="19">
        <f t="shared" si="27"/>
        <v>75</v>
      </c>
      <c r="S23" s="24">
        <v>17</v>
      </c>
      <c r="T23" s="24">
        <v>57</v>
      </c>
      <c r="U23" s="24">
        <v>18</v>
      </c>
      <c r="V23" s="31">
        <v>-2.2361724895645239</v>
      </c>
    </row>
    <row r="24" spans="1:22" ht="15" customHeight="1" x14ac:dyDescent="0.15">
      <c r="A24" s="7" t="s">
        <v>14</v>
      </c>
      <c r="B24" s="17">
        <f t="shared" si="23"/>
        <v>9</v>
      </c>
      <c r="C24" s="17">
        <v>25</v>
      </c>
      <c r="D24" s="17">
        <f t="shared" si="24"/>
        <v>14</v>
      </c>
      <c r="E24" s="18">
        <f t="shared" si="25"/>
        <v>0</v>
      </c>
      <c r="F24" s="17">
        <v>4</v>
      </c>
      <c r="G24" s="17">
        <v>2</v>
      </c>
      <c r="H24" s="17">
        <v>4</v>
      </c>
      <c r="I24" s="23">
        <v>-1</v>
      </c>
      <c r="J24" s="38">
        <f t="shared" si="3"/>
        <v>0</v>
      </c>
      <c r="K24" s="38">
        <v>8.9469555838807722</v>
      </c>
      <c r="L24" s="38">
        <v>8.9469555838807722</v>
      </c>
      <c r="M24" s="18">
        <f t="shared" si="26"/>
        <v>9</v>
      </c>
      <c r="N24" s="17">
        <f t="shared" si="28"/>
        <v>27</v>
      </c>
      <c r="O24" s="17">
        <v>15</v>
      </c>
      <c r="P24" s="17">
        <v>21</v>
      </c>
      <c r="Q24" s="17">
        <v>6</v>
      </c>
      <c r="R24" s="17">
        <f t="shared" si="27"/>
        <v>18</v>
      </c>
      <c r="S24" s="17">
        <v>4</v>
      </c>
      <c r="T24" s="17">
        <v>6</v>
      </c>
      <c r="U24" s="17">
        <v>12</v>
      </c>
      <c r="V24" s="28">
        <v>20.130650063731736</v>
      </c>
    </row>
    <row r="25" spans="1:22" ht="15" customHeight="1" x14ac:dyDescent="0.15">
      <c r="A25" s="5" t="s">
        <v>13</v>
      </c>
      <c r="B25" s="18">
        <f t="shared" si="23"/>
        <v>-2</v>
      </c>
      <c r="C25" s="18">
        <v>2</v>
      </c>
      <c r="D25" s="18">
        <f t="shared" si="24"/>
        <v>-5</v>
      </c>
      <c r="E25" s="18">
        <f t="shared" si="25"/>
        <v>0</v>
      </c>
      <c r="F25" s="18">
        <v>1</v>
      </c>
      <c r="G25" s="18">
        <v>0</v>
      </c>
      <c r="H25" s="18">
        <v>1</v>
      </c>
      <c r="I25" s="18">
        <v>0</v>
      </c>
      <c r="J25" s="25">
        <f t="shared" si="3"/>
        <v>0</v>
      </c>
      <c r="K25" s="25">
        <v>8.4101382488479253</v>
      </c>
      <c r="L25" s="25">
        <v>8.4101382488479253</v>
      </c>
      <c r="M25" s="18">
        <f t="shared" si="26"/>
        <v>-2</v>
      </c>
      <c r="N25" s="18">
        <f t="shared" si="28"/>
        <v>1</v>
      </c>
      <c r="O25" s="18">
        <v>-5</v>
      </c>
      <c r="P25" s="18">
        <v>1</v>
      </c>
      <c r="Q25" s="18">
        <v>0</v>
      </c>
      <c r="R25" s="18">
        <f t="shared" si="27"/>
        <v>3</v>
      </c>
      <c r="S25" s="22">
        <v>0</v>
      </c>
      <c r="T25" s="22">
        <v>2</v>
      </c>
      <c r="U25" s="22">
        <v>1</v>
      </c>
      <c r="V25" s="29">
        <v>-16.820276497695854</v>
      </c>
    </row>
    <row r="26" spans="1:22" ht="15" customHeight="1" x14ac:dyDescent="0.15">
      <c r="A26" s="3" t="s">
        <v>12</v>
      </c>
      <c r="B26" s="20">
        <f t="shared" si="23"/>
        <v>-5</v>
      </c>
      <c r="C26" s="20">
        <v>-5</v>
      </c>
      <c r="D26" s="20">
        <f t="shared" si="24"/>
        <v>0</v>
      </c>
      <c r="E26" s="20">
        <f t="shared" si="25"/>
        <v>-3</v>
      </c>
      <c r="F26" s="20">
        <v>1</v>
      </c>
      <c r="G26" s="20">
        <v>0</v>
      </c>
      <c r="H26" s="20">
        <v>4</v>
      </c>
      <c r="I26" s="20">
        <v>0</v>
      </c>
      <c r="J26" s="26">
        <f t="shared" si="3"/>
        <v>-11.434956505393748</v>
      </c>
      <c r="K26" s="26">
        <v>3.8116521684645828</v>
      </c>
      <c r="L26" s="26">
        <v>15.246608673858331</v>
      </c>
      <c r="M26" s="20">
        <f t="shared" si="26"/>
        <v>-2</v>
      </c>
      <c r="N26" s="20">
        <f t="shared" si="28"/>
        <v>3</v>
      </c>
      <c r="O26" s="20">
        <v>0</v>
      </c>
      <c r="P26" s="20">
        <v>2</v>
      </c>
      <c r="Q26" s="20">
        <v>1</v>
      </c>
      <c r="R26" s="20">
        <f t="shared" si="27"/>
        <v>5</v>
      </c>
      <c r="S26" s="20">
        <v>0</v>
      </c>
      <c r="T26" s="20">
        <v>4</v>
      </c>
      <c r="U26" s="20">
        <v>1</v>
      </c>
      <c r="V26" s="26">
        <v>-7.6233043369291629</v>
      </c>
    </row>
    <row r="27" spans="1:22" ht="15" customHeight="1" x14ac:dyDescent="0.15">
      <c r="A27" s="1" t="s">
        <v>11</v>
      </c>
      <c r="B27" s="19">
        <f t="shared" si="23"/>
        <v>-14</v>
      </c>
      <c r="C27" s="19">
        <v>-7</v>
      </c>
      <c r="D27" s="19">
        <f t="shared" si="24"/>
        <v>-8</v>
      </c>
      <c r="E27" s="19">
        <f t="shared" si="25"/>
        <v>-7</v>
      </c>
      <c r="F27" s="19">
        <v>3</v>
      </c>
      <c r="G27" s="19">
        <v>-3</v>
      </c>
      <c r="H27" s="19">
        <v>10</v>
      </c>
      <c r="I27" s="19">
        <v>-3</v>
      </c>
      <c r="J27" s="30">
        <f t="shared" si="3"/>
        <v>-10.658134597014055</v>
      </c>
      <c r="K27" s="30">
        <v>4.5677719701488799</v>
      </c>
      <c r="L27" s="30">
        <v>15.225906567162934</v>
      </c>
      <c r="M27" s="19">
        <f t="shared" si="26"/>
        <v>-7</v>
      </c>
      <c r="N27" s="19">
        <f t="shared" si="28"/>
        <v>13</v>
      </c>
      <c r="O27" s="24">
        <v>3</v>
      </c>
      <c r="P27" s="24">
        <v>9</v>
      </c>
      <c r="Q27" s="24">
        <v>4</v>
      </c>
      <c r="R27" s="24">
        <f t="shared" si="27"/>
        <v>20</v>
      </c>
      <c r="S27" s="24">
        <v>11</v>
      </c>
      <c r="T27" s="24">
        <v>10</v>
      </c>
      <c r="U27" s="24">
        <v>10</v>
      </c>
      <c r="V27" s="31">
        <v>-10.658134597014051</v>
      </c>
    </row>
    <row r="28" spans="1:22" ht="15" customHeight="1" x14ac:dyDescent="0.15">
      <c r="A28" s="5" t="s">
        <v>10</v>
      </c>
      <c r="B28" s="18">
        <f t="shared" si="23"/>
        <v>0</v>
      </c>
      <c r="C28" s="18">
        <v>0</v>
      </c>
      <c r="D28" s="18">
        <f t="shared" si="24"/>
        <v>11</v>
      </c>
      <c r="E28" s="18">
        <f t="shared" si="25"/>
        <v>-3</v>
      </c>
      <c r="F28" s="18">
        <v>1</v>
      </c>
      <c r="G28" s="18">
        <v>1</v>
      </c>
      <c r="H28" s="18">
        <v>4</v>
      </c>
      <c r="I28" s="18">
        <v>-1</v>
      </c>
      <c r="J28" s="25">
        <f t="shared" si="3"/>
        <v>-12.039052707962266</v>
      </c>
      <c r="K28" s="25">
        <v>4.0130175693207555</v>
      </c>
      <c r="L28" s="25">
        <v>16.052070277283022</v>
      </c>
      <c r="M28" s="18">
        <f t="shared" si="26"/>
        <v>3</v>
      </c>
      <c r="N28" s="18">
        <f t="shared" si="28"/>
        <v>7</v>
      </c>
      <c r="O28" s="18">
        <v>5</v>
      </c>
      <c r="P28" s="18">
        <v>1</v>
      </c>
      <c r="Q28" s="18">
        <v>6</v>
      </c>
      <c r="R28" s="18">
        <f t="shared" si="27"/>
        <v>4</v>
      </c>
      <c r="S28" s="18">
        <v>-4</v>
      </c>
      <c r="T28" s="18">
        <v>2</v>
      </c>
      <c r="U28" s="18">
        <v>2</v>
      </c>
      <c r="V28" s="25">
        <v>12.03905270796227</v>
      </c>
    </row>
    <row r="29" spans="1:22" ht="15" customHeight="1" x14ac:dyDescent="0.15">
      <c r="A29" s="3" t="s">
        <v>9</v>
      </c>
      <c r="B29" s="20">
        <f t="shared" si="23"/>
        <v>-1</v>
      </c>
      <c r="C29" s="20">
        <v>4</v>
      </c>
      <c r="D29" s="20">
        <f t="shared" si="24"/>
        <v>4</v>
      </c>
      <c r="E29" s="20">
        <f>F29-H29</f>
        <v>-1</v>
      </c>
      <c r="F29" s="20">
        <v>5</v>
      </c>
      <c r="G29" s="20">
        <v>0</v>
      </c>
      <c r="H29" s="20">
        <v>6</v>
      </c>
      <c r="I29" s="20">
        <v>-3</v>
      </c>
      <c r="J29" s="26">
        <f t="shared" si="3"/>
        <v>-1.5253521891938195</v>
      </c>
      <c r="K29" s="26">
        <v>7.6267609459690995</v>
      </c>
      <c r="L29" s="26">
        <v>9.152113135162919</v>
      </c>
      <c r="M29" s="20">
        <f t="shared" si="26"/>
        <v>0</v>
      </c>
      <c r="N29" s="20">
        <f t="shared" si="28"/>
        <v>16</v>
      </c>
      <c r="O29" s="20">
        <v>-5</v>
      </c>
      <c r="P29" s="20">
        <v>10</v>
      </c>
      <c r="Q29" s="20">
        <v>6</v>
      </c>
      <c r="R29" s="20">
        <f t="shared" si="27"/>
        <v>16</v>
      </c>
      <c r="S29" s="20">
        <v>-6</v>
      </c>
      <c r="T29" s="20">
        <v>7</v>
      </c>
      <c r="U29" s="20">
        <v>9</v>
      </c>
      <c r="V29" s="26">
        <v>0</v>
      </c>
    </row>
    <row r="30" spans="1:22" ht="15" customHeight="1" x14ac:dyDescent="0.15">
      <c r="A30" s="3" t="s">
        <v>8</v>
      </c>
      <c r="B30" s="20">
        <f t="shared" si="23"/>
        <v>-7</v>
      </c>
      <c r="C30" s="20">
        <v>16</v>
      </c>
      <c r="D30" s="20">
        <f t="shared" si="24"/>
        <v>4</v>
      </c>
      <c r="E30" s="20">
        <f t="shared" si="25"/>
        <v>-1</v>
      </c>
      <c r="F30" s="20">
        <v>3</v>
      </c>
      <c r="G30" s="20">
        <v>-3</v>
      </c>
      <c r="H30" s="20">
        <v>4</v>
      </c>
      <c r="I30" s="20">
        <v>-11</v>
      </c>
      <c r="J30" s="26">
        <f t="shared" si="3"/>
        <v>-1.5163159753235149</v>
      </c>
      <c r="K30" s="26">
        <v>4.5489479259705465</v>
      </c>
      <c r="L30" s="26">
        <v>6.0652639012940615</v>
      </c>
      <c r="M30" s="20">
        <f t="shared" si="26"/>
        <v>-6</v>
      </c>
      <c r="N30" s="20">
        <f t="shared" si="28"/>
        <v>12</v>
      </c>
      <c r="O30" s="20">
        <v>-1</v>
      </c>
      <c r="P30" s="20">
        <v>8</v>
      </c>
      <c r="Q30" s="20">
        <v>4</v>
      </c>
      <c r="R30" s="20">
        <f t="shared" si="27"/>
        <v>18</v>
      </c>
      <c r="S30" s="20">
        <v>3</v>
      </c>
      <c r="T30" s="20">
        <v>10</v>
      </c>
      <c r="U30" s="20">
        <v>8</v>
      </c>
      <c r="V30" s="26">
        <v>-9.0978958519410895</v>
      </c>
    </row>
    <row r="31" spans="1:22" ht="15" customHeight="1" x14ac:dyDescent="0.15">
      <c r="A31" s="1" t="s">
        <v>7</v>
      </c>
      <c r="B31" s="19">
        <f t="shared" si="23"/>
        <v>2</v>
      </c>
      <c r="C31" s="19">
        <v>0</v>
      </c>
      <c r="D31" s="19">
        <f t="shared" si="24"/>
        <v>2</v>
      </c>
      <c r="E31" s="19">
        <f t="shared" si="25"/>
        <v>-4</v>
      </c>
      <c r="F31" s="19">
        <v>7</v>
      </c>
      <c r="G31" s="19">
        <v>2</v>
      </c>
      <c r="H31" s="19">
        <v>11</v>
      </c>
      <c r="I31" s="19">
        <v>5</v>
      </c>
      <c r="J31" s="30">
        <f t="shared" si="3"/>
        <v>-6.7999962739746458</v>
      </c>
      <c r="K31" s="30">
        <v>11.899993479455627</v>
      </c>
      <c r="L31" s="30">
        <v>18.699989753430273</v>
      </c>
      <c r="M31" s="19">
        <f t="shared" si="26"/>
        <v>6</v>
      </c>
      <c r="N31" s="19">
        <f t="shared" si="28"/>
        <v>14</v>
      </c>
      <c r="O31" s="19">
        <v>2</v>
      </c>
      <c r="P31" s="19">
        <v>5</v>
      </c>
      <c r="Q31" s="19">
        <v>9</v>
      </c>
      <c r="R31" s="19">
        <f t="shared" si="27"/>
        <v>8</v>
      </c>
      <c r="S31" s="19">
        <v>-3</v>
      </c>
      <c r="T31" s="19">
        <v>4</v>
      </c>
      <c r="U31" s="19">
        <v>4</v>
      </c>
      <c r="V31" s="30">
        <v>10.199994410961967</v>
      </c>
    </row>
    <row r="32" spans="1:22" ht="15" customHeight="1" x14ac:dyDescent="0.15">
      <c r="A32" s="5" t="s">
        <v>6</v>
      </c>
      <c r="B32" s="18">
        <f t="shared" si="23"/>
        <v>-1</v>
      </c>
      <c r="C32" s="18">
        <v>-5</v>
      </c>
      <c r="D32" s="18">
        <f t="shared" si="24"/>
        <v>-3</v>
      </c>
      <c r="E32" s="18">
        <f t="shared" si="25"/>
        <v>4</v>
      </c>
      <c r="F32" s="18">
        <v>4</v>
      </c>
      <c r="G32" s="18">
        <v>1</v>
      </c>
      <c r="H32" s="18">
        <v>0</v>
      </c>
      <c r="I32" s="18">
        <v>-2</v>
      </c>
      <c r="J32" s="25">
        <f t="shared" si="3"/>
        <v>29.054148176155696</v>
      </c>
      <c r="K32" s="25">
        <v>29.054148176155696</v>
      </c>
      <c r="L32" s="25">
        <v>0</v>
      </c>
      <c r="M32" s="18">
        <f t="shared" si="26"/>
        <v>-5</v>
      </c>
      <c r="N32" s="18">
        <f t="shared" si="28"/>
        <v>4</v>
      </c>
      <c r="O32" s="22">
        <v>-7</v>
      </c>
      <c r="P32" s="22">
        <v>2</v>
      </c>
      <c r="Q32" s="22">
        <v>2</v>
      </c>
      <c r="R32" s="22">
        <f t="shared" si="27"/>
        <v>9</v>
      </c>
      <c r="S32" s="22">
        <v>-1</v>
      </c>
      <c r="T32" s="22">
        <v>5</v>
      </c>
      <c r="U32" s="22">
        <v>4</v>
      </c>
      <c r="V32" s="29">
        <v>-36.317685220194619</v>
      </c>
    </row>
    <row r="33" spans="1:22" ht="15" customHeight="1" x14ac:dyDescent="0.15">
      <c r="A33" s="3" t="s">
        <v>5</v>
      </c>
      <c r="B33" s="20">
        <f t="shared" si="23"/>
        <v>4</v>
      </c>
      <c r="C33" s="20">
        <v>8</v>
      </c>
      <c r="D33" s="20">
        <f t="shared" si="24"/>
        <v>8</v>
      </c>
      <c r="E33" s="20">
        <f t="shared" si="25"/>
        <v>-5</v>
      </c>
      <c r="F33" s="20">
        <v>2</v>
      </c>
      <c r="G33" s="20">
        <v>-3</v>
      </c>
      <c r="H33" s="20">
        <v>7</v>
      </c>
      <c r="I33" s="20">
        <v>-1</v>
      </c>
      <c r="J33" s="26">
        <f t="shared" si="3"/>
        <v>-7.8390103517890122</v>
      </c>
      <c r="K33" s="26">
        <v>3.1356041407156048</v>
      </c>
      <c r="L33" s="26">
        <v>10.974614492504617</v>
      </c>
      <c r="M33" s="20">
        <f t="shared" si="26"/>
        <v>9</v>
      </c>
      <c r="N33" s="20">
        <f t="shared" si="28"/>
        <v>25</v>
      </c>
      <c r="O33" s="20">
        <v>12</v>
      </c>
      <c r="P33" s="20">
        <v>11</v>
      </c>
      <c r="Q33" s="20">
        <v>14</v>
      </c>
      <c r="R33" s="20">
        <f t="shared" si="27"/>
        <v>16</v>
      </c>
      <c r="S33" s="20">
        <v>2</v>
      </c>
      <c r="T33" s="20">
        <v>7</v>
      </c>
      <c r="U33" s="20">
        <v>9</v>
      </c>
      <c r="V33" s="26">
        <v>14.110218633220217</v>
      </c>
    </row>
    <row r="34" spans="1:22" ht="15" customHeight="1" x14ac:dyDescent="0.15">
      <c r="A34" s="3" t="s">
        <v>4</v>
      </c>
      <c r="B34" s="20">
        <f t="shared" si="23"/>
        <v>23</v>
      </c>
      <c r="C34" s="20">
        <v>52</v>
      </c>
      <c r="D34" s="20">
        <f t="shared" si="24"/>
        <v>10</v>
      </c>
      <c r="E34" s="20">
        <f t="shared" si="25"/>
        <v>1</v>
      </c>
      <c r="F34" s="20">
        <v>6</v>
      </c>
      <c r="G34" s="20">
        <v>5</v>
      </c>
      <c r="H34" s="20">
        <v>5</v>
      </c>
      <c r="I34" s="20">
        <v>-1</v>
      </c>
      <c r="J34" s="26">
        <f t="shared" si="3"/>
        <v>2.3671478786463798</v>
      </c>
      <c r="K34" s="26">
        <v>14.202887271878282</v>
      </c>
      <c r="L34" s="26">
        <v>11.835739393231902</v>
      </c>
      <c r="M34" s="20">
        <f t="shared" si="26"/>
        <v>22</v>
      </c>
      <c r="N34" s="20">
        <f t="shared" si="28"/>
        <v>28</v>
      </c>
      <c r="O34" s="20">
        <v>-1</v>
      </c>
      <c r="P34" s="20">
        <v>20</v>
      </c>
      <c r="Q34" s="20">
        <v>8</v>
      </c>
      <c r="R34" s="20">
        <f t="shared" si="27"/>
        <v>6</v>
      </c>
      <c r="S34" s="20">
        <v>-5</v>
      </c>
      <c r="T34" s="20">
        <v>0</v>
      </c>
      <c r="U34" s="20">
        <v>6</v>
      </c>
      <c r="V34" s="26">
        <v>52.077253330220373</v>
      </c>
    </row>
    <row r="35" spans="1:22" ht="15" customHeight="1" x14ac:dyDescent="0.15">
      <c r="A35" s="1" t="s">
        <v>3</v>
      </c>
      <c r="B35" s="19">
        <f t="shared" si="23"/>
        <v>1</v>
      </c>
      <c r="C35" s="19">
        <v>12</v>
      </c>
      <c r="D35" s="19">
        <f t="shared" si="24"/>
        <v>-3</v>
      </c>
      <c r="E35" s="19">
        <f t="shared" si="25"/>
        <v>-2</v>
      </c>
      <c r="F35" s="19">
        <v>2</v>
      </c>
      <c r="G35" s="19">
        <v>-1</v>
      </c>
      <c r="H35" s="19">
        <v>4</v>
      </c>
      <c r="I35" s="19">
        <v>0</v>
      </c>
      <c r="J35" s="30">
        <f t="shared" si="3"/>
        <v>-4.6455685730467922</v>
      </c>
      <c r="K35" s="30">
        <v>4.6455685730467922</v>
      </c>
      <c r="L35" s="30">
        <v>9.2911371460935843</v>
      </c>
      <c r="M35" s="19">
        <f>N35-R35</f>
        <v>3</v>
      </c>
      <c r="N35" s="19">
        <f t="shared" si="28"/>
        <v>11</v>
      </c>
      <c r="O35" s="24">
        <v>-4</v>
      </c>
      <c r="P35" s="24">
        <v>4</v>
      </c>
      <c r="Q35" s="24">
        <v>7</v>
      </c>
      <c r="R35" s="24">
        <f t="shared" si="27"/>
        <v>8</v>
      </c>
      <c r="S35" s="24">
        <v>-2</v>
      </c>
      <c r="T35" s="24">
        <v>4</v>
      </c>
      <c r="U35" s="24">
        <v>4</v>
      </c>
      <c r="V35" s="31">
        <v>6.9683528595701958</v>
      </c>
    </row>
    <row r="36" spans="1:22" ht="15" customHeight="1" x14ac:dyDescent="0.15">
      <c r="A36" s="5" t="s">
        <v>2</v>
      </c>
      <c r="B36" s="18">
        <f t="shared" si="23"/>
        <v>-4</v>
      </c>
      <c r="C36" s="18">
        <v>9</v>
      </c>
      <c r="D36" s="18">
        <f t="shared" si="24"/>
        <v>-7</v>
      </c>
      <c r="E36" s="18">
        <f t="shared" si="25"/>
        <v>-3</v>
      </c>
      <c r="F36" s="18">
        <v>2</v>
      </c>
      <c r="G36" s="18">
        <v>1</v>
      </c>
      <c r="H36" s="18">
        <v>5</v>
      </c>
      <c r="I36" s="18">
        <v>3</v>
      </c>
      <c r="J36" s="25">
        <f t="shared" si="3"/>
        <v>-17.391718682994235</v>
      </c>
      <c r="K36" s="25">
        <v>11.594479121996155</v>
      </c>
      <c r="L36" s="25">
        <v>28.98619780499039</v>
      </c>
      <c r="M36" s="18">
        <f t="shared" si="26"/>
        <v>-1</v>
      </c>
      <c r="N36" s="18">
        <f t="shared" si="28"/>
        <v>3</v>
      </c>
      <c r="O36" s="18">
        <v>-6</v>
      </c>
      <c r="P36" s="18">
        <v>2</v>
      </c>
      <c r="Q36" s="18">
        <v>1</v>
      </c>
      <c r="R36" s="18">
        <f t="shared" si="27"/>
        <v>4</v>
      </c>
      <c r="S36" s="18">
        <v>-1</v>
      </c>
      <c r="T36" s="18">
        <v>2</v>
      </c>
      <c r="U36" s="18">
        <v>2</v>
      </c>
      <c r="V36" s="25">
        <v>-5.7972395609980758</v>
      </c>
    </row>
    <row r="37" spans="1:22" ht="15" customHeight="1" x14ac:dyDescent="0.15">
      <c r="A37" s="3" t="s">
        <v>1</v>
      </c>
      <c r="B37" s="20">
        <f t="shared" si="23"/>
        <v>-5</v>
      </c>
      <c r="C37" s="20">
        <v>1</v>
      </c>
      <c r="D37" s="20">
        <f t="shared" si="24"/>
        <v>0</v>
      </c>
      <c r="E37" s="20">
        <f t="shared" si="25"/>
        <v>-3</v>
      </c>
      <c r="F37" s="20">
        <v>0</v>
      </c>
      <c r="G37" s="20">
        <v>0</v>
      </c>
      <c r="H37" s="20">
        <v>3</v>
      </c>
      <c r="I37" s="20">
        <v>0</v>
      </c>
      <c r="J37" s="26">
        <f t="shared" si="3"/>
        <v>-25.540549996501294</v>
      </c>
      <c r="K37" s="26">
        <v>0</v>
      </c>
      <c r="L37" s="26">
        <v>25.540549996501294</v>
      </c>
      <c r="M37" s="20">
        <f t="shared" si="26"/>
        <v>-2</v>
      </c>
      <c r="N37" s="20">
        <f t="shared" si="28"/>
        <v>0</v>
      </c>
      <c r="O37" s="20">
        <v>0</v>
      </c>
      <c r="P37" s="20">
        <v>0</v>
      </c>
      <c r="Q37" s="20">
        <v>0</v>
      </c>
      <c r="R37" s="20">
        <f t="shared" si="27"/>
        <v>2</v>
      </c>
      <c r="S37" s="20">
        <v>0</v>
      </c>
      <c r="T37" s="20">
        <v>0</v>
      </c>
      <c r="U37" s="20">
        <v>2</v>
      </c>
      <c r="V37" s="26">
        <v>-17.027033331000862</v>
      </c>
    </row>
    <row r="38" spans="1:22" ht="15" customHeight="1" x14ac:dyDescent="0.15">
      <c r="A38" s="1" t="s">
        <v>0</v>
      </c>
      <c r="B38" s="19">
        <f t="shared" si="23"/>
        <v>-1</v>
      </c>
      <c r="C38" s="19">
        <v>-1</v>
      </c>
      <c r="D38" s="19">
        <f t="shared" si="24"/>
        <v>2</v>
      </c>
      <c r="E38" s="19">
        <f t="shared" si="25"/>
        <v>-2</v>
      </c>
      <c r="F38" s="19">
        <v>0</v>
      </c>
      <c r="G38" s="19">
        <v>0</v>
      </c>
      <c r="H38" s="19">
        <v>2</v>
      </c>
      <c r="I38" s="19">
        <v>0</v>
      </c>
      <c r="J38" s="30">
        <f t="shared" si="3"/>
        <v>-18.630053082890974</v>
      </c>
      <c r="K38" s="30">
        <v>0</v>
      </c>
      <c r="L38" s="30">
        <v>18.630053082890974</v>
      </c>
      <c r="M38" s="19">
        <f t="shared" si="26"/>
        <v>1</v>
      </c>
      <c r="N38" s="19">
        <f t="shared" si="28"/>
        <v>2</v>
      </c>
      <c r="O38" s="19">
        <v>1</v>
      </c>
      <c r="P38" s="19">
        <v>1</v>
      </c>
      <c r="Q38" s="19">
        <v>1</v>
      </c>
      <c r="R38" s="19">
        <f t="shared" si="27"/>
        <v>1</v>
      </c>
      <c r="S38" s="19">
        <v>-1</v>
      </c>
      <c r="T38" s="19">
        <v>1</v>
      </c>
      <c r="U38" s="19">
        <v>0</v>
      </c>
      <c r="V38" s="30">
        <v>9.3150265414454871</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41" t="s">
        <v>37</v>
      </c>
      <c r="B5" s="48" t="s">
        <v>55</v>
      </c>
      <c r="C5" s="49"/>
      <c r="D5" s="50"/>
      <c r="E5" s="45" t="s">
        <v>56</v>
      </c>
      <c r="F5" s="46"/>
      <c r="G5" s="46"/>
      <c r="H5" s="46"/>
      <c r="I5" s="46"/>
      <c r="J5" s="46"/>
      <c r="K5" s="46"/>
      <c r="L5" s="47"/>
      <c r="M5" s="48" t="s">
        <v>57</v>
      </c>
      <c r="N5" s="49"/>
      <c r="O5" s="49"/>
      <c r="P5" s="49"/>
      <c r="Q5" s="49"/>
      <c r="R5" s="49"/>
      <c r="S5" s="49"/>
      <c r="T5" s="49"/>
      <c r="U5" s="49"/>
      <c r="V5" s="50"/>
    </row>
    <row r="6" spans="1:22" ht="13.5" customHeight="1" x14ac:dyDescent="0.15">
      <c r="A6" s="42"/>
      <c r="B6" s="39" t="s">
        <v>51</v>
      </c>
      <c r="C6" s="39" t="s">
        <v>52</v>
      </c>
      <c r="D6" s="39" t="s">
        <v>53</v>
      </c>
      <c r="E6" s="39" t="s">
        <v>54</v>
      </c>
      <c r="F6" s="14"/>
      <c r="G6" s="39" t="s">
        <v>50</v>
      </c>
      <c r="H6" s="14"/>
      <c r="I6" s="39" t="s">
        <v>50</v>
      </c>
      <c r="J6" s="48" t="s">
        <v>42</v>
      </c>
      <c r="K6" s="49"/>
      <c r="L6" s="50"/>
      <c r="M6" s="39" t="s">
        <v>58</v>
      </c>
      <c r="N6" s="45" t="s">
        <v>36</v>
      </c>
      <c r="O6" s="46"/>
      <c r="P6" s="46"/>
      <c r="Q6" s="47"/>
      <c r="R6" s="45" t="s">
        <v>35</v>
      </c>
      <c r="S6" s="46"/>
      <c r="T6" s="46"/>
      <c r="U6" s="47"/>
      <c r="V6" s="16" t="s">
        <v>42</v>
      </c>
    </row>
    <row r="7" spans="1:22" ht="13.5" customHeight="1" x14ac:dyDescent="0.15">
      <c r="A7" s="42"/>
      <c r="B7" s="42"/>
      <c r="C7" s="44"/>
      <c r="D7" s="44"/>
      <c r="E7" s="42"/>
      <c r="F7" s="11" t="s">
        <v>34</v>
      </c>
      <c r="G7" s="44"/>
      <c r="H7" s="11" t="s">
        <v>33</v>
      </c>
      <c r="I7" s="44"/>
      <c r="J7" s="39" t="s">
        <v>39</v>
      </c>
      <c r="K7" s="13" t="s">
        <v>40</v>
      </c>
      <c r="L7" s="13" t="s">
        <v>41</v>
      </c>
      <c r="M7" s="42"/>
      <c r="N7" s="13" t="s">
        <v>32</v>
      </c>
      <c r="O7" s="39" t="s">
        <v>47</v>
      </c>
      <c r="P7" s="39" t="s">
        <v>31</v>
      </c>
      <c r="Q7" s="12" t="s">
        <v>30</v>
      </c>
      <c r="R7" s="11" t="s">
        <v>32</v>
      </c>
      <c r="S7" s="39" t="s">
        <v>47</v>
      </c>
      <c r="T7" s="44" t="s">
        <v>31</v>
      </c>
      <c r="U7" s="15" t="s">
        <v>43</v>
      </c>
      <c r="V7" s="39" t="s">
        <v>44</v>
      </c>
    </row>
    <row r="8" spans="1:22" ht="30.75" customHeight="1" x14ac:dyDescent="0.15">
      <c r="A8" s="43"/>
      <c r="B8" s="43"/>
      <c r="C8" s="40"/>
      <c r="D8" s="40"/>
      <c r="E8" s="43"/>
      <c r="F8" s="10"/>
      <c r="G8" s="40"/>
      <c r="H8" s="10"/>
      <c r="I8" s="40"/>
      <c r="J8" s="40"/>
      <c r="K8" s="10"/>
      <c r="L8" s="10"/>
      <c r="M8" s="43"/>
      <c r="N8" s="10"/>
      <c r="O8" s="40"/>
      <c r="P8" s="40"/>
      <c r="Q8" s="9"/>
      <c r="R8" s="10"/>
      <c r="S8" s="40"/>
      <c r="T8" s="40"/>
      <c r="U8" s="9"/>
      <c r="V8" s="40"/>
    </row>
    <row r="9" spans="1:22" ht="15" customHeight="1" x14ac:dyDescent="0.15">
      <c r="A9" s="8" t="s">
        <v>29</v>
      </c>
      <c r="B9" s="17">
        <f t="shared" ref="B9:I9" si="0">B10+B11</f>
        <v>-141</v>
      </c>
      <c r="C9" s="17">
        <f t="shared" si="0"/>
        <v>-6</v>
      </c>
      <c r="D9" s="17">
        <f t="shared" si="0"/>
        <v>-124</v>
      </c>
      <c r="E9" s="17">
        <f t="shared" si="0"/>
        <v>-141</v>
      </c>
      <c r="F9" s="17">
        <f t="shared" si="0"/>
        <v>178</v>
      </c>
      <c r="G9" s="17">
        <f t="shared" si="0"/>
        <v>-14</v>
      </c>
      <c r="H9" s="17">
        <f t="shared" si="0"/>
        <v>319</v>
      </c>
      <c r="I9" s="17">
        <f t="shared" si="0"/>
        <v>49</v>
      </c>
      <c r="J9" s="28">
        <f>K9-L9</f>
        <v>-5.6993809917421272</v>
      </c>
      <c r="K9" s="28">
        <v>7.194963237802118</v>
      </c>
      <c r="L9" s="28">
        <v>12.894344229544245</v>
      </c>
      <c r="M9" s="17">
        <f t="shared" ref="M9:U9" si="1">M10+M11</f>
        <v>0</v>
      </c>
      <c r="N9" s="17">
        <f t="shared" si="1"/>
        <v>663</v>
      </c>
      <c r="O9" s="17">
        <f t="shared" si="1"/>
        <v>43</v>
      </c>
      <c r="P9" s="17">
        <f t="shared" si="1"/>
        <v>430</v>
      </c>
      <c r="Q9" s="17">
        <f t="shared" si="1"/>
        <v>233</v>
      </c>
      <c r="R9" s="17">
        <f>R10+R11</f>
        <v>663</v>
      </c>
      <c r="S9" s="17">
        <f t="shared" si="1"/>
        <v>104</v>
      </c>
      <c r="T9" s="17">
        <f t="shared" si="1"/>
        <v>430</v>
      </c>
      <c r="U9" s="17">
        <f t="shared" si="1"/>
        <v>233</v>
      </c>
      <c r="V9" s="28">
        <v>0</v>
      </c>
    </row>
    <row r="10" spans="1:22" ht="15" customHeight="1" x14ac:dyDescent="0.15">
      <c r="A10" s="6" t="s">
        <v>28</v>
      </c>
      <c r="B10" s="18">
        <f t="shared" ref="B10:I10" si="2">B20+B21+B22+B23</f>
        <v>-81</v>
      </c>
      <c r="C10" s="18">
        <f t="shared" si="2"/>
        <v>-26</v>
      </c>
      <c r="D10" s="18">
        <f t="shared" si="2"/>
        <v>-85</v>
      </c>
      <c r="E10" s="18">
        <f t="shared" si="2"/>
        <v>-62</v>
      </c>
      <c r="F10" s="18">
        <f t="shared" si="2"/>
        <v>139</v>
      </c>
      <c r="G10" s="18">
        <f t="shared" si="2"/>
        <v>-5</v>
      </c>
      <c r="H10" s="18">
        <f t="shared" si="2"/>
        <v>201</v>
      </c>
      <c r="I10" s="18">
        <f t="shared" si="2"/>
        <v>25</v>
      </c>
      <c r="J10" s="25">
        <f t="shared" ref="J10:J38" si="3">K10-L10</f>
        <v>-3.3581591767449783</v>
      </c>
      <c r="K10" s="25">
        <v>7.5287762188314815</v>
      </c>
      <c r="L10" s="25">
        <v>10.88693539557646</v>
      </c>
      <c r="M10" s="18">
        <f t="shared" ref="M10:U10" si="4">M20+M21+M22+M23</f>
        <v>-19</v>
      </c>
      <c r="N10" s="18">
        <f t="shared" si="4"/>
        <v>465</v>
      </c>
      <c r="O10" s="18">
        <f t="shared" si="4"/>
        <v>34</v>
      </c>
      <c r="P10" s="18">
        <f t="shared" si="4"/>
        <v>318</v>
      </c>
      <c r="Q10" s="18">
        <f t="shared" si="4"/>
        <v>147</v>
      </c>
      <c r="R10" s="18">
        <f t="shared" si="4"/>
        <v>484</v>
      </c>
      <c r="S10" s="18">
        <f t="shared" si="4"/>
        <v>89</v>
      </c>
      <c r="T10" s="18">
        <f t="shared" si="4"/>
        <v>339</v>
      </c>
      <c r="U10" s="18">
        <f t="shared" si="4"/>
        <v>145</v>
      </c>
      <c r="V10" s="25">
        <v>-1.0291132960992684</v>
      </c>
    </row>
    <row r="11" spans="1:22" ht="15" customHeight="1" x14ac:dyDescent="0.15">
      <c r="A11" s="2" t="s">
        <v>27</v>
      </c>
      <c r="B11" s="19">
        <f t="shared" ref="B11:I11" si="5">B12+B13+B14+B15+B16</f>
        <v>-60</v>
      </c>
      <c r="C11" s="19">
        <f t="shared" si="5"/>
        <v>20</v>
      </c>
      <c r="D11" s="19">
        <f t="shared" si="5"/>
        <v>-39</v>
      </c>
      <c r="E11" s="19">
        <f t="shared" si="5"/>
        <v>-79</v>
      </c>
      <c r="F11" s="19">
        <f t="shared" si="5"/>
        <v>39</v>
      </c>
      <c r="G11" s="19">
        <f t="shared" si="5"/>
        <v>-9</v>
      </c>
      <c r="H11" s="19">
        <f t="shared" si="5"/>
        <v>118</v>
      </c>
      <c r="I11" s="19">
        <f t="shared" si="5"/>
        <v>24</v>
      </c>
      <c r="J11" s="30">
        <f t="shared" si="3"/>
        <v>-12.58556415931618</v>
      </c>
      <c r="K11" s="30">
        <v>6.213126610295328</v>
      </c>
      <c r="L11" s="30">
        <v>18.798690769611508</v>
      </c>
      <c r="M11" s="19">
        <f t="shared" ref="M11:U11" si="6">M12+M13+M14+M15+M16</f>
        <v>19</v>
      </c>
      <c r="N11" s="19">
        <f t="shared" si="6"/>
        <v>198</v>
      </c>
      <c r="O11" s="19">
        <f t="shared" si="6"/>
        <v>9</v>
      </c>
      <c r="P11" s="19">
        <f t="shared" si="6"/>
        <v>112</v>
      </c>
      <c r="Q11" s="19">
        <f t="shared" si="6"/>
        <v>86</v>
      </c>
      <c r="R11" s="19">
        <f t="shared" si="6"/>
        <v>179</v>
      </c>
      <c r="S11" s="19">
        <f t="shared" si="6"/>
        <v>15</v>
      </c>
      <c r="T11" s="19">
        <f t="shared" si="6"/>
        <v>91</v>
      </c>
      <c r="U11" s="19">
        <f t="shared" si="6"/>
        <v>88</v>
      </c>
      <c r="V11" s="30">
        <v>3.0269078357849004</v>
      </c>
    </row>
    <row r="12" spans="1:22" ht="15" customHeight="1" x14ac:dyDescent="0.15">
      <c r="A12" s="6" t="s">
        <v>26</v>
      </c>
      <c r="B12" s="18">
        <f t="shared" ref="B12:I12" si="7">B24</f>
        <v>-17</v>
      </c>
      <c r="C12" s="18">
        <f t="shared" si="7"/>
        <v>-3</v>
      </c>
      <c r="D12" s="18">
        <f t="shared" si="7"/>
        <v>-8</v>
      </c>
      <c r="E12" s="18">
        <f t="shared" si="7"/>
        <v>-4</v>
      </c>
      <c r="F12" s="18">
        <f t="shared" si="7"/>
        <v>5</v>
      </c>
      <c r="G12" s="18">
        <f t="shared" si="7"/>
        <v>0</v>
      </c>
      <c r="H12" s="18">
        <f t="shared" si="7"/>
        <v>9</v>
      </c>
      <c r="I12" s="18">
        <f t="shared" si="7"/>
        <v>2</v>
      </c>
      <c r="J12" s="25">
        <f t="shared" si="3"/>
        <v>-8.2093035024487335</v>
      </c>
      <c r="K12" s="25">
        <v>10.261629378060917</v>
      </c>
      <c r="L12" s="25">
        <v>18.47093288050965</v>
      </c>
      <c r="M12" s="18">
        <f t="shared" ref="M12:U12" si="8">M24</f>
        <v>-13</v>
      </c>
      <c r="N12" s="18">
        <f t="shared" si="8"/>
        <v>13</v>
      </c>
      <c r="O12" s="18">
        <f t="shared" si="8"/>
        <v>3</v>
      </c>
      <c r="P12" s="18">
        <f t="shared" si="8"/>
        <v>9</v>
      </c>
      <c r="Q12" s="18">
        <f t="shared" si="8"/>
        <v>4</v>
      </c>
      <c r="R12" s="18">
        <f t="shared" si="8"/>
        <v>26</v>
      </c>
      <c r="S12" s="18">
        <f t="shared" si="8"/>
        <v>9</v>
      </c>
      <c r="T12" s="18">
        <f t="shared" si="8"/>
        <v>12</v>
      </c>
      <c r="U12" s="18">
        <f t="shared" si="8"/>
        <v>14</v>
      </c>
      <c r="V12" s="25">
        <v>-26.680236382958388</v>
      </c>
    </row>
    <row r="13" spans="1:22" ht="15" customHeight="1" x14ac:dyDescent="0.15">
      <c r="A13" s="4" t="s">
        <v>25</v>
      </c>
      <c r="B13" s="20">
        <f t="shared" ref="B13:I13" si="9">B25+B26+B27</f>
        <v>-31</v>
      </c>
      <c r="C13" s="20">
        <f t="shared" si="9"/>
        <v>-16</v>
      </c>
      <c r="D13" s="20">
        <f t="shared" si="9"/>
        <v>-19</v>
      </c>
      <c r="E13" s="20">
        <f t="shared" si="9"/>
        <v>-24</v>
      </c>
      <c r="F13" s="20">
        <f t="shared" si="9"/>
        <v>4</v>
      </c>
      <c r="G13" s="20">
        <f t="shared" si="9"/>
        <v>-4</v>
      </c>
      <c r="H13" s="20">
        <f t="shared" si="9"/>
        <v>28</v>
      </c>
      <c r="I13" s="20">
        <f t="shared" si="9"/>
        <v>7</v>
      </c>
      <c r="J13" s="26">
        <f t="shared" si="3"/>
        <v>-20.945863550610802</v>
      </c>
      <c r="K13" s="26">
        <v>3.4909772584351333</v>
      </c>
      <c r="L13" s="26">
        <v>24.436840809045936</v>
      </c>
      <c r="M13" s="20">
        <f t="shared" ref="M13:U13" si="10">M25+M26+M27</f>
        <v>-7</v>
      </c>
      <c r="N13" s="20">
        <f t="shared" si="10"/>
        <v>26</v>
      </c>
      <c r="O13" s="20">
        <f t="shared" si="10"/>
        <v>2</v>
      </c>
      <c r="P13" s="20">
        <f t="shared" si="10"/>
        <v>19</v>
      </c>
      <c r="Q13" s="20">
        <f t="shared" si="10"/>
        <v>7</v>
      </c>
      <c r="R13" s="20">
        <f t="shared" si="10"/>
        <v>33</v>
      </c>
      <c r="S13" s="20">
        <f t="shared" si="10"/>
        <v>10</v>
      </c>
      <c r="T13" s="20">
        <f t="shared" si="10"/>
        <v>14</v>
      </c>
      <c r="U13" s="20">
        <f t="shared" si="10"/>
        <v>19</v>
      </c>
      <c r="V13" s="26">
        <v>-6.1092102022614796</v>
      </c>
    </row>
    <row r="14" spans="1:22" ht="15" customHeight="1" x14ac:dyDescent="0.15">
      <c r="A14" s="4" t="s">
        <v>24</v>
      </c>
      <c r="B14" s="20">
        <f t="shared" ref="B14:I14" si="11">B28+B29+B30+B31</f>
        <v>6</v>
      </c>
      <c r="C14" s="20">
        <f t="shared" si="11"/>
        <v>14</v>
      </c>
      <c r="D14" s="20">
        <f t="shared" si="11"/>
        <v>-15</v>
      </c>
      <c r="E14" s="20">
        <f t="shared" si="11"/>
        <v>-22</v>
      </c>
      <c r="F14" s="20">
        <f t="shared" si="11"/>
        <v>17</v>
      </c>
      <c r="G14" s="20">
        <f t="shared" si="11"/>
        <v>-1</v>
      </c>
      <c r="H14" s="20">
        <f t="shared" si="11"/>
        <v>39</v>
      </c>
      <c r="I14" s="20">
        <f t="shared" si="11"/>
        <v>8</v>
      </c>
      <c r="J14" s="26">
        <f t="shared" si="3"/>
        <v>-9.2257811755000958</v>
      </c>
      <c r="K14" s="26">
        <v>7.1290127265227987</v>
      </c>
      <c r="L14" s="26">
        <v>16.354793902022895</v>
      </c>
      <c r="M14" s="20">
        <f t="shared" ref="M14:U14" si="12">M28+M29+M30+M31</f>
        <v>28</v>
      </c>
      <c r="N14" s="20">
        <f t="shared" si="12"/>
        <v>96</v>
      </c>
      <c r="O14" s="20">
        <f t="shared" si="12"/>
        <v>15</v>
      </c>
      <c r="P14" s="20">
        <f t="shared" si="12"/>
        <v>54</v>
      </c>
      <c r="Q14" s="20">
        <f t="shared" si="12"/>
        <v>42</v>
      </c>
      <c r="R14" s="20">
        <f t="shared" si="12"/>
        <v>68</v>
      </c>
      <c r="S14" s="20">
        <f t="shared" si="12"/>
        <v>21</v>
      </c>
      <c r="T14" s="20">
        <f t="shared" si="12"/>
        <v>41</v>
      </c>
      <c r="U14" s="20">
        <f t="shared" si="12"/>
        <v>27</v>
      </c>
      <c r="V14" s="26">
        <v>11.741903314272847</v>
      </c>
    </row>
    <row r="15" spans="1:22" ht="15" customHeight="1" x14ac:dyDescent="0.15">
      <c r="A15" s="4" t="s">
        <v>23</v>
      </c>
      <c r="B15" s="20">
        <f t="shared" ref="B15:I15" si="13">B32+B33+B34+B35</f>
        <v>-2</v>
      </c>
      <c r="C15" s="20">
        <f t="shared" si="13"/>
        <v>25</v>
      </c>
      <c r="D15" s="20">
        <f t="shared" si="13"/>
        <v>11</v>
      </c>
      <c r="E15" s="20">
        <f t="shared" si="13"/>
        <v>-17</v>
      </c>
      <c r="F15" s="20">
        <f t="shared" si="13"/>
        <v>12</v>
      </c>
      <c r="G15" s="20">
        <f t="shared" si="13"/>
        <v>-3</v>
      </c>
      <c r="H15" s="20">
        <f t="shared" si="13"/>
        <v>29</v>
      </c>
      <c r="I15" s="20">
        <f t="shared" si="13"/>
        <v>3</v>
      </c>
      <c r="J15" s="26">
        <f t="shared" si="3"/>
        <v>-9.4193548387096762</v>
      </c>
      <c r="K15" s="26">
        <v>6.6489563567362424</v>
      </c>
      <c r="L15" s="26">
        <v>16.068311195445919</v>
      </c>
      <c r="M15" s="20">
        <f t="shared" ref="M15:U15" si="14">M32+M33+M34+M35</f>
        <v>15</v>
      </c>
      <c r="N15" s="20">
        <f t="shared" si="14"/>
        <v>61</v>
      </c>
      <c r="O15" s="20">
        <f t="shared" si="14"/>
        <v>-4</v>
      </c>
      <c r="P15" s="20">
        <f t="shared" si="14"/>
        <v>29</v>
      </c>
      <c r="Q15" s="20">
        <f t="shared" si="14"/>
        <v>32</v>
      </c>
      <c r="R15" s="20">
        <f t="shared" si="14"/>
        <v>46</v>
      </c>
      <c r="S15" s="20">
        <f t="shared" si="14"/>
        <v>-21</v>
      </c>
      <c r="T15" s="20">
        <f t="shared" si="14"/>
        <v>21</v>
      </c>
      <c r="U15" s="20">
        <f t="shared" si="14"/>
        <v>25</v>
      </c>
      <c r="V15" s="26">
        <v>8.3111954459203012</v>
      </c>
    </row>
    <row r="16" spans="1:22" ht="15" customHeight="1" x14ac:dyDescent="0.15">
      <c r="A16" s="2" t="s">
        <v>22</v>
      </c>
      <c r="B16" s="19">
        <f t="shared" ref="B16:I16" si="15">B36+B37+B38</f>
        <v>-16</v>
      </c>
      <c r="C16" s="19">
        <f t="shared" si="15"/>
        <v>0</v>
      </c>
      <c r="D16" s="19">
        <f t="shared" si="15"/>
        <v>-8</v>
      </c>
      <c r="E16" s="19">
        <f t="shared" si="15"/>
        <v>-12</v>
      </c>
      <c r="F16" s="19">
        <f t="shared" si="15"/>
        <v>1</v>
      </c>
      <c r="G16" s="19">
        <f t="shared" si="15"/>
        <v>-1</v>
      </c>
      <c r="H16" s="19">
        <f t="shared" si="15"/>
        <v>13</v>
      </c>
      <c r="I16" s="19">
        <f t="shared" si="15"/>
        <v>4</v>
      </c>
      <c r="J16" s="30">
        <f t="shared" si="3"/>
        <v>-26.399537104006939</v>
      </c>
      <c r="K16" s="30">
        <v>2.1999614253339121</v>
      </c>
      <c r="L16" s="30">
        <v>28.599498529340853</v>
      </c>
      <c r="M16" s="19">
        <f t="shared" ref="M16:U16" si="16">M36+M37+M38</f>
        <v>-4</v>
      </c>
      <c r="N16" s="19">
        <f t="shared" si="16"/>
        <v>2</v>
      </c>
      <c r="O16" s="19">
        <f t="shared" si="16"/>
        <v>-7</v>
      </c>
      <c r="P16" s="19">
        <f t="shared" si="16"/>
        <v>1</v>
      </c>
      <c r="Q16" s="19">
        <f t="shared" si="16"/>
        <v>1</v>
      </c>
      <c r="R16" s="19">
        <f t="shared" si="16"/>
        <v>6</v>
      </c>
      <c r="S16" s="19">
        <f t="shared" si="16"/>
        <v>-4</v>
      </c>
      <c r="T16" s="19">
        <f t="shared" si="16"/>
        <v>3</v>
      </c>
      <c r="U16" s="19">
        <f t="shared" si="16"/>
        <v>3</v>
      </c>
      <c r="V16" s="30">
        <v>-8.7998457013356468</v>
      </c>
    </row>
    <row r="17" spans="1:22" ht="15" customHeight="1" x14ac:dyDescent="0.15">
      <c r="A17" s="6" t="s">
        <v>21</v>
      </c>
      <c r="B17" s="18">
        <f t="shared" ref="B17:I17" si="17">B12+B13+B20</f>
        <v>-47</v>
      </c>
      <c r="C17" s="18">
        <f t="shared" si="17"/>
        <v>-3</v>
      </c>
      <c r="D17" s="18">
        <f t="shared" si="17"/>
        <v>-42</v>
      </c>
      <c r="E17" s="18">
        <f t="shared" si="17"/>
        <v>-52</v>
      </c>
      <c r="F17" s="18">
        <f t="shared" si="17"/>
        <v>71</v>
      </c>
      <c r="G17" s="18">
        <f t="shared" si="17"/>
        <v>-15</v>
      </c>
      <c r="H17" s="18">
        <f t="shared" si="17"/>
        <v>123</v>
      </c>
      <c r="I17" s="18">
        <f t="shared" si="17"/>
        <v>25</v>
      </c>
      <c r="J17" s="25">
        <f t="shared" si="3"/>
        <v>-5.2379890537619689</v>
      </c>
      <c r="K17" s="25">
        <v>7.1518696695596118</v>
      </c>
      <c r="L17" s="25">
        <v>12.389858723321581</v>
      </c>
      <c r="M17" s="18">
        <f t="shared" ref="M17:U17" si="18">M12+M13+M20</f>
        <v>5</v>
      </c>
      <c r="N17" s="18">
        <f t="shared" si="18"/>
        <v>226</v>
      </c>
      <c r="O17" s="18">
        <f t="shared" si="18"/>
        <v>33</v>
      </c>
      <c r="P17" s="18">
        <f t="shared" si="18"/>
        <v>158</v>
      </c>
      <c r="Q17" s="18">
        <f t="shared" si="18"/>
        <v>68</v>
      </c>
      <c r="R17" s="18">
        <f t="shared" si="18"/>
        <v>221</v>
      </c>
      <c r="S17" s="18">
        <f t="shared" si="18"/>
        <v>35</v>
      </c>
      <c r="T17" s="18">
        <f t="shared" si="18"/>
        <v>150</v>
      </c>
      <c r="U17" s="18">
        <f t="shared" si="18"/>
        <v>71</v>
      </c>
      <c r="V17" s="25">
        <v>0.50365279363095894</v>
      </c>
    </row>
    <row r="18" spans="1:22" ht="15" customHeight="1" x14ac:dyDescent="0.15">
      <c r="A18" s="4" t="s">
        <v>20</v>
      </c>
      <c r="B18" s="20">
        <f t="shared" ref="B18:I18" si="19">B14+B22</f>
        <v>-14</v>
      </c>
      <c r="C18" s="20">
        <f t="shared" si="19"/>
        <v>11</v>
      </c>
      <c r="D18" s="20">
        <f t="shared" si="19"/>
        <v>-42</v>
      </c>
      <c r="E18" s="20">
        <f t="shared" si="19"/>
        <v>-38</v>
      </c>
      <c r="F18" s="20">
        <f t="shared" si="19"/>
        <v>33</v>
      </c>
      <c r="G18" s="20">
        <f t="shared" si="19"/>
        <v>2</v>
      </c>
      <c r="H18" s="20">
        <f t="shared" si="19"/>
        <v>71</v>
      </c>
      <c r="I18" s="20">
        <f t="shared" si="19"/>
        <v>20</v>
      </c>
      <c r="J18" s="26">
        <f t="shared" si="3"/>
        <v>-8.4439457761094197</v>
      </c>
      <c r="K18" s="26">
        <v>7.3329002792529137</v>
      </c>
      <c r="L18" s="26">
        <v>15.776846055362334</v>
      </c>
      <c r="M18" s="20">
        <f t="shared" ref="M18:U18" si="20">M14+M22</f>
        <v>24</v>
      </c>
      <c r="N18" s="20">
        <f t="shared" si="20"/>
        <v>141</v>
      </c>
      <c r="O18" s="20">
        <f t="shared" si="20"/>
        <v>0</v>
      </c>
      <c r="P18" s="20">
        <f t="shared" si="20"/>
        <v>73</v>
      </c>
      <c r="Q18" s="20">
        <f t="shared" si="20"/>
        <v>68</v>
      </c>
      <c r="R18" s="20">
        <f t="shared" si="20"/>
        <v>117</v>
      </c>
      <c r="S18" s="20">
        <f t="shared" si="20"/>
        <v>24</v>
      </c>
      <c r="T18" s="20">
        <f t="shared" si="20"/>
        <v>59</v>
      </c>
      <c r="U18" s="20">
        <f t="shared" si="20"/>
        <v>58</v>
      </c>
      <c r="V18" s="26">
        <v>5.3330183849112096</v>
      </c>
    </row>
    <row r="19" spans="1:22" ht="15" customHeight="1" x14ac:dyDescent="0.15">
      <c r="A19" s="2" t="s">
        <v>19</v>
      </c>
      <c r="B19" s="19">
        <f t="shared" ref="B19:I19" si="21">B15+B16+B21+B23</f>
        <v>-80</v>
      </c>
      <c r="C19" s="19">
        <f t="shared" si="21"/>
        <v>-14</v>
      </c>
      <c r="D19" s="19">
        <f t="shared" si="21"/>
        <v>-40</v>
      </c>
      <c r="E19" s="19">
        <f t="shared" si="21"/>
        <v>-51</v>
      </c>
      <c r="F19" s="19">
        <f t="shared" si="21"/>
        <v>74</v>
      </c>
      <c r="G19" s="19">
        <f t="shared" si="21"/>
        <v>-1</v>
      </c>
      <c r="H19" s="19">
        <f t="shared" si="21"/>
        <v>125</v>
      </c>
      <c r="I19" s="19">
        <f t="shared" si="21"/>
        <v>4</v>
      </c>
      <c r="J19" s="30">
        <f t="shared" si="3"/>
        <v>-4.9457955158652034</v>
      </c>
      <c r="K19" s="30">
        <v>7.176252317137747</v>
      </c>
      <c r="L19" s="30">
        <v>12.12204783300295</v>
      </c>
      <c r="M19" s="19">
        <f t="shared" ref="M19:U19" si="22">M15+M16+M21+M23</f>
        <v>-29</v>
      </c>
      <c r="N19" s="19">
        <f t="shared" si="22"/>
        <v>296</v>
      </c>
      <c r="O19" s="19">
        <f t="shared" si="22"/>
        <v>10</v>
      </c>
      <c r="P19" s="19">
        <f t="shared" si="22"/>
        <v>199</v>
      </c>
      <c r="Q19" s="19">
        <f t="shared" si="22"/>
        <v>97</v>
      </c>
      <c r="R19" s="19">
        <f t="shared" si="22"/>
        <v>325</v>
      </c>
      <c r="S19" s="19">
        <f t="shared" si="22"/>
        <v>45</v>
      </c>
      <c r="T19" s="19">
        <f t="shared" si="22"/>
        <v>221</v>
      </c>
      <c r="U19" s="19">
        <f t="shared" si="22"/>
        <v>104</v>
      </c>
      <c r="V19" s="30">
        <v>-2.8123150972566791</v>
      </c>
    </row>
    <row r="20" spans="1:22" ht="15" customHeight="1" x14ac:dyDescent="0.15">
      <c r="A20" s="5" t="s">
        <v>18</v>
      </c>
      <c r="B20" s="18">
        <f>E20+M20</f>
        <v>1</v>
      </c>
      <c r="C20" s="18">
        <v>16</v>
      </c>
      <c r="D20" s="18">
        <f>G20-I20+O20-S20</f>
        <v>-15</v>
      </c>
      <c r="E20" s="18">
        <f>F20-H20</f>
        <v>-24</v>
      </c>
      <c r="F20" s="18">
        <v>62</v>
      </c>
      <c r="G20" s="18">
        <v>-11</v>
      </c>
      <c r="H20" s="18">
        <v>86</v>
      </c>
      <c r="I20" s="18">
        <v>16</v>
      </c>
      <c r="J20" s="25">
        <f t="shared" si="3"/>
        <v>-2.8935146954873066</v>
      </c>
      <c r="K20" s="25">
        <v>7.4749129633422076</v>
      </c>
      <c r="L20" s="25">
        <v>10.368427658829514</v>
      </c>
      <c r="M20" s="18">
        <f>N20-R20</f>
        <v>25</v>
      </c>
      <c r="N20" s="18">
        <f>SUM(P20:Q20)</f>
        <v>187</v>
      </c>
      <c r="O20" s="22">
        <v>28</v>
      </c>
      <c r="P20" s="22">
        <v>130</v>
      </c>
      <c r="Q20" s="22">
        <v>57</v>
      </c>
      <c r="R20" s="22">
        <f>SUM(T20:U20)</f>
        <v>162</v>
      </c>
      <c r="S20" s="22">
        <v>16</v>
      </c>
      <c r="T20" s="22">
        <v>124</v>
      </c>
      <c r="U20" s="22">
        <v>38</v>
      </c>
      <c r="V20" s="29">
        <v>3.014077807799282</v>
      </c>
    </row>
    <row r="21" spans="1:22" ht="15" customHeight="1" x14ac:dyDescent="0.15">
      <c r="A21" s="3" t="s">
        <v>17</v>
      </c>
      <c r="B21" s="20">
        <f t="shared" ref="B21:B38" si="23">E21+M21</f>
        <v>-36</v>
      </c>
      <c r="C21" s="20">
        <v>-26</v>
      </c>
      <c r="D21" s="20">
        <f t="shared" ref="D21:D38" si="24">G21-I21+O21-S21</f>
        <v>-31</v>
      </c>
      <c r="E21" s="20">
        <f t="shared" ref="E21:E38" si="25">F21-H21</f>
        <v>-14</v>
      </c>
      <c r="F21" s="20">
        <v>52</v>
      </c>
      <c r="G21" s="20">
        <v>4</v>
      </c>
      <c r="H21" s="20">
        <v>66</v>
      </c>
      <c r="I21" s="20">
        <v>-4</v>
      </c>
      <c r="J21" s="26">
        <f t="shared" si="3"/>
        <v>-2.1223503846811971</v>
      </c>
      <c r="K21" s="26">
        <v>7.8830157145301678</v>
      </c>
      <c r="L21" s="26">
        <v>10.005366099211365</v>
      </c>
      <c r="M21" s="20">
        <f t="shared" ref="M21:M38" si="26">N21-R21</f>
        <v>-22</v>
      </c>
      <c r="N21" s="20">
        <f>SUM(P21:Q21)</f>
        <v>175</v>
      </c>
      <c r="O21" s="20">
        <v>7</v>
      </c>
      <c r="P21" s="20">
        <v>128</v>
      </c>
      <c r="Q21" s="20">
        <v>47</v>
      </c>
      <c r="R21" s="20">
        <f t="shared" ref="R21:R38" si="27">SUM(T21:U21)</f>
        <v>197</v>
      </c>
      <c r="S21" s="20">
        <v>46</v>
      </c>
      <c r="T21" s="20">
        <v>141</v>
      </c>
      <c r="U21" s="20">
        <v>56</v>
      </c>
      <c r="V21" s="26">
        <v>-3.335122033070455</v>
      </c>
    </row>
    <row r="22" spans="1:22" ht="15" customHeight="1" x14ac:dyDescent="0.15">
      <c r="A22" s="3" t="s">
        <v>16</v>
      </c>
      <c r="B22" s="20">
        <f t="shared" si="23"/>
        <v>-20</v>
      </c>
      <c r="C22" s="20">
        <v>-3</v>
      </c>
      <c r="D22" s="20">
        <f t="shared" si="24"/>
        <v>-27</v>
      </c>
      <c r="E22" s="20">
        <f t="shared" si="25"/>
        <v>-16</v>
      </c>
      <c r="F22" s="20">
        <v>16</v>
      </c>
      <c r="G22" s="20">
        <v>3</v>
      </c>
      <c r="H22" s="20">
        <v>32</v>
      </c>
      <c r="I22" s="20">
        <v>12</v>
      </c>
      <c r="J22" s="26">
        <f t="shared" si="3"/>
        <v>-7.5627096256199735</v>
      </c>
      <c r="K22" s="26">
        <v>7.5627096256199735</v>
      </c>
      <c r="L22" s="26">
        <v>15.125419251239947</v>
      </c>
      <c r="M22" s="20">
        <f t="shared" si="26"/>
        <v>-4</v>
      </c>
      <c r="N22" s="20">
        <f t="shared" ref="N22:N38" si="28">SUM(P22:Q22)</f>
        <v>45</v>
      </c>
      <c r="O22" s="20">
        <v>-15</v>
      </c>
      <c r="P22" s="20">
        <v>19</v>
      </c>
      <c r="Q22" s="20">
        <v>26</v>
      </c>
      <c r="R22" s="20">
        <f t="shared" si="27"/>
        <v>49</v>
      </c>
      <c r="S22" s="20">
        <v>3</v>
      </c>
      <c r="T22" s="20">
        <v>18</v>
      </c>
      <c r="U22" s="20">
        <v>31</v>
      </c>
      <c r="V22" s="26">
        <v>-1.8906774064049898</v>
      </c>
    </row>
    <row r="23" spans="1:22" ht="15" customHeight="1" x14ac:dyDescent="0.15">
      <c r="A23" s="1" t="s">
        <v>15</v>
      </c>
      <c r="B23" s="19">
        <f t="shared" si="23"/>
        <v>-26</v>
      </c>
      <c r="C23" s="19">
        <v>-13</v>
      </c>
      <c r="D23" s="19">
        <f t="shared" si="24"/>
        <v>-12</v>
      </c>
      <c r="E23" s="19">
        <f t="shared" si="25"/>
        <v>-8</v>
      </c>
      <c r="F23" s="19">
        <v>9</v>
      </c>
      <c r="G23" s="19">
        <v>-1</v>
      </c>
      <c r="H23" s="19">
        <v>17</v>
      </c>
      <c r="I23" s="19">
        <v>1</v>
      </c>
      <c r="J23" s="30">
        <f t="shared" si="3"/>
        <v>-5.4945778677650807</v>
      </c>
      <c r="K23" s="30">
        <v>6.1814001012357149</v>
      </c>
      <c r="L23" s="30">
        <v>11.675977969000796</v>
      </c>
      <c r="M23" s="19">
        <f t="shared" si="26"/>
        <v>-18</v>
      </c>
      <c r="N23" s="19">
        <f t="shared" si="28"/>
        <v>58</v>
      </c>
      <c r="O23" s="19">
        <v>14</v>
      </c>
      <c r="P23" s="19">
        <v>41</v>
      </c>
      <c r="Q23" s="19">
        <v>17</v>
      </c>
      <c r="R23" s="19">
        <f t="shared" si="27"/>
        <v>76</v>
      </c>
      <c r="S23" s="24">
        <v>24</v>
      </c>
      <c r="T23" s="24">
        <v>56</v>
      </c>
      <c r="U23" s="24">
        <v>20</v>
      </c>
      <c r="V23" s="31">
        <v>-12.362800202471426</v>
      </c>
    </row>
    <row r="24" spans="1:22" ht="15" customHeight="1" x14ac:dyDescent="0.15">
      <c r="A24" s="7" t="s">
        <v>14</v>
      </c>
      <c r="B24" s="17">
        <f t="shared" si="23"/>
        <v>-17</v>
      </c>
      <c r="C24" s="17">
        <v>-3</v>
      </c>
      <c r="D24" s="17">
        <f t="shared" si="24"/>
        <v>-8</v>
      </c>
      <c r="E24" s="18">
        <f t="shared" si="25"/>
        <v>-4</v>
      </c>
      <c r="F24" s="17">
        <v>5</v>
      </c>
      <c r="G24" s="17">
        <v>0</v>
      </c>
      <c r="H24" s="17">
        <v>9</v>
      </c>
      <c r="I24" s="23">
        <v>2</v>
      </c>
      <c r="J24" s="38">
        <f t="shared" si="3"/>
        <v>-8.2093035024487335</v>
      </c>
      <c r="K24" s="38">
        <v>10.261629378060917</v>
      </c>
      <c r="L24" s="38">
        <v>18.47093288050965</v>
      </c>
      <c r="M24" s="18">
        <f t="shared" si="26"/>
        <v>-13</v>
      </c>
      <c r="N24" s="17">
        <f t="shared" si="28"/>
        <v>13</v>
      </c>
      <c r="O24" s="17">
        <v>3</v>
      </c>
      <c r="P24" s="17">
        <v>9</v>
      </c>
      <c r="Q24" s="17">
        <v>4</v>
      </c>
      <c r="R24" s="17">
        <f t="shared" si="27"/>
        <v>26</v>
      </c>
      <c r="S24" s="17">
        <v>9</v>
      </c>
      <c r="T24" s="17">
        <v>12</v>
      </c>
      <c r="U24" s="17">
        <v>14</v>
      </c>
      <c r="V24" s="28">
        <v>-26.680236382958388</v>
      </c>
    </row>
    <row r="25" spans="1:22" ht="15" customHeight="1" x14ac:dyDescent="0.15">
      <c r="A25" s="5" t="s">
        <v>13</v>
      </c>
      <c r="B25" s="18">
        <f t="shared" si="23"/>
        <v>0</v>
      </c>
      <c r="C25" s="18">
        <v>-1</v>
      </c>
      <c r="D25" s="18">
        <f t="shared" si="24"/>
        <v>-4</v>
      </c>
      <c r="E25" s="18">
        <f t="shared" si="25"/>
        <v>-5</v>
      </c>
      <c r="F25" s="18">
        <v>0</v>
      </c>
      <c r="G25" s="18">
        <v>-1</v>
      </c>
      <c r="H25" s="18">
        <v>5</v>
      </c>
      <c r="I25" s="18">
        <v>1</v>
      </c>
      <c r="J25" s="25">
        <f t="shared" si="3"/>
        <v>-37.283703446444257</v>
      </c>
      <c r="K25" s="25">
        <v>0</v>
      </c>
      <c r="L25" s="25">
        <v>37.283703446444257</v>
      </c>
      <c r="M25" s="18">
        <f t="shared" si="26"/>
        <v>5</v>
      </c>
      <c r="N25" s="18">
        <f t="shared" si="28"/>
        <v>7</v>
      </c>
      <c r="O25" s="18">
        <v>-1</v>
      </c>
      <c r="P25" s="18">
        <v>7</v>
      </c>
      <c r="Q25" s="18">
        <v>0</v>
      </c>
      <c r="R25" s="18">
        <f t="shared" si="27"/>
        <v>2</v>
      </c>
      <c r="S25" s="22">
        <v>1</v>
      </c>
      <c r="T25" s="22">
        <v>2</v>
      </c>
      <c r="U25" s="22">
        <v>0</v>
      </c>
      <c r="V25" s="29">
        <v>37.283703446444264</v>
      </c>
    </row>
    <row r="26" spans="1:22" ht="15" customHeight="1" x14ac:dyDescent="0.15">
      <c r="A26" s="3" t="s">
        <v>12</v>
      </c>
      <c r="B26" s="20">
        <f t="shared" si="23"/>
        <v>-12</v>
      </c>
      <c r="C26" s="20">
        <v>-6</v>
      </c>
      <c r="D26" s="20">
        <f t="shared" si="24"/>
        <v>-10</v>
      </c>
      <c r="E26" s="20">
        <f t="shared" si="25"/>
        <v>-7</v>
      </c>
      <c r="F26" s="20">
        <v>1</v>
      </c>
      <c r="G26" s="20">
        <v>-2</v>
      </c>
      <c r="H26" s="20">
        <v>8</v>
      </c>
      <c r="I26" s="20">
        <v>2</v>
      </c>
      <c r="J26" s="26">
        <f t="shared" si="3"/>
        <v>-23.528220051016177</v>
      </c>
      <c r="K26" s="26">
        <v>3.361174293002311</v>
      </c>
      <c r="L26" s="26">
        <v>26.889394344018488</v>
      </c>
      <c r="M26" s="20">
        <f t="shared" si="26"/>
        <v>-5</v>
      </c>
      <c r="N26" s="20">
        <f t="shared" si="28"/>
        <v>5</v>
      </c>
      <c r="O26" s="20">
        <v>0</v>
      </c>
      <c r="P26" s="20">
        <v>4</v>
      </c>
      <c r="Q26" s="20">
        <v>1</v>
      </c>
      <c r="R26" s="20">
        <f t="shared" si="27"/>
        <v>10</v>
      </c>
      <c r="S26" s="20">
        <v>6</v>
      </c>
      <c r="T26" s="20">
        <v>5</v>
      </c>
      <c r="U26" s="20">
        <v>5</v>
      </c>
      <c r="V26" s="26">
        <v>-16.805871465011556</v>
      </c>
    </row>
    <row r="27" spans="1:22" ht="15" customHeight="1" x14ac:dyDescent="0.15">
      <c r="A27" s="1" t="s">
        <v>11</v>
      </c>
      <c r="B27" s="19">
        <f t="shared" si="23"/>
        <v>-19</v>
      </c>
      <c r="C27" s="19">
        <v>-9</v>
      </c>
      <c r="D27" s="19">
        <f t="shared" si="24"/>
        <v>-5</v>
      </c>
      <c r="E27" s="19">
        <f t="shared" si="25"/>
        <v>-12</v>
      </c>
      <c r="F27" s="19">
        <v>3</v>
      </c>
      <c r="G27" s="19">
        <v>-1</v>
      </c>
      <c r="H27" s="19">
        <v>15</v>
      </c>
      <c r="I27" s="19">
        <v>4</v>
      </c>
      <c r="J27" s="30">
        <f t="shared" si="3"/>
        <v>-16.802274061201707</v>
      </c>
      <c r="K27" s="30">
        <v>4.2005685153004269</v>
      </c>
      <c r="L27" s="30">
        <v>21.002842576502136</v>
      </c>
      <c r="M27" s="19">
        <f t="shared" si="26"/>
        <v>-7</v>
      </c>
      <c r="N27" s="19">
        <f t="shared" si="28"/>
        <v>14</v>
      </c>
      <c r="O27" s="24">
        <v>3</v>
      </c>
      <c r="P27" s="24">
        <v>8</v>
      </c>
      <c r="Q27" s="24">
        <v>6</v>
      </c>
      <c r="R27" s="24">
        <f t="shared" si="27"/>
        <v>21</v>
      </c>
      <c r="S27" s="24">
        <v>3</v>
      </c>
      <c r="T27" s="24">
        <v>7</v>
      </c>
      <c r="U27" s="24">
        <v>14</v>
      </c>
      <c r="V27" s="31">
        <v>-9.8013265357009942</v>
      </c>
    </row>
    <row r="28" spans="1:22" ht="15" customHeight="1" x14ac:dyDescent="0.15">
      <c r="A28" s="5" t="s">
        <v>10</v>
      </c>
      <c r="B28" s="18">
        <f t="shared" si="23"/>
        <v>-1</v>
      </c>
      <c r="C28" s="18">
        <v>-2</v>
      </c>
      <c r="D28" s="18">
        <f t="shared" si="24"/>
        <v>2</v>
      </c>
      <c r="E28" s="18">
        <f t="shared" si="25"/>
        <v>-3</v>
      </c>
      <c r="F28" s="18">
        <v>1</v>
      </c>
      <c r="G28" s="18">
        <v>0</v>
      </c>
      <c r="H28" s="18">
        <v>4</v>
      </c>
      <c r="I28" s="18">
        <v>-3</v>
      </c>
      <c r="J28" s="25">
        <f t="shared" si="3"/>
        <v>-10.90876486879595</v>
      </c>
      <c r="K28" s="25">
        <v>3.6362549562653168</v>
      </c>
      <c r="L28" s="25">
        <v>14.545019825061267</v>
      </c>
      <c r="M28" s="18">
        <f t="shared" si="26"/>
        <v>2</v>
      </c>
      <c r="N28" s="18">
        <f t="shared" si="28"/>
        <v>11</v>
      </c>
      <c r="O28" s="18">
        <v>1</v>
      </c>
      <c r="P28" s="18">
        <v>2</v>
      </c>
      <c r="Q28" s="18">
        <v>9</v>
      </c>
      <c r="R28" s="18">
        <f t="shared" si="27"/>
        <v>9</v>
      </c>
      <c r="S28" s="18">
        <v>2</v>
      </c>
      <c r="T28" s="18">
        <v>6</v>
      </c>
      <c r="U28" s="18">
        <v>3</v>
      </c>
      <c r="V28" s="25">
        <v>7.2725099125306372</v>
      </c>
    </row>
    <row r="29" spans="1:22" ht="15" customHeight="1" x14ac:dyDescent="0.15">
      <c r="A29" s="3" t="s">
        <v>9</v>
      </c>
      <c r="B29" s="20">
        <f t="shared" si="23"/>
        <v>1</v>
      </c>
      <c r="C29" s="20">
        <v>-6</v>
      </c>
      <c r="D29" s="20">
        <f t="shared" si="24"/>
        <v>-5</v>
      </c>
      <c r="E29" s="20">
        <f t="shared" si="25"/>
        <v>0</v>
      </c>
      <c r="F29" s="20">
        <v>6</v>
      </c>
      <c r="G29" s="20">
        <v>0</v>
      </c>
      <c r="H29" s="20">
        <v>6</v>
      </c>
      <c r="I29" s="20">
        <v>-1</v>
      </c>
      <c r="J29" s="26">
        <f t="shared" si="3"/>
        <v>0</v>
      </c>
      <c r="K29" s="26">
        <v>8.321965047746799</v>
      </c>
      <c r="L29" s="26">
        <v>8.321965047746799</v>
      </c>
      <c r="M29" s="20">
        <f t="shared" si="26"/>
        <v>1</v>
      </c>
      <c r="N29" s="20">
        <f t="shared" si="28"/>
        <v>21</v>
      </c>
      <c r="O29" s="20">
        <v>-6</v>
      </c>
      <c r="P29" s="20">
        <v>11</v>
      </c>
      <c r="Q29" s="20">
        <v>10</v>
      </c>
      <c r="R29" s="20">
        <f t="shared" si="27"/>
        <v>20</v>
      </c>
      <c r="S29" s="20">
        <v>0</v>
      </c>
      <c r="T29" s="20">
        <v>13</v>
      </c>
      <c r="U29" s="20">
        <v>7</v>
      </c>
      <c r="V29" s="26">
        <v>1.3869941746244656</v>
      </c>
    </row>
    <row r="30" spans="1:22" ht="15" customHeight="1" x14ac:dyDescent="0.15">
      <c r="A30" s="3" t="s">
        <v>8</v>
      </c>
      <c r="B30" s="20">
        <f t="shared" si="23"/>
        <v>5</v>
      </c>
      <c r="C30" s="20">
        <v>15</v>
      </c>
      <c r="D30" s="20">
        <f t="shared" si="24"/>
        <v>-7</v>
      </c>
      <c r="E30" s="20">
        <f t="shared" si="25"/>
        <v>-8</v>
      </c>
      <c r="F30" s="20">
        <v>5</v>
      </c>
      <c r="G30" s="20">
        <v>-2</v>
      </c>
      <c r="H30" s="20">
        <v>13</v>
      </c>
      <c r="I30" s="20">
        <v>-1</v>
      </c>
      <c r="J30" s="26">
        <f t="shared" si="3"/>
        <v>-10.6855982288255</v>
      </c>
      <c r="K30" s="26">
        <v>6.6784988930159361</v>
      </c>
      <c r="L30" s="26">
        <v>17.364097121841436</v>
      </c>
      <c r="M30" s="20">
        <f t="shared" si="26"/>
        <v>13</v>
      </c>
      <c r="N30" s="20">
        <f t="shared" si="28"/>
        <v>41</v>
      </c>
      <c r="O30" s="20">
        <v>11</v>
      </c>
      <c r="P30" s="20">
        <v>31</v>
      </c>
      <c r="Q30" s="20">
        <v>10</v>
      </c>
      <c r="R30" s="20">
        <f t="shared" si="27"/>
        <v>28</v>
      </c>
      <c r="S30" s="20">
        <v>17</v>
      </c>
      <c r="T30" s="20">
        <v>18</v>
      </c>
      <c r="U30" s="20">
        <v>10</v>
      </c>
      <c r="V30" s="26">
        <v>17.364097121841439</v>
      </c>
    </row>
    <row r="31" spans="1:22" ht="15" customHeight="1" x14ac:dyDescent="0.15">
      <c r="A31" s="1" t="s">
        <v>7</v>
      </c>
      <c r="B31" s="19">
        <f t="shared" si="23"/>
        <v>1</v>
      </c>
      <c r="C31" s="19">
        <v>7</v>
      </c>
      <c r="D31" s="19">
        <f t="shared" si="24"/>
        <v>-5</v>
      </c>
      <c r="E31" s="19">
        <f t="shared" si="25"/>
        <v>-11</v>
      </c>
      <c r="F31" s="19">
        <v>5</v>
      </c>
      <c r="G31" s="19">
        <v>1</v>
      </c>
      <c r="H31" s="19">
        <v>16</v>
      </c>
      <c r="I31" s="19">
        <v>13</v>
      </c>
      <c r="J31" s="30">
        <f t="shared" si="3"/>
        <v>-17.188603720273132</v>
      </c>
      <c r="K31" s="30">
        <v>7.8130016910332429</v>
      </c>
      <c r="L31" s="30">
        <v>25.001605411306375</v>
      </c>
      <c r="M31" s="19">
        <f t="shared" si="26"/>
        <v>12</v>
      </c>
      <c r="N31" s="19">
        <f t="shared" si="28"/>
        <v>23</v>
      </c>
      <c r="O31" s="19">
        <v>9</v>
      </c>
      <c r="P31" s="19">
        <v>10</v>
      </c>
      <c r="Q31" s="19">
        <v>13</v>
      </c>
      <c r="R31" s="19">
        <f t="shared" si="27"/>
        <v>11</v>
      </c>
      <c r="S31" s="19">
        <v>2</v>
      </c>
      <c r="T31" s="19">
        <v>4</v>
      </c>
      <c r="U31" s="19">
        <v>7</v>
      </c>
      <c r="V31" s="30">
        <v>18.751204058479786</v>
      </c>
    </row>
    <row r="32" spans="1:22" ht="15" customHeight="1" x14ac:dyDescent="0.15">
      <c r="A32" s="5" t="s">
        <v>6</v>
      </c>
      <c r="B32" s="18">
        <f t="shared" si="23"/>
        <v>-3</v>
      </c>
      <c r="C32" s="18">
        <v>-7</v>
      </c>
      <c r="D32" s="18">
        <f t="shared" si="24"/>
        <v>-11</v>
      </c>
      <c r="E32" s="18">
        <f t="shared" si="25"/>
        <v>0</v>
      </c>
      <c r="F32" s="18">
        <v>1</v>
      </c>
      <c r="G32" s="18">
        <v>-3</v>
      </c>
      <c r="H32" s="18">
        <v>1</v>
      </c>
      <c r="I32" s="18">
        <v>0</v>
      </c>
      <c r="J32" s="25">
        <f t="shared" si="3"/>
        <v>0</v>
      </c>
      <c r="K32" s="25">
        <v>6.2429446173844623</v>
      </c>
      <c r="L32" s="25">
        <v>6.2429446173844623</v>
      </c>
      <c r="M32" s="18">
        <f t="shared" si="26"/>
        <v>-3</v>
      </c>
      <c r="N32" s="18">
        <f t="shared" si="28"/>
        <v>5</v>
      </c>
      <c r="O32" s="22">
        <v>-5</v>
      </c>
      <c r="P32" s="22">
        <v>0</v>
      </c>
      <c r="Q32" s="22">
        <v>5</v>
      </c>
      <c r="R32" s="22">
        <f t="shared" si="27"/>
        <v>8</v>
      </c>
      <c r="S32" s="22">
        <v>3</v>
      </c>
      <c r="T32" s="22">
        <v>5</v>
      </c>
      <c r="U32" s="22">
        <v>3</v>
      </c>
      <c r="V32" s="29">
        <v>-18.728833852153386</v>
      </c>
    </row>
    <row r="33" spans="1:22" ht="15" customHeight="1" x14ac:dyDescent="0.15">
      <c r="A33" s="3" t="s">
        <v>5</v>
      </c>
      <c r="B33" s="20">
        <f t="shared" si="23"/>
        <v>-9</v>
      </c>
      <c r="C33" s="20">
        <v>-3</v>
      </c>
      <c r="D33" s="20">
        <f t="shared" si="24"/>
        <v>16</v>
      </c>
      <c r="E33" s="20">
        <f>F33-H33</f>
        <v>-7</v>
      </c>
      <c r="F33" s="20">
        <v>5</v>
      </c>
      <c r="G33" s="20">
        <v>-1</v>
      </c>
      <c r="H33" s="20">
        <v>12</v>
      </c>
      <c r="I33" s="20">
        <v>2</v>
      </c>
      <c r="J33" s="26">
        <f t="shared" si="3"/>
        <v>-10.105364742362637</v>
      </c>
      <c r="K33" s="26">
        <v>7.2181176731161703</v>
      </c>
      <c r="L33" s="26">
        <v>17.323482415478807</v>
      </c>
      <c r="M33" s="20">
        <f>N33-R33</f>
        <v>-2</v>
      </c>
      <c r="N33" s="20">
        <f t="shared" si="28"/>
        <v>17</v>
      </c>
      <c r="O33" s="20">
        <v>1</v>
      </c>
      <c r="P33" s="20">
        <v>8</v>
      </c>
      <c r="Q33" s="20">
        <v>9</v>
      </c>
      <c r="R33" s="20">
        <f t="shared" si="27"/>
        <v>19</v>
      </c>
      <c r="S33" s="20">
        <v>-18</v>
      </c>
      <c r="T33" s="20">
        <v>6</v>
      </c>
      <c r="U33" s="20">
        <v>13</v>
      </c>
      <c r="V33" s="26">
        <v>-2.8872470692464667</v>
      </c>
    </row>
    <row r="34" spans="1:22" ht="15" customHeight="1" x14ac:dyDescent="0.15">
      <c r="A34" s="3" t="s">
        <v>4</v>
      </c>
      <c r="B34" s="20">
        <f t="shared" si="23"/>
        <v>4</v>
      </c>
      <c r="C34" s="20">
        <v>20</v>
      </c>
      <c r="D34" s="20">
        <f t="shared" si="24"/>
        <v>8</v>
      </c>
      <c r="E34" s="20">
        <f t="shared" si="25"/>
        <v>-8</v>
      </c>
      <c r="F34" s="20">
        <v>2</v>
      </c>
      <c r="G34" s="20">
        <v>0</v>
      </c>
      <c r="H34" s="20">
        <v>10</v>
      </c>
      <c r="I34" s="20">
        <v>2</v>
      </c>
      <c r="J34" s="26">
        <f t="shared" si="3"/>
        <v>-17.091915874994879</v>
      </c>
      <c r="K34" s="26">
        <v>4.2729789687487196</v>
      </c>
      <c r="L34" s="26">
        <v>21.364894843743599</v>
      </c>
      <c r="M34" s="20">
        <f t="shared" si="26"/>
        <v>12</v>
      </c>
      <c r="N34" s="20">
        <f t="shared" si="28"/>
        <v>24</v>
      </c>
      <c r="O34" s="20">
        <v>5</v>
      </c>
      <c r="P34" s="20">
        <v>17</v>
      </c>
      <c r="Q34" s="20">
        <v>7</v>
      </c>
      <c r="R34" s="20">
        <f t="shared" si="27"/>
        <v>12</v>
      </c>
      <c r="S34" s="20">
        <v>-5</v>
      </c>
      <c r="T34" s="20">
        <v>8</v>
      </c>
      <c r="U34" s="20">
        <v>4</v>
      </c>
      <c r="V34" s="26">
        <v>25.637873812492316</v>
      </c>
    </row>
    <row r="35" spans="1:22" ht="15" customHeight="1" x14ac:dyDescent="0.15">
      <c r="A35" s="1" t="s">
        <v>3</v>
      </c>
      <c r="B35" s="19">
        <f t="shared" si="23"/>
        <v>6</v>
      </c>
      <c r="C35" s="19">
        <v>15</v>
      </c>
      <c r="D35" s="19">
        <f t="shared" si="24"/>
        <v>-2</v>
      </c>
      <c r="E35" s="19">
        <f t="shared" si="25"/>
        <v>-2</v>
      </c>
      <c r="F35" s="19">
        <v>4</v>
      </c>
      <c r="G35" s="19">
        <v>1</v>
      </c>
      <c r="H35" s="19">
        <v>6</v>
      </c>
      <c r="I35" s="19">
        <v>-1</v>
      </c>
      <c r="J35" s="30">
        <f t="shared" si="3"/>
        <v>-4.1334714932024195</v>
      </c>
      <c r="K35" s="30">
        <v>8.2669429864048425</v>
      </c>
      <c r="L35" s="30">
        <v>12.400414479607262</v>
      </c>
      <c r="M35" s="19">
        <f t="shared" si="26"/>
        <v>8</v>
      </c>
      <c r="N35" s="19">
        <f t="shared" si="28"/>
        <v>15</v>
      </c>
      <c r="O35" s="24">
        <v>-5</v>
      </c>
      <c r="P35" s="24">
        <v>4</v>
      </c>
      <c r="Q35" s="24">
        <v>11</v>
      </c>
      <c r="R35" s="24">
        <f t="shared" si="27"/>
        <v>7</v>
      </c>
      <c r="S35" s="24">
        <v>-1</v>
      </c>
      <c r="T35" s="24">
        <v>2</v>
      </c>
      <c r="U35" s="24">
        <v>5</v>
      </c>
      <c r="V35" s="31">
        <v>16.533885972809685</v>
      </c>
    </row>
    <row r="36" spans="1:22" ht="15" customHeight="1" x14ac:dyDescent="0.15">
      <c r="A36" s="5" t="s">
        <v>2</v>
      </c>
      <c r="B36" s="18">
        <f t="shared" si="23"/>
        <v>-4</v>
      </c>
      <c r="C36" s="18">
        <v>0</v>
      </c>
      <c r="D36" s="18">
        <f t="shared" si="24"/>
        <v>-3</v>
      </c>
      <c r="E36" s="18">
        <f t="shared" si="25"/>
        <v>-3</v>
      </c>
      <c r="F36" s="18">
        <v>0</v>
      </c>
      <c r="G36" s="18">
        <v>-2</v>
      </c>
      <c r="H36" s="18">
        <v>3</v>
      </c>
      <c r="I36" s="18">
        <v>-3</v>
      </c>
      <c r="J36" s="25">
        <f t="shared" si="3"/>
        <v>-15.56060821372744</v>
      </c>
      <c r="K36" s="25">
        <v>0</v>
      </c>
      <c r="L36" s="25">
        <v>15.56060821372744</v>
      </c>
      <c r="M36" s="18">
        <f t="shared" si="26"/>
        <v>-1</v>
      </c>
      <c r="N36" s="18">
        <f t="shared" si="28"/>
        <v>1</v>
      </c>
      <c r="O36" s="18">
        <v>-5</v>
      </c>
      <c r="P36" s="18">
        <v>1</v>
      </c>
      <c r="Q36" s="18">
        <v>0</v>
      </c>
      <c r="R36" s="18">
        <f t="shared" si="27"/>
        <v>2</v>
      </c>
      <c r="S36" s="18">
        <v>-1</v>
      </c>
      <c r="T36" s="18">
        <v>1</v>
      </c>
      <c r="U36" s="18">
        <v>1</v>
      </c>
      <c r="V36" s="25">
        <v>-5.1868694045758135</v>
      </c>
    </row>
    <row r="37" spans="1:22" ht="15" customHeight="1" x14ac:dyDescent="0.15">
      <c r="A37" s="3" t="s">
        <v>1</v>
      </c>
      <c r="B37" s="20">
        <f t="shared" si="23"/>
        <v>-5</v>
      </c>
      <c r="C37" s="20">
        <v>1</v>
      </c>
      <c r="D37" s="20">
        <f t="shared" si="24"/>
        <v>-2</v>
      </c>
      <c r="E37" s="20">
        <f t="shared" si="25"/>
        <v>-3</v>
      </c>
      <c r="F37" s="20">
        <v>1</v>
      </c>
      <c r="G37" s="20">
        <v>1</v>
      </c>
      <c r="H37" s="20">
        <v>4</v>
      </c>
      <c r="I37" s="20">
        <v>3</v>
      </c>
      <c r="J37" s="26">
        <f t="shared" si="3"/>
        <v>-21.790611132116773</v>
      </c>
      <c r="K37" s="26">
        <v>7.263537044038924</v>
      </c>
      <c r="L37" s="26">
        <v>29.054148176155696</v>
      </c>
      <c r="M37" s="20">
        <f t="shared" si="26"/>
        <v>-2</v>
      </c>
      <c r="N37" s="20">
        <f t="shared" si="28"/>
        <v>0</v>
      </c>
      <c r="O37" s="20">
        <v>-1</v>
      </c>
      <c r="P37" s="20">
        <v>0</v>
      </c>
      <c r="Q37" s="20">
        <v>0</v>
      </c>
      <c r="R37" s="20">
        <f t="shared" si="27"/>
        <v>2</v>
      </c>
      <c r="S37" s="20">
        <v>-1</v>
      </c>
      <c r="T37" s="20">
        <v>0</v>
      </c>
      <c r="U37" s="20">
        <v>2</v>
      </c>
      <c r="V37" s="26">
        <v>-14.527074088077848</v>
      </c>
    </row>
    <row r="38" spans="1:22" ht="15" customHeight="1" x14ac:dyDescent="0.15">
      <c r="A38" s="1" t="s">
        <v>0</v>
      </c>
      <c r="B38" s="19">
        <f t="shared" si="23"/>
        <v>-7</v>
      </c>
      <c r="C38" s="19">
        <v>-1</v>
      </c>
      <c r="D38" s="19">
        <f t="shared" si="24"/>
        <v>-3</v>
      </c>
      <c r="E38" s="19">
        <f t="shared" si="25"/>
        <v>-6</v>
      </c>
      <c r="F38" s="19">
        <v>0</v>
      </c>
      <c r="G38" s="19">
        <v>0</v>
      </c>
      <c r="H38" s="19">
        <v>6</v>
      </c>
      <c r="I38" s="19">
        <v>4</v>
      </c>
      <c r="J38" s="30">
        <f t="shared" si="3"/>
        <v>-48.353977611445977</v>
      </c>
      <c r="K38" s="30">
        <v>0</v>
      </c>
      <c r="L38" s="30">
        <v>48.353977611445977</v>
      </c>
      <c r="M38" s="19">
        <f t="shared" si="26"/>
        <v>-1</v>
      </c>
      <c r="N38" s="19">
        <f t="shared" si="28"/>
        <v>1</v>
      </c>
      <c r="O38" s="19">
        <v>-1</v>
      </c>
      <c r="P38" s="19">
        <v>0</v>
      </c>
      <c r="Q38" s="19">
        <v>1</v>
      </c>
      <c r="R38" s="19">
        <f t="shared" si="27"/>
        <v>2</v>
      </c>
      <c r="S38" s="19">
        <v>-2</v>
      </c>
      <c r="T38" s="19">
        <v>2</v>
      </c>
      <c r="U38" s="19">
        <v>0</v>
      </c>
      <c r="V38" s="30">
        <v>-8.0589962685743295</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2024-10-29T06:35:43Z</dcterms:modified>
</cp:coreProperties>
</file>