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
    </mc:Choice>
  </mc:AlternateContent>
  <xr:revisionPtr revIDLastSave="0" documentId="13_ncr:1_{263EFEB1-8C83-4C4F-B9AE-660E30844A38}"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<sst xmlns="http://schemas.openxmlformats.org/spreadsheetml/2006/main" count="207" uniqueCount="66">
  <si>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</si>
  <si>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</si>
  <si>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</si>
  <si>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</si>
  <si>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</si>
  <si>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</si>
  <si>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</si>
  <si>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</si>
  <si>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</si>
  <si>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</si>
  <si>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</si>
  <si>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</si>
  <si>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</si>
  <si>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</si>
  <si>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</si>
  <si>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</si>
  <si>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</si>
  <si>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</si>
  <si>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</si>
  <si>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</si>
  <si>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</si>
  <si>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</si>
  <si>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</si>
  <si>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</si>
  <si>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</si>
  <si>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</si>
  <si>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</si>
  <si>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</si>
  <si>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</si>
  <si>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</si>
  <si>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</si>
  <si>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</si>
  <si>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</si>
  <si>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</si>
  <si>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</si>
  <si>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</si>
  <si>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</si>
  <si>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</si>
  <si>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</si>
  <si>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</si>
  <si>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</si>
  <si>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</si>
  <si>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</si>
  <si>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</si>
  <si>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</si>
  <si>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</si>
  <si>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</si>
  <si>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</si>
  <si>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</si>
  <si>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</si>
  <si>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</si>
  <si>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</si>
  <si>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</si>
  <si>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</si>
  <si>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</si>
  <si>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</si>
  <si>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</si>
  <si>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</si>
  <si>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</si>
  <si>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</si>
  <si>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</si>
  <si>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</si>
  <si>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</si>
  <si>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</si>
  <si>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</si>
  <si>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第１３表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</si>
</sst>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411</v>
      </c>
      <c r="C9" s="17">
        <f t="shared" si="0"/>
        <v>2598</v>
      </c>
      <c r="D9" s="17">
        <f t="shared" si="0"/>
        <v>333</v>
      </c>
      <c r="E9" s="17">
        <f t="shared" si="0"/>
        <v>-275</v>
      </c>
      <c r="F9" s="17">
        <f t="shared" si="0"/>
        <v>328</v>
      </c>
      <c r="G9" s="17">
        <f t="shared" si="0"/>
        <v>5</v>
      </c>
      <c r="H9" s="17">
        <f t="shared" si="0"/>
        <v>603</v>
      </c>
      <c r="I9" s="17">
        <f t="shared" si="0"/>
        <v>20</v>
      </c>
      <c r="J9" s="28">
        <f t="shared" ref="J9:J19" si="1">K9-L9</f>
        <v>-5.9911244810925179</v>
      </c>
      <c r="K9" s="32">
        <v>7.1457775629030778</v>
      </c>
      <c r="L9" s="32">
        <v>13.136902043995596</v>
      </c>
      <c r="M9" s="17">
        <f t="shared" ref="M9:U9" si="2">M10+M11</f>
        <v>686</v>
      </c>
      <c r="N9" s="17">
        <f t="shared" si="2"/>
        <v>2992</v>
      </c>
      <c r="O9" s="17">
        <f t="shared" si="2"/>
        <v>8</v>
      </c>
      <c r="P9" s="17">
        <f t="shared" si="2"/>
        <v>2016</v>
      </c>
      <c r="Q9" s="17">
        <f t="shared" si="2"/>
        <v>976</v>
      </c>
      <c r="R9" s="17">
        <f t="shared" si="2"/>
        <v>2306</v>
      </c>
      <c r="S9" s="17">
        <f t="shared" si="2"/>
        <v>-340</v>
      </c>
      <c r="T9" s="17">
        <f t="shared" si="2"/>
        <v>1330</v>
      </c>
      <c r="U9" s="17">
        <f t="shared" si="2"/>
        <v>976</v>
      </c>
      <c r="V9" s="28">
        <v>14.945132341925337</v>
      </c>
    </row>
    <row r="10" spans="1:22" ht="18.75" customHeight="1" x14ac:dyDescent="0.2">
      <c r="A10" s="6" t="s">
        <v>28</v>
      </c>
      <c r="B10" s="18">
        <f t="shared" ref="B10:I10" si="3">B20+B21+B22+B23</f>
        <v>458</v>
      </c>
      <c r="C10" s="18">
        <f t="shared" si="3"/>
        <v>2132</v>
      </c>
      <c r="D10" s="18">
        <f t="shared" si="3"/>
        <v>176</v>
      </c>
      <c r="E10" s="18">
        <f t="shared" si="3"/>
        <v>-175</v>
      </c>
      <c r="F10" s="18">
        <f t="shared" si="3"/>
        <v>263</v>
      </c>
      <c r="G10" s="18">
        <f t="shared" si="3"/>
        <v>7</v>
      </c>
      <c r="H10" s="18">
        <f t="shared" si="3"/>
        <v>438</v>
      </c>
      <c r="I10" s="18">
        <f t="shared" si="3"/>
        <v>27</v>
      </c>
      <c r="J10" s="25">
        <f t="shared" si="1"/>
        <v>-5.099983632146464</v>
      </c>
      <c r="K10" s="33">
        <v>7.6645468300258299</v>
      </c>
      <c r="L10" s="33">
        <v>12.764530462172294</v>
      </c>
      <c r="M10" s="18">
        <f t="shared" ref="M10:U10" si="4">M20+M21+M22+M23</f>
        <v>633</v>
      </c>
      <c r="N10" s="18">
        <f t="shared" si="4"/>
        <v>2438</v>
      </c>
      <c r="O10" s="18">
        <f t="shared" si="4"/>
        <v>12</v>
      </c>
      <c r="P10" s="18">
        <f t="shared" si="4"/>
        <v>1741</v>
      </c>
      <c r="Q10" s="18">
        <f t="shared" si="4"/>
        <v>697</v>
      </c>
      <c r="R10" s="18">
        <f t="shared" si="4"/>
        <v>1805</v>
      </c>
      <c r="S10" s="18">
        <f t="shared" si="4"/>
        <v>-184</v>
      </c>
      <c r="T10" s="18">
        <f t="shared" si="4"/>
        <v>1142</v>
      </c>
      <c r="U10" s="18">
        <f t="shared" si="4"/>
        <v>663</v>
      </c>
      <c r="V10" s="25">
        <v>18.447369366564068</v>
      </c>
    </row>
    <row r="11" spans="1:22" ht="18.75" customHeight="1" x14ac:dyDescent="0.2">
      <c r="A11" s="2" t="s">
        <v>27</v>
      </c>
      <c r="B11" s="19">
        <f t="shared" ref="B11:I11" si="5">B12+B13+B14+B15+B16</f>
        <v>-47</v>
      </c>
      <c r="C11" s="19">
        <f t="shared" si="5"/>
        <v>466</v>
      </c>
      <c r="D11" s="19">
        <f t="shared" si="5"/>
        <v>157</v>
      </c>
      <c r="E11" s="19">
        <f t="shared" si="5"/>
        <v>-100</v>
      </c>
      <c r="F11" s="19">
        <f t="shared" si="5"/>
        <v>65</v>
      </c>
      <c r="G11" s="19">
        <f t="shared" si="5"/>
        <v>-2</v>
      </c>
      <c r="H11" s="19">
        <f t="shared" si="5"/>
        <v>165</v>
      </c>
      <c r="I11" s="19">
        <f t="shared" si="5"/>
        <v>-7</v>
      </c>
      <c r="J11" s="27">
        <f t="shared" si="1"/>
        <v>-8.6300657303636452</v>
      </c>
      <c r="K11" s="34">
        <v>5.6095427247363681</v>
      </c>
      <c r="L11" s="34">
        <v>14.239608455100013</v>
      </c>
      <c r="M11" s="19">
        <f t="shared" ref="M11:U11" si="6">M12+M13+M14+M15+M16</f>
        <v>53</v>
      </c>
      <c r="N11" s="19">
        <f t="shared" si="6"/>
        <v>554</v>
      </c>
      <c r="O11" s="19">
        <f t="shared" si="6"/>
        <v>-4</v>
      </c>
      <c r="P11" s="19">
        <f t="shared" si="6"/>
        <v>275</v>
      </c>
      <c r="Q11" s="19">
        <f t="shared" si="6"/>
        <v>279</v>
      </c>
      <c r="R11" s="19">
        <f t="shared" si="6"/>
        <v>501</v>
      </c>
      <c r="S11" s="19">
        <f t="shared" si="6"/>
        <v>-156</v>
      </c>
      <c r="T11" s="19">
        <f t="shared" si="6"/>
        <v>188</v>
      </c>
      <c r="U11" s="19">
        <f t="shared" si="6"/>
        <v>313</v>
      </c>
      <c r="V11" s="30">
        <v>4.5739348370927289</v>
      </c>
    </row>
    <row r="12" spans="1:22" ht="18.75" customHeight="1" x14ac:dyDescent="0.2">
      <c r="A12" s="6" t="s">
        <v>26</v>
      </c>
      <c r="B12" s="18">
        <f t="shared" ref="B12:I12" si="7">B24</f>
        <v>-6</v>
      </c>
      <c r="C12" s="18">
        <f t="shared" si="7"/>
        <v>34</v>
      </c>
      <c r="D12" s="18">
        <f t="shared" si="7"/>
        <v>-35</v>
      </c>
      <c r="E12" s="18">
        <f t="shared" si="7"/>
        <v>-13</v>
      </c>
      <c r="F12" s="18">
        <f t="shared" si="7"/>
        <v>2</v>
      </c>
      <c r="G12" s="18">
        <f t="shared" si="7"/>
        <v>-1</v>
      </c>
      <c r="H12" s="18">
        <f t="shared" si="7"/>
        <v>15</v>
      </c>
      <c r="I12" s="18">
        <f t="shared" si="7"/>
        <v>7</v>
      </c>
      <c r="J12" s="25">
        <f t="shared" si="1"/>
        <v>-14.309840465635272</v>
      </c>
      <c r="K12" s="33">
        <v>2.201513917790042</v>
      </c>
      <c r="L12" s="33">
        <v>16.511354383425314</v>
      </c>
      <c r="M12" s="18">
        <f t="shared" ref="M12:U12" si="8">M24</f>
        <v>7</v>
      </c>
      <c r="N12" s="18">
        <f t="shared" si="8"/>
        <v>44</v>
      </c>
      <c r="O12" s="18">
        <f t="shared" si="8"/>
        <v>-11</v>
      </c>
      <c r="P12" s="18">
        <f t="shared" si="8"/>
        <v>26</v>
      </c>
      <c r="Q12" s="18">
        <f t="shared" si="8"/>
        <v>18</v>
      </c>
      <c r="R12" s="18">
        <f t="shared" si="8"/>
        <v>37</v>
      </c>
      <c r="S12" s="18">
        <f t="shared" si="8"/>
        <v>16</v>
      </c>
      <c r="T12" s="18">
        <f t="shared" si="8"/>
        <v>12</v>
      </c>
      <c r="U12" s="18">
        <f t="shared" si="8"/>
        <v>25</v>
      </c>
      <c r="V12" s="25">
        <v>7.7052987122651331</v>
      </c>
    </row>
    <row r="13" spans="1:22" ht="18.75" customHeight="1" x14ac:dyDescent="0.2">
      <c r="A13" s="4" t="s">
        <v>25</v>
      </c>
      <c r="B13" s="20">
        <f t="shared" ref="B13:I13" si="9">B25+B26+B27</f>
        <v>-4</v>
      </c>
      <c r="C13" s="20">
        <f t="shared" si="9"/>
        <v>129</v>
      </c>
      <c r="D13" s="20">
        <f t="shared" si="9"/>
        <v>27</v>
      </c>
      <c r="E13" s="20">
        <f t="shared" si="9"/>
        <v>-22</v>
      </c>
      <c r="F13" s="20">
        <f t="shared" si="9"/>
        <v>12</v>
      </c>
      <c r="G13" s="20">
        <f t="shared" si="9"/>
        <v>1</v>
      </c>
      <c r="H13" s="20">
        <f t="shared" si="9"/>
        <v>34</v>
      </c>
      <c r="I13" s="20">
        <f t="shared" si="9"/>
        <v>1</v>
      </c>
      <c r="J13" s="26">
        <f t="shared" si="1"/>
        <v>-10.369050386095399</v>
      </c>
      <c r="K13" s="35">
        <v>5.6558456651429454</v>
      </c>
      <c r="L13" s="35">
        <v>16.024896051238343</v>
      </c>
      <c r="M13" s="20">
        <f t="shared" ref="M13:U13" si="10">M25+M26+M27</f>
        <v>18</v>
      </c>
      <c r="N13" s="20">
        <f t="shared" si="10"/>
        <v>112</v>
      </c>
      <c r="O13" s="20">
        <f t="shared" si="10"/>
        <v>1</v>
      </c>
      <c r="P13" s="20">
        <f t="shared" si="10"/>
        <v>65</v>
      </c>
      <c r="Q13" s="20">
        <f t="shared" si="10"/>
        <v>47</v>
      </c>
      <c r="R13" s="20">
        <f t="shared" si="10"/>
        <v>94</v>
      </c>
      <c r="S13" s="20">
        <f t="shared" si="10"/>
        <v>-26</v>
      </c>
      <c r="T13" s="20">
        <f t="shared" si="10"/>
        <v>41</v>
      </c>
      <c r="U13" s="20">
        <f t="shared" si="10"/>
        <v>53</v>
      </c>
      <c r="V13" s="26">
        <v>8.4837684977144079</v>
      </c>
    </row>
    <row r="14" spans="1:22" ht="18.75" customHeight="1" x14ac:dyDescent="0.2">
      <c r="A14" s="4" t="s">
        <v>24</v>
      </c>
      <c r="B14" s="20">
        <f t="shared" ref="B14:I14" si="11">B28+B29+B30+B31</f>
        <v>-33</v>
      </c>
      <c r="C14" s="20">
        <f t="shared" si="11"/>
        <v>161</v>
      </c>
      <c r="D14" s="20">
        <f t="shared" si="11"/>
        <v>22</v>
      </c>
      <c r="E14" s="20">
        <f t="shared" si="11"/>
        <v>-26</v>
      </c>
      <c r="F14" s="20">
        <f t="shared" si="11"/>
        <v>31</v>
      </c>
      <c r="G14" s="20">
        <f t="shared" si="11"/>
        <v>-2</v>
      </c>
      <c r="H14" s="20">
        <f t="shared" si="11"/>
        <v>57</v>
      </c>
      <c r="I14" s="20">
        <f t="shared" si="11"/>
        <v>-8</v>
      </c>
      <c r="J14" s="26">
        <f t="shared" si="1"/>
        <v>-5.9137674250496977</v>
      </c>
      <c r="K14" s="35">
        <v>7.0510303914054075</v>
      </c>
      <c r="L14" s="35">
        <v>12.964797816455105</v>
      </c>
      <c r="M14" s="20">
        <f t="shared" ref="M14:U14" si="12">M28+M29+M30+M31</f>
        <v>-7</v>
      </c>
      <c r="N14" s="20">
        <f t="shared" si="12"/>
        <v>184</v>
      </c>
      <c r="O14" s="20">
        <f t="shared" si="12"/>
        <v>-10</v>
      </c>
      <c r="P14" s="20">
        <f t="shared" si="12"/>
        <v>86</v>
      </c>
      <c r="Q14" s="20">
        <f t="shared" si="12"/>
        <v>98</v>
      </c>
      <c r="R14" s="20">
        <f t="shared" si="12"/>
        <v>191</v>
      </c>
      <c r="S14" s="20">
        <f t="shared" si="12"/>
        <v>-26</v>
      </c>
      <c r="T14" s="20">
        <f t="shared" si="12"/>
        <v>72</v>
      </c>
      <c r="U14" s="20">
        <f t="shared" si="12"/>
        <v>119</v>
      </c>
      <c r="V14" s="26">
        <v>-1.5921681528979832</v>
      </c>
    </row>
    <row r="15" spans="1:22" ht="18.75" customHeight="1" x14ac:dyDescent="0.2">
      <c r="A15" s="4" t="s">
        <v>23</v>
      </c>
      <c r="B15" s="20">
        <f t="shared" ref="B15:I15" si="13">B32+B33+B34+B35</f>
        <v>20</v>
      </c>
      <c r="C15" s="20">
        <f t="shared" si="13"/>
        <v>110</v>
      </c>
      <c r="D15" s="20">
        <f t="shared" si="13"/>
        <v>117</v>
      </c>
      <c r="E15" s="20">
        <f t="shared" si="13"/>
        <v>-25</v>
      </c>
      <c r="F15" s="20">
        <f t="shared" si="13"/>
        <v>15</v>
      </c>
      <c r="G15" s="20">
        <f t="shared" si="13"/>
        <v>-5</v>
      </c>
      <c r="H15" s="20">
        <f t="shared" si="13"/>
        <v>40</v>
      </c>
      <c r="I15" s="22">
        <f t="shared" si="13"/>
        <v>-11</v>
      </c>
      <c r="J15" s="26">
        <f>K15-L15</f>
        <v>-7.5071369219504547</v>
      </c>
      <c r="K15" s="35">
        <v>4.5042821531702746</v>
      </c>
      <c r="L15" s="35">
        <v>12.011419075120729</v>
      </c>
      <c r="M15" s="22">
        <f t="shared" ref="M15:U15" si="14">M32+M33+M34+M35</f>
        <v>45</v>
      </c>
      <c r="N15" s="20">
        <f t="shared" si="14"/>
        <v>169</v>
      </c>
      <c r="O15" s="20">
        <f t="shared" si="14"/>
        <v>14</v>
      </c>
      <c r="P15" s="20">
        <f t="shared" si="14"/>
        <v>81</v>
      </c>
      <c r="Q15" s="20">
        <f t="shared" si="14"/>
        <v>88</v>
      </c>
      <c r="R15" s="20">
        <f>R32+R33+R34+R35</f>
        <v>124</v>
      </c>
      <c r="S15" s="20">
        <f t="shared" si="14"/>
        <v>-97</v>
      </c>
      <c r="T15" s="20">
        <f t="shared" si="14"/>
        <v>52</v>
      </c>
      <c r="U15" s="20">
        <f t="shared" si="14"/>
        <v>72</v>
      </c>
      <c r="V15" s="26">
        <v>13.512846459510826</v>
      </c>
    </row>
    <row r="16" spans="1:22" ht="18.75" customHeight="1" x14ac:dyDescent="0.2">
      <c r="A16" s="2" t="s">
        <v>22</v>
      </c>
      <c r="B16" s="19">
        <f t="shared" ref="B16:I16" si="15">B36+B37+B38</f>
        <v>-24</v>
      </c>
      <c r="C16" s="19">
        <f t="shared" si="15"/>
        <v>32</v>
      </c>
      <c r="D16" s="19">
        <f t="shared" si="15"/>
        <v>26</v>
      </c>
      <c r="E16" s="19">
        <f t="shared" si="15"/>
        <v>-14</v>
      </c>
      <c r="F16" s="19">
        <f t="shared" si="15"/>
        <v>5</v>
      </c>
      <c r="G16" s="19">
        <f t="shared" si="15"/>
        <v>5</v>
      </c>
      <c r="H16" s="19">
        <f t="shared" si="15"/>
        <v>19</v>
      </c>
      <c r="I16" s="19">
        <f t="shared" si="15"/>
        <v>4</v>
      </c>
      <c r="J16" s="27">
        <f t="shared" si="1"/>
        <v>-16.856341745010724</v>
      </c>
      <c r="K16" s="34">
        <v>6.0201220517895422</v>
      </c>
      <c r="L16" s="34">
        <v>22.876463796800266</v>
      </c>
      <c r="M16" s="19">
        <f t="shared" ref="M16:U16" si="16">M36+M37+M38</f>
        <v>-10</v>
      </c>
      <c r="N16" s="19">
        <f t="shared" si="16"/>
        <v>45</v>
      </c>
      <c r="O16" s="19">
        <f t="shared" si="16"/>
        <v>2</v>
      </c>
      <c r="P16" s="19">
        <f t="shared" si="16"/>
        <v>17</v>
      </c>
      <c r="Q16" s="19">
        <f t="shared" si="16"/>
        <v>28</v>
      </c>
      <c r="R16" s="19">
        <f t="shared" si="16"/>
        <v>55</v>
      </c>
      <c r="S16" s="19">
        <f t="shared" si="16"/>
        <v>-23</v>
      </c>
      <c r="T16" s="19">
        <f t="shared" si="16"/>
        <v>11</v>
      </c>
      <c r="U16" s="19">
        <f t="shared" si="16"/>
        <v>44</v>
      </c>
      <c r="V16" s="30">
        <v>-12.040244103579077</v>
      </c>
    </row>
    <row r="17" spans="1:22" ht="18.75" customHeight="1" x14ac:dyDescent="0.2">
      <c r="A17" s="6" t="s">
        <v>21</v>
      </c>
      <c r="B17" s="18">
        <f t="shared" ref="B17:I17" si="17">B12+B13+B20</f>
        <v>179</v>
      </c>
      <c r="C17" s="18">
        <f t="shared" si="17"/>
        <v>971</v>
      </c>
      <c r="D17" s="18">
        <f t="shared" si="17"/>
        <v>194</v>
      </c>
      <c r="E17" s="18">
        <f t="shared" si="17"/>
        <v>-123</v>
      </c>
      <c r="F17" s="18">
        <f t="shared" si="17"/>
        <v>115</v>
      </c>
      <c r="G17" s="18">
        <f t="shared" si="17"/>
        <v>0</v>
      </c>
      <c r="H17" s="18">
        <f t="shared" si="17"/>
        <v>238</v>
      </c>
      <c r="I17" s="18">
        <f t="shared" si="17"/>
        <v>10</v>
      </c>
      <c r="J17" s="25">
        <f t="shared" si="1"/>
        <v>-6.6058974132603518</v>
      </c>
      <c r="K17" s="33">
        <v>6.176245548983256</v>
      </c>
      <c r="L17" s="33">
        <v>12.782142962243608</v>
      </c>
      <c r="M17" s="18">
        <f t="shared" ref="M17:U17" si="18">M12+M13+M20</f>
        <v>302</v>
      </c>
      <c r="N17" s="18">
        <f t="shared" si="18"/>
        <v>1258</v>
      </c>
      <c r="O17" s="18">
        <f t="shared" si="18"/>
        <v>11</v>
      </c>
      <c r="P17" s="18">
        <f t="shared" si="18"/>
        <v>913</v>
      </c>
      <c r="Q17" s="18">
        <f t="shared" si="18"/>
        <v>345</v>
      </c>
      <c r="R17" s="18">
        <f t="shared" si="18"/>
        <v>956</v>
      </c>
      <c r="S17" s="18">
        <f t="shared" si="18"/>
        <v>-193</v>
      </c>
      <c r="T17" s="18">
        <f t="shared" si="18"/>
        <v>650</v>
      </c>
      <c r="U17" s="18">
        <f t="shared" si="18"/>
        <v>306</v>
      </c>
      <c r="V17" s="25">
        <v>16.219357876460371</v>
      </c>
    </row>
    <row r="18" spans="1:22" ht="18.75" customHeight="1" x14ac:dyDescent="0.2">
      <c r="A18" s="4" t="s">
        <v>20</v>
      </c>
      <c r="B18" s="20">
        <f t="shared" ref="B18:I18" si="19">B14+B22</f>
        <v>-51</v>
      </c>
      <c r="C18" s="20">
        <f t="shared" si="19"/>
        <v>285</v>
      </c>
      <c r="D18" s="20">
        <f t="shared" si="19"/>
        <v>54</v>
      </c>
      <c r="E18" s="20">
        <f t="shared" si="19"/>
        <v>-43</v>
      </c>
      <c r="F18" s="20">
        <f t="shared" si="19"/>
        <v>64</v>
      </c>
      <c r="G18" s="20">
        <f t="shared" si="19"/>
        <v>3</v>
      </c>
      <c r="H18" s="20">
        <f t="shared" si="19"/>
        <v>107</v>
      </c>
      <c r="I18" s="20">
        <f t="shared" si="19"/>
        <v>-10</v>
      </c>
      <c r="J18" s="26">
        <f t="shared" si="1"/>
        <v>-5.1986035481007482</v>
      </c>
      <c r="K18" s="35">
        <v>7.7374564436848301</v>
      </c>
      <c r="L18" s="35">
        <v>12.936059991785578</v>
      </c>
      <c r="M18" s="20">
        <f t="shared" ref="M18:U18" si="20">M14+M22</f>
        <v>-8</v>
      </c>
      <c r="N18" s="20">
        <f t="shared" si="20"/>
        <v>399</v>
      </c>
      <c r="O18" s="20">
        <f t="shared" si="20"/>
        <v>-42</v>
      </c>
      <c r="P18" s="20">
        <f t="shared" si="20"/>
        <v>201</v>
      </c>
      <c r="Q18" s="20">
        <f t="shared" si="20"/>
        <v>198</v>
      </c>
      <c r="R18" s="20">
        <f t="shared" si="20"/>
        <v>407</v>
      </c>
      <c r="S18" s="20">
        <f t="shared" si="20"/>
        <v>-83</v>
      </c>
      <c r="T18" s="20">
        <f t="shared" si="20"/>
        <v>191</v>
      </c>
      <c r="U18" s="20">
        <f t="shared" si="20"/>
        <v>216</v>
      </c>
      <c r="V18" s="26">
        <v>-0.96718205546059721</v>
      </c>
    </row>
    <row r="19" spans="1:22" ht="18.75" customHeight="1" x14ac:dyDescent="0.2">
      <c r="A19" s="2" t="s">
        <v>19</v>
      </c>
      <c r="B19" s="19">
        <f t="shared" ref="B19:I19" si="21">B15+B16+B21+B23</f>
        <v>283</v>
      </c>
      <c r="C19" s="19">
        <f t="shared" si="21"/>
        <v>1342</v>
      </c>
      <c r="D19" s="19">
        <f t="shared" si="21"/>
        <v>85</v>
      </c>
      <c r="E19" s="19">
        <f t="shared" si="21"/>
        <v>-109</v>
      </c>
      <c r="F19" s="19">
        <f t="shared" si="21"/>
        <v>149</v>
      </c>
      <c r="G19" s="19">
        <f t="shared" si="21"/>
        <v>2</v>
      </c>
      <c r="H19" s="19">
        <f t="shared" si="21"/>
        <v>258</v>
      </c>
      <c r="I19" s="21">
        <f t="shared" si="21"/>
        <v>20</v>
      </c>
      <c r="J19" s="27">
        <f t="shared" si="1"/>
        <v>-5.7338077758417674</v>
      </c>
      <c r="K19" s="34">
        <v>7.8379574183525085</v>
      </c>
      <c r="L19" s="34">
        <v>13.571765194194276</v>
      </c>
      <c r="M19" s="21">
        <f t="shared" ref="M19:U19" si="22">M15+M16+M21+M23</f>
        <v>392</v>
      </c>
      <c r="N19" s="21">
        <f>N15+N16+N21+N23</f>
        <v>1335</v>
      </c>
      <c r="O19" s="19">
        <f t="shared" si="22"/>
        <v>39</v>
      </c>
      <c r="P19" s="19">
        <f t="shared" si="22"/>
        <v>902</v>
      </c>
      <c r="Q19" s="19">
        <f t="shared" si="22"/>
        <v>433</v>
      </c>
      <c r="R19" s="19">
        <f t="shared" si="22"/>
        <v>943</v>
      </c>
      <c r="S19" s="19">
        <f t="shared" si="22"/>
        <v>-64</v>
      </c>
      <c r="T19" s="19">
        <f t="shared" si="22"/>
        <v>489</v>
      </c>
      <c r="U19" s="19">
        <f t="shared" si="22"/>
        <v>454</v>
      </c>
      <c r="V19" s="30">
        <v>20.620666496605253</v>
      </c>
    </row>
    <row r="20" spans="1:22" ht="18.75" customHeight="1" x14ac:dyDescent="0.2">
      <c r="A20" s="5" t="s">
        <v>18</v>
      </c>
      <c r="B20" s="18">
        <f>E20+M20</f>
        <v>189</v>
      </c>
      <c r="C20" s="18">
        <v>808</v>
      </c>
      <c r="D20" s="18">
        <f>G20-I20+O20-S20</f>
        <v>202</v>
      </c>
      <c r="E20" s="18">
        <f>F20-H20</f>
        <v>-88</v>
      </c>
      <c r="F20" s="18">
        <v>101</v>
      </c>
      <c r="G20" s="18">
        <v>0</v>
      </c>
      <c r="H20" s="18">
        <v>189</v>
      </c>
      <c r="I20" s="18">
        <v>2</v>
      </c>
      <c r="J20" s="25">
        <f>K20-L20</f>
        <v>-5.6448027218774781</v>
      </c>
      <c r="K20" s="33">
        <v>6.4786940330639213</v>
      </c>
      <c r="L20" s="33">
        <v>12.123496754941399</v>
      </c>
      <c r="M20" s="18">
        <f>N20-R20</f>
        <v>277</v>
      </c>
      <c r="N20" s="18">
        <f>P20+Q20</f>
        <v>1102</v>
      </c>
      <c r="O20" s="22">
        <v>21</v>
      </c>
      <c r="P20" s="22">
        <v>822</v>
      </c>
      <c r="Q20" s="22">
        <v>280</v>
      </c>
      <c r="R20" s="22">
        <f>SUM(T20:U20)</f>
        <v>825</v>
      </c>
      <c r="S20" s="22">
        <v>-183</v>
      </c>
      <c r="T20" s="22">
        <v>597</v>
      </c>
      <c r="U20" s="22">
        <v>228</v>
      </c>
      <c r="V20" s="29">
        <v>17.768299476818882</v>
      </c>
    </row>
    <row r="21" spans="1:22" ht="18.75" customHeight="1" x14ac:dyDescent="0.2">
      <c r="A21" s="3" t="s">
        <v>17</v>
      </c>
      <c r="B21" s="20">
        <f t="shared" ref="B21:B38" si="23">E21+M21</f>
        <v>208</v>
      </c>
      <c r="C21" s="20">
        <v>918</v>
      </c>
      <c r="D21" s="20">
        <f t="shared" ref="D21:D38" si="24">G21-I21+O21-S21</f>
        <v>-80</v>
      </c>
      <c r="E21" s="20">
        <f t="shared" ref="E21:E38" si="25">F21-H21</f>
        <v>-48</v>
      </c>
      <c r="F21" s="20">
        <v>113</v>
      </c>
      <c r="G21" s="20">
        <v>1</v>
      </c>
      <c r="H21" s="20">
        <v>161</v>
      </c>
      <c r="I21" s="20">
        <v>21</v>
      </c>
      <c r="J21" s="26">
        <f t="shared" ref="J21:J38" si="26">K21-L21</f>
        <v>-3.9550050453403394</v>
      </c>
      <c r="K21" s="35">
        <v>9.3107410442387177</v>
      </c>
      <c r="L21" s="35">
        <v>13.265746089579057</v>
      </c>
      <c r="M21" s="20">
        <f t="shared" ref="M21:M38" si="27">N21-R21</f>
        <v>256</v>
      </c>
      <c r="N21" s="20">
        <f t="shared" ref="N21:N38" si="28">P21+Q21</f>
        <v>896</v>
      </c>
      <c r="O21" s="20">
        <v>3</v>
      </c>
      <c r="P21" s="20">
        <v>636</v>
      </c>
      <c r="Q21" s="20">
        <v>260</v>
      </c>
      <c r="R21" s="20">
        <f t="shared" ref="R21:R38" si="29">SUM(T21:U21)</f>
        <v>640</v>
      </c>
      <c r="S21" s="20">
        <v>63</v>
      </c>
      <c r="T21" s="20">
        <v>366</v>
      </c>
      <c r="U21" s="20">
        <v>274</v>
      </c>
      <c r="V21" s="26">
        <v>21.093360241815155</v>
      </c>
    </row>
    <row r="22" spans="1:22" ht="18.75" customHeight="1" x14ac:dyDescent="0.2">
      <c r="A22" s="3" t="s">
        <v>16</v>
      </c>
      <c r="B22" s="20">
        <f t="shared" si="23"/>
        <v>-18</v>
      </c>
      <c r="C22" s="20">
        <v>124</v>
      </c>
      <c r="D22" s="20">
        <f t="shared" si="24"/>
        <v>32</v>
      </c>
      <c r="E22" s="20">
        <f t="shared" si="25"/>
        <v>-17</v>
      </c>
      <c r="F22" s="20">
        <v>33</v>
      </c>
      <c r="G22" s="20">
        <v>5</v>
      </c>
      <c r="H22" s="20">
        <v>50</v>
      </c>
      <c r="I22" s="20">
        <v>-2</v>
      </c>
      <c r="J22" s="26">
        <f t="shared" si="26"/>
        <v>-4.3871743203591755</v>
      </c>
      <c r="K22" s="35">
        <v>8.5162795630501655</v>
      </c>
      <c r="L22" s="35">
        <v>12.903453883409341</v>
      </c>
      <c r="M22" s="20">
        <f t="shared" si="27"/>
        <v>-1</v>
      </c>
      <c r="N22" s="20">
        <f t="shared" si="28"/>
        <v>215</v>
      </c>
      <c r="O22" s="20">
        <v>-32</v>
      </c>
      <c r="P22" s="20">
        <v>115</v>
      </c>
      <c r="Q22" s="20">
        <v>100</v>
      </c>
      <c r="R22" s="20">
        <f t="shared" si="29"/>
        <v>216</v>
      </c>
      <c r="S22" s="20">
        <v>-57</v>
      </c>
      <c r="T22" s="20">
        <v>119</v>
      </c>
      <c r="U22" s="20">
        <v>97</v>
      </c>
      <c r="V22" s="26">
        <v>-0.25806907766818199</v>
      </c>
    </row>
    <row r="23" spans="1:22" ht="18.75" customHeight="1" x14ac:dyDescent="0.2">
      <c r="A23" s="1" t="s">
        <v>15</v>
      </c>
      <c r="B23" s="19">
        <f t="shared" si="23"/>
        <v>79</v>
      </c>
      <c r="C23" s="19">
        <v>282</v>
      </c>
      <c r="D23" s="19">
        <f t="shared" si="24"/>
        <v>22</v>
      </c>
      <c r="E23" s="19">
        <f t="shared" si="25"/>
        <v>-22</v>
      </c>
      <c r="F23" s="19">
        <v>16</v>
      </c>
      <c r="G23" s="19">
        <v>1</v>
      </c>
      <c r="H23" s="19">
        <v>38</v>
      </c>
      <c r="I23" s="21">
        <v>6</v>
      </c>
      <c r="J23" s="27">
        <f t="shared" si="26"/>
        <v>-8.1096366317235251</v>
      </c>
      <c r="K23" s="34">
        <v>5.8979175503443821</v>
      </c>
      <c r="L23" s="34">
        <v>14.007554182067906</v>
      </c>
      <c r="M23" s="21">
        <f t="shared" si="27"/>
        <v>101</v>
      </c>
      <c r="N23" s="21">
        <f t="shared" si="28"/>
        <v>225</v>
      </c>
      <c r="O23" s="19">
        <v>20</v>
      </c>
      <c r="P23" s="19">
        <v>168</v>
      </c>
      <c r="Q23" s="19">
        <v>57</v>
      </c>
      <c r="R23" s="19">
        <f t="shared" si="29"/>
        <v>124</v>
      </c>
      <c r="S23" s="19">
        <v>-7</v>
      </c>
      <c r="T23" s="19">
        <v>60</v>
      </c>
      <c r="U23" s="19">
        <v>64</v>
      </c>
      <c r="V23" s="31">
        <v>37.230604536548917</v>
      </c>
    </row>
    <row r="24" spans="1:22" ht="18.75" customHeight="1" x14ac:dyDescent="0.2">
      <c r="A24" s="7" t="s">
        <v>14</v>
      </c>
      <c r="B24" s="17">
        <f t="shared" si="23"/>
        <v>-6</v>
      </c>
      <c r="C24" s="17">
        <v>34</v>
      </c>
      <c r="D24" s="18">
        <f t="shared" si="24"/>
        <v>-35</v>
      </c>
      <c r="E24" s="18">
        <f t="shared" si="25"/>
        <v>-13</v>
      </c>
      <c r="F24" s="17">
        <v>2</v>
      </c>
      <c r="G24" s="17">
        <v>-1</v>
      </c>
      <c r="H24" s="17">
        <v>15</v>
      </c>
      <c r="I24" s="23">
        <v>7</v>
      </c>
      <c r="J24" s="28">
        <f t="shared" si="26"/>
        <v>-14.309840465635272</v>
      </c>
      <c r="K24" s="32">
        <v>2.201513917790042</v>
      </c>
      <c r="L24" s="32">
        <v>16.511354383425314</v>
      </c>
      <c r="M24" s="18">
        <f t="shared" si="27"/>
        <v>7</v>
      </c>
      <c r="N24" s="17">
        <f t="shared" si="28"/>
        <v>44</v>
      </c>
      <c r="O24" s="17">
        <v>-11</v>
      </c>
      <c r="P24" s="17">
        <v>26</v>
      </c>
      <c r="Q24" s="17">
        <v>18</v>
      </c>
      <c r="R24" s="17">
        <f t="shared" si="29"/>
        <v>37</v>
      </c>
      <c r="S24" s="17">
        <v>16</v>
      </c>
      <c r="T24" s="17">
        <v>12</v>
      </c>
      <c r="U24" s="17">
        <v>25</v>
      </c>
      <c r="V24" s="28">
        <v>7.7052987122651331</v>
      </c>
    </row>
    <row r="25" spans="1:22" ht="18.75" customHeight="1" x14ac:dyDescent="0.2">
      <c r="A25" s="5" t="s">
        <v>13</v>
      </c>
      <c r="B25" s="18">
        <f t="shared" si="23"/>
        <v>0</v>
      </c>
      <c r="C25" s="18">
        <v>27</v>
      </c>
      <c r="D25" s="18">
        <f t="shared" si="24"/>
        <v>8</v>
      </c>
      <c r="E25" s="18">
        <f t="shared" si="25"/>
        <v>-4</v>
      </c>
      <c r="F25" s="18">
        <v>0</v>
      </c>
      <c r="G25" s="18">
        <v>-2</v>
      </c>
      <c r="H25" s="18">
        <v>4</v>
      </c>
      <c r="I25" s="18">
        <v>-8</v>
      </c>
      <c r="J25" s="25">
        <f t="shared" si="26"/>
        <v>-16.254731685593409</v>
      </c>
      <c r="K25" s="33">
        <v>0</v>
      </c>
      <c r="L25" s="33">
        <v>16.254731685593409</v>
      </c>
      <c r="M25" s="18">
        <f t="shared" si="27"/>
        <v>4</v>
      </c>
      <c r="N25" s="18">
        <f t="shared" si="28"/>
        <v>14</v>
      </c>
      <c r="O25" s="18">
        <v>2</v>
      </c>
      <c r="P25" s="18">
        <v>8</v>
      </c>
      <c r="Q25" s="18">
        <v>6</v>
      </c>
      <c r="R25" s="18">
        <f t="shared" si="29"/>
        <v>10</v>
      </c>
      <c r="S25" s="18">
        <v>0</v>
      </c>
      <c r="T25" s="18">
        <v>7</v>
      </c>
      <c r="U25" s="18">
        <v>3</v>
      </c>
      <c r="V25" s="29">
        <v>16.25473168559342</v>
      </c>
    </row>
    <row r="26" spans="1:22" ht="18.75" customHeight="1" x14ac:dyDescent="0.2">
      <c r="A26" s="3" t="s">
        <v>12</v>
      </c>
      <c r="B26" s="20">
        <f t="shared" si="23"/>
        <v>4</v>
      </c>
      <c r="C26" s="20">
        <v>49</v>
      </c>
      <c r="D26" s="20">
        <f t="shared" si="24"/>
        <v>29</v>
      </c>
      <c r="E26" s="20">
        <f t="shared" si="25"/>
        <v>-3</v>
      </c>
      <c r="F26" s="20">
        <v>3</v>
      </c>
      <c r="G26" s="20">
        <v>0</v>
      </c>
      <c r="H26" s="20">
        <v>6</v>
      </c>
      <c r="I26" s="20">
        <v>0</v>
      </c>
      <c r="J26" s="26">
        <f t="shared" si="26"/>
        <v>-5.5219364599092282</v>
      </c>
      <c r="K26" s="35">
        <v>5.5219364599092282</v>
      </c>
      <c r="L26" s="35">
        <v>11.043872919818456</v>
      </c>
      <c r="M26" s="20">
        <f t="shared" si="27"/>
        <v>7</v>
      </c>
      <c r="N26" s="20">
        <f t="shared" si="28"/>
        <v>35</v>
      </c>
      <c r="O26" s="20">
        <v>11</v>
      </c>
      <c r="P26" s="20">
        <v>26</v>
      </c>
      <c r="Q26" s="20">
        <v>9</v>
      </c>
      <c r="R26" s="20">
        <f t="shared" si="29"/>
        <v>28</v>
      </c>
      <c r="S26" s="20">
        <v>-18</v>
      </c>
      <c r="T26" s="20">
        <v>12</v>
      </c>
      <c r="U26" s="20">
        <v>16</v>
      </c>
      <c r="V26" s="26">
        <v>12.884518406454866</v>
      </c>
    </row>
    <row r="27" spans="1:22" ht="18.75" customHeight="1" x14ac:dyDescent="0.2">
      <c r="A27" s="1" t="s">
        <v>11</v>
      </c>
      <c r="B27" s="19">
        <f t="shared" si="23"/>
        <v>-8</v>
      </c>
      <c r="C27" s="19">
        <v>53</v>
      </c>
      <c r="D27" s="19">
        <f t="shared" si="24"/>
        <v>-10</v>
      </c>
      <c r="E27" s="19">
        <f t="shared" si="25"/>
        <v>-15</v>
      </c>
      <c r="F27" s="19">
        <v>9</v>
      </c>
      <c r="G27" s="19">
        <v>3</v>
      </c>
      <c r="H27" s="21">
        <v>24</v>
      </c>
      <c r="I27" s="21">
        <v>9</v>
      </c>
      <c r="J27" s="27">
        <f t="shared" si="26"/>
        <v>-11.258482418260334</v>
      </c>
      <c r="K27" s="34">
        <v>6.7550894509562003</v>
      </c>
      <c r="L27" s="34">
        <v>18.013571869216534</v>
      </c>
      <c r="M27" s="21">
        <f t="shared" si="27"/>
        <v>7</v>
      </c>
      <c r="N27" s="21">
        <f t="shared" si="28"/>
        <v>63</v>
      </c>
      <c r="O27" s="24">
        <v>-12</v>
      </c>
      <c r="P27" s="24">
        <v>31</v>
      </c>
      <c r="Q27" s="24">
        <v>32</v>
      </c>
      <c r="R27" s="24">
        <f t="shared" si="29"/>
        <v>56</v>
      </c>
      <c r="S27" s="24">
        <v>-8</v>
      </c>
      <c r="T27" s="24">
        <v>22</v>
      </c>
      <c r="U27" s="24">
        <v>34</v>
      </c>
      <c r="V27" s="31">
        <v>5.2539584618548218</v>
      </c>
    </row>
    <row r="28" spans="1:22" ht="18.75" customHeight="1" x14ac:dyDescent="0.2">
      <c r="A28" s="5" t="s">
        <v>10</v>
      </c>
      <c r="B28" s="18">
        <f t="shared" si="23"/>
        <v>-11</v>
      </c>
      <c r="C28" s="18">
        <v>2</v>
      </c>
      <c r="D28" s="18">
        <f t="shared" si="24"/>
        <v>-6</v>
      </c>
      <c r="E28" s="18">
        <f>F28-H28</f>
        <v>-4</v>
      </c>
      <c r="F28" s="18">
        <v>3</v>
      </c>
      <c r="G28" s="18">
        <v>-3</v>
      </c>
      <c r="H28" s="18">
        <v>7</v>
      </c>
      <c r="I28" s="18">
        <v>-2</v>
      </c>
      <c r="J28" s="25">
        <f t="shared" si="26"/>
        <v>-7.8646843352725719</v>
      </c>
      <c r="K28" s="33">
        <v>5.8985132514544274</v>
      </c>
      <c r="L28" s="33">
        <v>13.763197586726999</v>
      </c>
      <c r="M28" s="18">
        <f t="shared" si="27"/>
        <v>-7</v>
      </c>
      <c r="N28" s="18">
        <f t="shared" si="28"/>
        <v>14</v>
      </c>
      <c r="O28" s="18">
        <v>-9</v>
      </c>
      <c r="P28" s="18">
        <v>9</v>
      </c>
      <c r="Q28" s="18">
        <v>5</v>
      </c>
      <c r="R28" s="18">
        <f t="shared" si="29"/>
        <v>21</v>
      </c>
      <c r="S28" s="18">
        <v>-4</v>
      </c>
      <c r="T28" s="18">
        <v>14</v>
      </c>
      <c r="U28" s="18">
        <v>7</v>
      </c>
      <c r="V28" s="25">
        <v>-13.763197586726989</v>
      </c>
    </row>
    <row r="29" spans="1:22" ht="18.75" customHeight="1" x14ac:dyDescent="0.2">
      <c r="A29" s="3" t="s">
        <v>9</v>
      </c>
      <c r="B29" s="20">
        <f t="shared" si="23"/>
        <v>-6</v>
      </c>
      <c r="C29" s="20">
        <v>75</v>
      </c>
      <c r="D29" s="20">
        <f t="shared" si="24"/>
        <v>12</v>
      </c>
      <c r="E29" s="20">
        <f t="shared" si="25"/>
        <v>-5</v>
      </c>
      <c r="F29" s="20">
        <v>10</v>
      </c>
      <c r="G29" s="20">
        <v>1</v>
      </c>
      <c r="H29" s="20">
        <v>15</v>
      </c>
      <c r="I29" s="20">
        <v>-3</v>
      </c>
      <c r="J29" s="26">
        <f t="shared" si="26"/>
        <v>-3.7521330619461759</v>
      </c>
      <c r="K29" s="35">
        <v>7.5042661238923491</v>
      </c>
      <c r="L29" s="35">
        <v>11.256399185838525</v>
      </c>
      <c r="M29" s="22">
        <f t="shared" si="27"/>
        <v>-1</v>
      </c>
      <c r="N29" s="22">
        <f t="shared" si="28"/>
        <v>65</v>
      </c>
      <c r="O29" s="20">
        <v>-3</v>
      </c>
      <c r="P29" s="20">
        <v>27</v>
      </c>
      <c r="Q29" s="20">
        <v>38</v>
      </c>
      <c r="R29" s="20">
        <f t="shared" si="29"/>
        <v>66</v>
      </c>
      <c r="S29" s="20">
        <v>-11</v>
      </c>
      <c r="T29" s="20">
        <v>21</v>
      </c>
      <c r="U29" s="20">
        <v>45</v>
      </c>
      <c r="V29" s="26">
        <v>-0.75042661238924779</v>
      </c>
    </row>
    <row r="30" spans="1:22" ht="18.75" customHeight="1" x14ac:dyDescent="0.2">
      <c r="A30" s="3" t="s">
        <v>8</v>
      </c>
      <c r="B30" s="20">
        <f t="shared" si="23"/>
        <v>-15</v>
      </c>
      <c r="C30" s="20">
        <v>35</v>
      </c>
      <c r="D30" s="20">
        <f t="shared" si="24"/>
        <v>12</v>
      </c>
      <c r="E30" s="20">
        <f t="shared" si="25"/>
        <v>-8</v>
      </c>
      <c r="F30" s="20">
        <v>11</v>
      </c>
      <c r="G30" s="20">
        <v>3</v>
      </c>
      <c r="H30" s="20">
        <v>19</v>
      </c>
      <c r="I30" s="20">
        <v>-5</v>
      </c>
      <c r="J30" s="29">
        <f t="shared" si="26"/>
        <v>-5.8578077355159692</v>
      </c>
      <c r="K30" s="36">
        <v>8.054485636334455</v>
      </c>
      <c r="L30" s="36">
        <v>13.912293371850424</v>
      </c>
      <c r="M30" s="20">
        <f t="shared" si="27"/>
        <v>-7</v>
      </c>
      <c r="N30" s="20">
        <f t="shared" si="28"/>
        <v>62</v>
      </c>
      <c r="O30" s="20">
        <v>10</v>
      </c>
      <c r="P30" s="20">
        <v>26</v>
      </c>
      <c r="Q30" s="20">
        <v>36</v>
      </c>
      <c r="R30" s="20">
        <f t="shared" si="29"/>
        <v>69</v>
      </c>
      <c r="S30" s="20">
        <v>6</v>
      </c>
      <c r="T30" s="20">
        <v>27</v>
      </c>
      <c r="U30" s="20">
        <v>42</v>
      </c>
      <c r="V30" s="26">
        <v>-5.1255817685764669</v>
      </c>
    </row>
    <row r="31" spans="1:22" ht="18.75" customHeight="1" x14ac:dyDescent="0.2">
      <c r="A31" s="1" t="s">
        <v>7</v>
      </c>
      <c r="B31" s="19">
        <f t="shared" si="23"/>
        <v>-1</v>
      </c>
      <c r="C31" s="19">
        <v>49</v>
      </c>
      <c r="D31" s="19">
        <f t="shared" si="24"/>
        <v>4</v>
      </c>
      <c r="E31" s="19">
        <f t="shared" si="25"/>
        <v>-9</v>
      </c>
      <c r="F31" s="19">
        <v>7</v>
      </c>
      <c r="G31" s="19">
        <v>-3</v>
      </c>
      <c r="H31" s="19">
        <v>16</v>
      </c>
      <c r="I31" s="21">
        <v>2</v>
      </c>
      <c r="J31" s="27">
        <f t="shared" si="26"/>
        <v>-7.5652894845930634</v>
      </c>
      <c r="K31" s="34">
        <v>5.8841140435723824</v>
      </c>
      <c r="L31" s="34">
        <v>13.449403528165446</v>
      </c>
      <c r="M31" s="19">
        <f t="shared" si="27"/>
        <v>8</v>
      </c>
      <c r="N31" s="19">
        <f t="shared" si="28"/>
        <v>43</v>
      </c>
      <c r="O31" s="19">
        <v>-8</v>
      </c>
      <c r="P31" s="19">
        <v>24</v>
      </c>
      <c r="Q31" s="19">
        <v>19</v>
      </c>
      <c r="R31" s="19">
        <f t="shared" si="29"/>
        <v>35</v>
      </c>
      <c r="S31" s="19">
        <v>-17</v>
      </c>
      <c r="T31" s="19">
        <v>10</v>
      </c>
      <c r="U31" s="19">
        <v>25</v>
      </c>
      <c r="V31" s="30">
        <v>6.7247017640827238</v>
      </c>
    </row>
    <row r="32" spans="1:22" ht="18.75" customHeight="1" x14ac:dyDescent="0.2">
      <c r="A32" s="5" t="s">
        <v>6</v>
      </c>
      <c r="B32" s="18">
        <f t="shared" si="23"/>
        <v>4</v>
      </c>
      <c r="C32" s="18">
        <v>20</v>
      </c>
      <c r="D32" s="18">
        <f t="shared" si="24"/>
        <v>12</v>
      </c>
      <c r="E32" s="18">
        <f t="shared" si="25"/>
        <v>2</v>
      </c>
      <c r="F32" s="18">
        <v>4</v>
      </c>
      <c r="G32" s="18">
        <v>2</v>
      </c>
      <c r="H32" s="18">
        <v>2</v>
      </c>
      <c r="I32" s="18">
        <v>0</v>
      </c>
      <c r="J32" s="25">
        <f t="shared" si="26"/>
        <v>6.9484104321340183</v>
      </c>
      <c r="K32" s="33">
        <v>13.896820864268037</v>
      </c>
      <c r="L32" s="33">
        <v>6.9484104321340183</v>
      </c>
      <c r="M32" s="18">
        <f t="shared" si="27"/>
        <v>2</v>
      </c>
      <c r="N32" s="18">
        <f t="shared" si="28"/>
        <v>13</v>
      </c>
      <c r="O32" s="22">
        <v>-4</v>
      </c>
      <c r="P32" s="22">
        <v>7</v>
      </c>
      <c r="Q32" s="22">
        <v>6</v>
      </c>
      <c r="R32" s="22">
        <f t="shared" si="29"/>
        <v>11</v>
      </c>
      <c r="S32" s="22">
        <v>-14</v>
      </c>
      <c r="T32" s="22">
        <v>2</v>
      </c>
      <c r="U32" s="22">
        <v>9</v>
      </c>
      <c r="V32" s="29">
        <v>6.9484104321340325</v>
      </c>
    </row>
    <row r="33" spans="1:22" ht="18.75" customHeight="1" x14ac:dyDescent="0.2">
      <c r="A33" s="3" t="s">
        <v>5</v>
      </c>
      <c r="B33" s="20">
        <f t="shared" si="23"/>
        <v>10</v>
      </c>
      <c r="C33" s="20">
        <v>39</v>
      </c>
      <c r="D33" s="20">
        <f t="shared" si="24"/>
        <v>21</v>
      </c>
      <c r="E33" s="20">
        <f t="shared" si="25"/>
        <v>-8</v>
      </c>
      <c r="F33" s="20">
        <v>6</v>
      </c>
      <c r="G33" s="20">
        <v>4</v>
      </c>
      <c r="H33" s="20">
        <v>14</v>
      </c>
      <c r="I33" s="20">
        <v>-7</v>
      </c>
      <c r="J33" s="26">
        <f t="shared" si="26"/>
        <v>-6.196812461535198</v>
      </c>
      <c r="K33" s="35">
        <v>4.6476093461513974</v>
      </c>
      <c r="L33" s="35">
        <v>10.844421807686595</v>
      </c>
      <c r="M33" s="20">
        <f t="shared" si="27"/>
        <v>18</v>
      </c>
      <c r="N33" s="20">
        <f t="shared" si="28"/>
        <v>63</v>
      </c>
      <c r="O33" s="20">
        <v>5</v>
      </c>
      <c r="P33" s="20">
        <v>29</v>
      </c>
      <c r="Q33" s="20">
        <v>34</v>
      </c>
      <c r="R33" s="20">
        <f t="shared" si="29"/>
        <v>45</v>
      </c>
      <c r="S33" s="20">
        <v>-5</v>
      </c>
      <c r="T33" s="20">
        <v>19</v>
      </c>
      <c r="U33" s="20">
        <v>26</v>
      </c>
      <c r="V33" s="26">
        <v>13.942828038454195</v>
      </c>
    </row>
    <row r="34" spans="1:22" ht="18.75" customHeight="1" x14ac:dyDescent="0.2">
      <c r="A34" s="3" t="s">
        <v>4</v>
      </c>
      <c r="B34" s="20">
        <f t="shared" si="23"/>
        <v>-9</v>
      </c>
      <c r="C34" s="20">
        <v>23</v>
      </c>
      <c r="D34" s="20">
        <f t="shared" si="24"/>
        <v>38</v>
      </c>
      <c r="E34" s="20">
        <f t="shared" si="25"/>
        <v>-16</v>
      </c>
      <c r="F34" s="20">
        <v>1</v>
      </c>
      <c r="G34" s="20">
        <v>-9</v>
      </c>
      <c r="H34" s="20">
        <v>17</v>
      </c>
      <c r="I34" s="20">
        <v>7</v>
      </c>
      <c r="J34" s="26">
        <f t="shared" si="26"/>
        <v>-18.506195138954904</v>
      </c>
      <c r="K34" s="35">
        <v>1.1566371961846817</v>
      </c>
      <c r="L34" s="35">
        <v>19.662832335139587</v>
      </c>
      <c r="M34" s="20">
        <f>N34-R34</f>
        <v>7</v>
      </c>
      <c r="N34" s="20">
        <f t="shared" si="28"/>
        <v>41</v>
      </c>
      <c r="O34" s="20">
        <v>0</v>
      </c>
      <c r="P34" s="20">
        <v>24</v>
      </c>
      <c r="Q34" s="20">
        <v>17</v>
      </c>
      <c r="R34" s="20">
        <f t="shared" si="29"/>
        <v>34</v>
      </c>
      <c r="S34" s="20">
        <v>-54</v>
      </c>
      <c r="T34" s="20">
        <v>10</v>
      </c>
      <c r="U34" s="20">
        <v>24</v>
      </c>
      <c r="V34" s="26">
        <v>8.0964603732927785</v>
      </c>
    </row>
    <row r="35" spans="1:22" ht="18.75" customHeight="1" x14ac:dyDescent="0.2">
      <c r="A35" s="1" t="s">
        <v>3</v>
      </c>
      <c r="B35" s="19">
        <f t="shared" si="23"/>
        <v>15</v>
      </c>
      <c r="C35" s="19">
        <v>28</v>
      </c>
      <c r="D35" s="19">
        <f t="shared" si="24"/>
        <v>46</v>
      </c>
      <c r="E35" s="19">
        <f t="shared" si="25"/>
        <v>-3</v>
      </c>
      <c r="F35" s="19">
        <v>4</v>
      </c>
      <c r="G35" s="19">
        <v>-2</v>
      </c>
      <c r="H35" s="19">
        <v>7</v>
      </c>
      <c r="I35" s="21">
        <v>-11</v>
      </c>
      <c r="J35" s="27">
        <f t="shared" si="26"/>
        <v>-3.3830753545277608</v>
      </c>
      <c r="K35" s="34">
        <v>4.5107671393703459</v>
      </c>
      <c r="L35" s="34">
        <v>7.8938424938981067</v>
      </c>
      <c r="M35" s="21">
        <f t="shared" si="27"/>
        <v>18</v>
      </c>
      <c r="N35" s="21">
        <f t="shared" si="28"/>
        <v>52</v>
      </c>
      <c r="O35" s="24">
        <v>13</v>
      </c>
      <c r="P35" s="24">
        <v>21</v>
      </c>
      <c r="Q35" s="24">
        <v>31</v>
      </c>
      <c r="R35" s="24">
        <f t="shared" si="29"/>
        <v>34</v>
      </c>
      <c r="S35" s="24">
        <v>-24</v>
      </c>
      <c r="T35" s="24">
        <v>21</v>
      </c>
      <c r="U35" s="24">
        <v>13</v>
      </c>
      <c r="V35" s="31">
        <v>20.29845212716657</v>
      </c>
    </row>
    <row r="36" spans="1:22" ht="18.75" customHeight="1" x14ac:dyDescent="0.2">
      <c r="A36" s="5" t="s">
        <v>2</v>
      </c>
      <c r="B36" s="18">
        <f t="shared" si="23"/>
        <v>-15</v>
      </c>
      <c r="C36" s="18">
        <v>1</v>
      </c>
      <c r="D36" s="18">
        <f t="shared" si="24"/>
        <v>6</v>
      </c>
      <c r="E36" s="18">
        <f t="shared" si="25"/>
        <v>-9</v>
      </c>
      <c r="F36" s="18">
        <v>5</v>
      </c>
      <c r="G36" s="18">
        <v>5</v>
      </c>
      <c r="H36" s="18">
        <v>14</v>
      </c>
      <c r="I36" s="18">
        <v>8</v>
      </c>
      <c r="J36" s="25">
        <f t="shared" si="26"/>
        <v>-25.335492827394724</v>
      </c>
      <c r="K36" s="33">
        <v>14.075273792997068</v>
      </c>
      <c r="L36" s="33">
        <v>39.41076662039179</v>
      </c>
      <c r="M36" s="18">
        <f t="shared" si="27"/>
        <v>-6</v>
      </c>
      <c r="N36" s="18">
        <f t="shared" si="28"/>
        <v>14</v>
      </c>
      <c r="O36" s="18">
        <v>-2</v>
      </c>
      <c r="P36" s="18">
        <v>9</v>
      </c>
      <c r="Q36" s="18">
        <v>5</v>
      </c>
      <c r="R36" s="18">
        <f t="shared" si="29"/>
        <v>20</v>
      </c>
      <c r="S36" s="18">
        <v>-11</v>
      </c>
      <c r="T36" s="18">
        <v>7</v>
      </c>
      <c r="U36" s="18">
        <v>13</v>
      </c>
      <c r="V36" s="25">
        <v>-16.890328551596482</v>
      </c>
    </row>
    <row r="37" spans="1:22" ht="18.75" customHeight="1" x14ac:dyDescent="0.2">
      <c r="A37" s="3" t="s">
        <v>1</v>
      </c>
      <c r="B37" s="20">
        <f t="shared" si="23"/>
        <v>-4</v>
      </c>
      <c r="C37" s="20">
        <v>19</v>
      </c>
      <c r="D37" s="20">
        <f t="shared" si="24"/>
        <v>10</v>
      </c>
      <c r="E37" s="20">
        <f t="shared" si="25"/>
        <v>-4</v>
      </c>
      <c r="F37" s="20">
        <v>0</v>
      </c>
      <c r="G37" s="20">
        <v>0</v>
      </c>
      <c r="H37" s="20">
        <v>4</v>
      </c>
      <c r="I37" s="20">
        <v>0</v>
      </c>
      <c r="J37" s="26">
        <f t="shared" si="26"/>
        <v>-16.061606160616062</v>
      </c>
      <c r="K37" s="35">
        <v>0</v>
      </c>
      <c r="L37" s="35">
        <v>16.061606160616062</v>
      </c>
      <c r="M37" s="20">
        <f>N37-R37</f>
        <v>0</v>
      </c>
      <c r="N37" s="22">
        <f t="shared" si="28"/>
        <v>19</v>
      </c>
      <c r="O37" s="20">
        <v>2</v>
      </c>
      <c r="P37" s="20">
        <v>2</v>
      </c>
      <c r="Q37" s="20">
        <v>17</v>
      </c>
      <c r="R37" s="20">
        <f t="shared" si="29"/>
        <v>19</v>
      </c>
      <c r="S37" s="20">
        <v>-8</v>
      </c>
      <c r="T37" s="20">
        <v>0</v>
      </c>
      <c r="U37" s="20">
        <v>19</v>
      </c>
      <c r="V37" s="26">
        <v>0</v>
      </c>
    </row>
    <row r="38" spans="1:22" ht="18.75" customHeight="1" x14ac:dyDescent="0.2">
      <c r="A38" s="1" t="s">
        <v>0</v>
      </c>
      <c r="B38" s="19">
        <f t="shared" si="23"/>
        <v>-5</v>
      </c>
      <c r="C38" s="19">
        <v>12</v>
      </c>
      <c r="D38" s="19">
        <f t="shared" si="24"/>
        <v>10</v>
      </c>
      <c r="E38" s="19">
        <f t="shared" si="25"/>
        <v>-1</v>
      </c>
      <c r="F38" s="19">
        <v>0</v>
      </c>
      <c r="G38" s="19">
        <v>0</v>
      </c>
      <c r="H38" s="19">
        <v>1</v>
      </c>
      <c r="I38" s="21">
        <v>-4</v>
      </c>
      <c r="J38" s="27">
        <f t="shared" si="26"/>
        <v>-4.4194212374379465</v>
      </c>
      <c r="K38" s="34">
        <v>0</v>
      </c>
      <c r="L38" s="34">
        <v>4.4194212374379465</v>
      </c>
      <c r="M38" s="21">
        <f t="shared" si="27"/>
        <v>-4</v>
      </c>
      <c r="N38" s="19">
        <f t="shared" si="28"/>
        <v>12</v>
      </c>
      <c r="O38" s="19">
        <v>2</v>
      </c>
      <c r="P38" s="19">
        <v>6</v>
      </c>
      <c r="Q38" s="19">
        <v>6</v>
      </c>
      <c r="R38" s="19">
        <f t="shared" si="29"/>
        <v>16</v>
      </c>
      <c r="S38" s="19">
        <v>-4</v>
      </c>
      <c r="T38" s="19">
        <v>4</v>
      </c>
      <c r="U38" s="19">
        <v>12</v>
      </c>
      <c r="V38" s="30">
        <v>-17.677684949751786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299</v>
      </c>
      <c r="C9" s="17">
        <f t="shared" si="0"/>
        <v>1482</v>
      </c>
      <c r="D9" s="17">
        <f t="shared" si="0"/>
        <v>118</v>
      </c>
      <c r="E9" s="17">
        <f t="shared" si="0"/>
        <v>-126</v>
      </c>
      <c r="F9" s="17">
        <f t="shared" si="0"/>
        <v>168</v>
      </c>
      <c r="G9" s="17">
        <f t="shared" si="0"/>
        <v>-8</v>
      </c>
      <c r="H9" s="17">
        <f t="shared" si="0"/>
        <v>294</v>
      </c>
      <c r="I9" s="17">
        <f>I10+I11</f>
        <v>-3</v>
      </c>
      <c r="J9" s="28">
        <f>K9-L9</f>
        <v>-5.7455109681916836</v>
      </c>
      <c r="K9" s="28">
        <v>7.6606812909222421</v>
      </c>
      <c r="L9" s="28">
        <v>13.406192259113926</v>
      </c>
      <c r="M9" s="17">
        <f t="shared" ref="M9:U9" si="1">M10+M11</f>
        <v>425</v>
      </c>
      <c r="N9" s="17">
        <f t="shared" si="1"/>
        <v>1665</v>
      </c>
      <c r="O9" s="17">
        <f t="shared" si="1"/>
        <v>-107</v>
      </c>
      <c r="P9" s="17">
        <f t="shared" si="1"/>
        <v>1164</v>
      </c>
      <c r="Q9" s="17">
        <f t="shared" si="1"/>
        <v>501</v>
      </c>
      <c r="R9" s="17">
        <f>R10+R11</f>
        <v>1240</v>
      </c>
      <c r="S9" s="17">
        <f t="shared" si="1"/>
        <v>-230</v>
      </c>
      <c r="T9" s="17">
        <f t="shared" si="1"/>
        <v>739</v>
      </c>
      <c r="U9" s="17">
        <f t="shared" si="1"/>
        <v>501</v>
      </c>
      <c r="V9" s="28">
        <v>19.379699694297329</v>
      </c>
    </row>
    <row r="10" spans="1:22" ht="15" customHeight="1" x14ac:dyDescent="0.2">
      <c r="A10" s="6" t="s">
        <v>28</v>
      </c>
      <c r="B10" s="18">
        <f t="shared" ref="B10:I10" si="2">B20+B21+B22+B23</f>
        <v>307</v>
      </c>
      <c r="C10" s="18">
        <f t="shared" si="2"/>
        <v>1222</v>
      </c>
      <c r="D10" s="18">
        <f t="shared" si="2"/>
        <v>51</v>
      </c>
      <c r="E10" s="18">
        <f t="shared" si="2"/>
        <v>-82</v>
      </c>
      <c r="F10" s="18">
        <f t="shared" si="2"/>
        <v>135</v>
      </c>
      <c r="G10" s="18">
        <f t="shared" si="2"/>
        <v>-8</v>
      </c>
      <c r="H10" s="18">
        <f t="shared" si="2"/>
        <v>217</v>
      </c>
      <c r="I10" s="18">
        <f t="shared" si="2"/>
        <v>1</v>
      </c>
      <c r="J10" s="25">
        <f t="shared" ref="J10:J38" si="3">K10-L10</f>
        <v>-4.9892064444611126</v>
      </c>
      <c r="K10" s="25">
        <v>8.2139374390518345</v>
      </c>
      <c r="L10" s="25">
        <v>13.203143883512947</v>
      </c>
      <c r="M10" s="18">
        <f t="shared" ref="M10:U10" si="4">M20+M21+M22+M23</f>
        <v>389</v>
      </c>
      <c r="N10" s="18">
        <f t="shared" si="4"/>
        <v>1387</v>
      </c>
      <c r="O10" s="18">
        <f t="shared" si="4"/>
        <v>-84</v>
      </c>
      <c r="P10" s="18">
        <f t="shared" si="4"/>
        <v>1009</v>
      </c>
      <c r="Q10" s="18">
        <f t="shared" si="4"/>
        <v>378</v>
      </c>
      <c r="R10" s="18">
        <f t="shared" si="4"/>
        <v>998</v>
      </c>
      <c r="S10" s="18">
        <f t="shared" si="4"/>
        <v>-144</v>
      </c>
      <c r="T10" s="18">
        <f t="shared" si="4"/>
        <v>644</v>
      </c>
      <c r="U10" s="18">
        <f t="shared" si="4"/>
        <v>354</v>
      </c>
      <c r="V10" s="25">
        <v>23.668308620675298</v>
      </c>
    </row>
    <row r="11" spans="1:22" ht="15" customHeight="1" x14ac:dyDescent="0.2">
      <c r="A11" s="2" t="s">
        <v>27</v>
      </c>
      <c r="B11" s="19">
        <f t="shared" ref="B11:I11" si="5">B12+B13+B14+B15+B16</f>
        <v>-8</v>
      </c>
      <c r="C11" s="19">
        <f t="shared" si="5"/>
        <v>260</v>
      </c>
      <c r="D11" s="19">
        <f t="shared" si="5"/>
        <v>67</v>
      </c>
      <c r="E11" s="19">
        <f t="shared" si="5"/>
        <v>-44</v>
      </c>
      <c r="F11" s="19">
        <f t="shared" si="5"/>
        <v>33</v>
      </c>
      <c r="G11" s="19">
        <f t="shared" si="5"/>
        <v>0</v>
      </c>
      <c r="H11" s="19">
        <f t="shared" si="5"/>
        <v>77</v>
      </c>
      <c r="I11" s="19">
        <f t="shared" si="5"/>
        <v>-4</v>
      </c>
      <c r="J11" s="30">
        <f t="shared" si="3"/>
        <v>-8.0077384870061223</v>
      </c>
      <c r="K11" s="30">
        <v>6.0058038652545935</v>
      </c>
      <c r="L11" s="30">
        <v>14.013542352260716</v>
      </c>
      <c r="M11" s="19">
        <f t="shared" ref="M11:U11" si="6">M12+M13+M14+M15+M16</f>
        <v>36</v>
      </c>
      <c r="N11" s="19">
        <f t="shared" si="6"/>
        <v>278</v>
      </c>
      <c r="O11" s="19">
        <f t="shared" si="6"/>
        <v>-23</v>
      </c>
      <c r="P11" s="19">
        <f t="shared" si="6"/>
        <v>155</v>
      </c>
      <c r="Q11" s="19">
        <f t="shared" si="6"/>
        <v>123</v>
      </c>
      <c r="R11" s="19">
        <f t="shared" si="6"/>
        <v>242</v>
      </c>
      <c r="S11" s="19">
        <f t="shared" si="6"/>
        <v>-86</v>
      </c>
      <c r="T11" s="19">
        <f t="shared" si="6"/>
        <v>95</v>
      </c>
      <c r="U11" s="19">
        <f t="shared" si="6"/>
        <v>147</v>
      </c>
      <c r="V11" s="30">
        <v>6.551786034823202</v>
      </c>
    </row>
    <row r="12" spans="1:22" ht="15" customHeight="1" x14ac:dyDescent="0.2">
      <c r="A12" s="6" t="s">
        <v>26</v>
      </c>
      <c r="B12" s="18">
        <f t="shared" ref="B12:I12" si="7">B24</f>
        <v>-4</v>
      </c>
      <c r="C12" s="18">
        <f t="shared" si="7"/>
        <v>10</v>
      </c>
      <c r="D12" s="18">
        <f t="shared" si="7"/>
        <v>-20</v>
      </c>
      <c r="E12" s="18">
        <f t="shared" si="7"/>
        <v>-4</v>
      </c>
      <c r="F12" s="18">
        <f t="shared" si="7"/>
        <v>2</v>
      </c>
      <c r="G12" s="18">
        <f t="shared" si="7"/>
        <v>-1</v>
      </c>
      <c r="H12" s="18">
        <f t="shared" si="7"/>
        <v>6</v>
      </c>
      <c r="I12" s="18">
        <f t="shared" si="7"/>
        <v>5</v>
      </c>
      <c r="J12" s="25">
        <f t="shared" si="3"/>
        <v>-9.2101942972495596</v>
      </c>
      <c r="K12" s="25">
        <v>4.6050971486247789</v>
      </c>
      <c r="L12" s="25">
        <v>13.815291445874339</v>
      </c>
      <c r="M12" s="18">
        <f t="shared" ref="M12:U12" si="8">M24</f>
        <v>0</v>
      </c>
      <c r="N12" s="18">
        <f t="shared" si="8"/>
        <v>19</v>
      </c>
      <c r="O12" s="18">
        <f t="shared" si="8"/>
        <v>-7</v>
      </c>
      <c r="P12" s="18">
        <f t="shared" si="8"/>
        <v>10</v>
      </c>
      <c r="Q12" s="18">
        <f t="shared" si="8"/>
        <v>9</v>
      </c>
      <c r="R12" s="18">
        <f t="shared" si="8"/>
        <v>19</v>
      </c>
      <c r="S12" s="18">
        <f t="shared" si="8"/>
        <v>7</v>
      </c>
      <c r="T12" s="18">
        <f t="shared" si="8"/>
        <v>6</v>
      </c>
      <c r="U12" s="18">
        <f t="shared" si="8"/>
        <v>13</v>
      </c>
      <c r="V12" s="25">
        <v>0</v>
      </c>
    </row>
    <row r="13" spans="1:22" ht="15" customHeight="1" x14ac:dyDescent="0.2">
      <c r="A13" s="4" t="s">
        <v>25</v>
      </c>
      <c r="B13" s="20">
        <f t="shared" ref="B13:I13" si="9">B25+B26+B27</f>
        <v>1</v>
      </c>
      <c r="C13" s="20">
        <f t="shared" si="9"/>
        <v>65</v>
      </c>
      <c r="D13" s="20">
        <f t="shared" si="9"/>
        <v>16</v>
      </c>
      <c r="E13" s="20">
        <f t="shared" si="9"/>
        <v>-12</v>
      </c>
      <c r="F13" s="20">
        <f t="shared" si="9"/>
        <v>7</v>
      </c>
      <c r="G13" s="20">
        <f t="shared" si="9"/>
        <v>1</v>
      </c>
      <c r="H13" s="20">
        <f t="shared" si="9"/>
        <v>19</v>
      </c>
      <c r="I13" s="20">
        <f t="shared" si="9"/>
        <v>1</v>
      </c>
      <c r="J13" s="26">
        <f t="shared" si="3"/>
        <v>-11.907674741048851</v>
      </c>
      <c r="K13" s="26">
        <v>6.9461435989451656</v>
      </c>
      <c r="L13" s="26">
        <v>18.853818339994017</v>
      </c>
      <c r="M13" s="20">
        <f t="shared" ref="M13:U13" si="10">M25+M26+M27</f>
        <v>13</v>
      </c>
      <c r="N13" s="20">
        <f t="shared" si="10"/>
        <v>59</v>
      </c>
      <c r="O13" s="20">
        <f t="shared" si="10"/>
        <v>-3</v>
      </c>
      <c r="P13" s="20">
        <f t="shared" si="10"/>
        <v>38</v>
      </c>
      <c r="Q13" s="20">
        <f t="shared" si="10"/>
        <v>21</v>
      </c>
      <c r="R13" s="20">
        <f t="shared" si="10"/>
        <v>46</v>
      </c>
      <c r="S13" s="20">
        <f t="shared" si="10"/>
        <v>-19</v>
      </c>
      <c r="T13" s="20">
        <f t="shared" si="10"/>
        <v>22</v>
      </c>
      <c r="U13" s="20">
        <f t="shared" si="10"/>
        <v>24</v>
      </c>
      <c r="V13" s="26">
        <v>12.899980969469574</v>
      </c>
    </row>
    <row r="14" spans="1:22" ht="15" customHeight="1" x14ac:dyDescent="0.2">
      <c r="A14" s="4" t="s">
        <v>24</v>
      </c>
      <c r="B14" s="20">
        <f t="shared" ref="B14:I14" si="11">B28+B29+B30+B31</f>
        <v>-22</v>
      </c>
      <c r="C14" s="20">
        <f t="shared" si="11"/>
        <v>87</v>
      </c>
      <c r="D14" s="20">
        <f t="shared" si="11"/>
        <v>4</v>
      </c>
      <c r="E14" s="20">
        <f t="shared" si="11"/>
        <v>-10</v>
      </c>
      <c r="F14" s="20">
        <f t="shared" si="11"/>
        <v>16</v>
      </c>
      <c r="G14" s="20">
        <f t="shared" si="11"/>
        <v>2</v>
      </c>
      <c r="H14" s="20">
        <f t="shared" si="11"/>
        <v>26</v>
      </c>
      <c r="I14" s="20">
        <f t="shared" si="11"/>
        <v>-8</v>
      </c>
      <c r="J14" s="26">
        <f t="shared" si="3"/>
        <v>-4.7915353917244285</v>
      </c>
      <c r="K14" s="26">
        <v>7.6664566267590839</v>
      </c>
      <c r="L14" s="26">
        <v>12.457992018483512</v>
      </c>
      <c r="M14" s="20">
        <f t="shared" ref="M14:U14" si="12">M28+M29+M30+M31</f>
        <v>-12</v>
      </c>
      <c r="N14" s="20">
        <f t="shared" si="12"/>
        <v>73</v>
      </c>
      <c r="O14" s="20">
        <f t="shared" si="12"/>
        <v>-24</v>
      </c>
      <c r="P14" s="20">
        <f t="shared" si="12"/>
        <v>40</v>
      </c>
      <c r="Q14" s="20">
        <f t="shared" si="12"/>
        <v>33</v>
      </c>
      <c r="R14" s="20">
        <f t="shared" si="12"/>
        <v>85</v>
      </c>
      <c r="S14" s="20">
        <f t="shared" si="12"/>
        <v>-18</v>
      </c>
      <c r="T14" s="20">
        <f t="shared" si="12"/>
        <v>31</v>
      </c>
      <c r="U14" s="20">
        <f t="shared" si="12"/>
        <v>54</v>
      </c>
      <c r="V14" s="26">
        <v>-5.7498424700693107</v>
      </c>
    </row>
    <row r="15" spans="1:22" ht="15" customHeight="1" x14ac:dyDescent="0.2">
      <c r="A15" s="4" t="s">
        <v>23</v>
      </c>
      <c r="B15" s="20">
        <f t="shared" ref="B15:I15" si="13">B32+B33+B34+B35</f>
        <v>27</v>
      </c>
      <c r="C15" s="20">
        <f t="shared" si="13"/>
        <v>82</v>
      </c>
      <c r="D15" s="20">
        <f t="shared" si="13"/>
        <v>66</v>
      </c>
      <c r="E15" s="20">
        <f t="shared" si="13"/>
        <v>-14</v>
      </c>
      <c r="F15" s="20">
        <f t="shared" si="13"/>
        <v>5</v>
      </c>
      <c r="G15" s="20">
        <f t="shared" si="13"/>
        <v>-5</v>
      </c>
      <c r="H15" s="20">
        <f t="shared" si="13"/>
        <v>19</v>
      </c>
      <c r="I15" s="20">
        <f t="shared" si="13"/>
        <v>-2</v>
      </c>
      <c r="J15" s="26">
        <f t="shared" si="3"/>
        <v>-8.8682945453914357</v>
      </c>
      <c r="K15" s="26">
        <v>3.1672480519255131</v>
      </c>
      <c r="L15" s="26">
        <v>12.035542597316949</v>
      </c>
      <c r="M15" s="20">
        <f t="shared" ref="M15:U15" si="14">M32+M33+M34+M35</f>
        <v>41</v>
      </c>
      <c r="N15" s="20">
        <f t="shared" si="14"/>
        <v>100</v>
      </c>
      <c r="O15" s="20">
        <f t="shared" si="14"/>
        <v>14</v>
      </c>
      <c r="P15" s="20">
        <f t="shared" si="14"/>
        <v>55</v>
      </c>
      <c r="Q15" s="20">
        <f t="shared" si="14"/>
        <v>45</v>
      </c>
      <c r="R15" s="20">
        <f t="shared" si="14"/>
        <v>59</v>
      </c>
      <c r="S15" s="20">
        <f t="shared" si="14"/>
        <v>-55</v>
      </c>
      <c r="T15" s="20">
        <f t="shared" si="14"/>
        <v>27</v>
      </c>
      <c r="U15" s="20">
        <f t="shared" si="14"/>
        <v>32</v>
      </c>
      <c r="V15" s="26">
        <v>25.971434025789222</v>
      </c>
    </row>
    <row r="16" spans="1:22" ht="15" customHeight="1" x14ac:dyDescent="0.2">
      <c r="A16" s="2" t="s">
        <v>22</v>
      </c>
      <c r="B16" s="19">
        <f t="shared" ref="B16:I16" si="15">B36+B37+B38</f>
        <v>-10</v>
      </c>
      <c r="C16" s="19">
        <f t="shared" si="15"/>
        <v>16</v>
      </c>
      <c r="D16" s="19">
        <f t="shared" si="15"/>
        <v>1</v>
      </c>
      <c r="E16" s="19">
        <f t="shared" si="15"/>
        <v>-4</v>
      </c>
      <c r="F16" s="19">
        <f t="shared" si="15"/>
        <v>3</v>
      </c>
      <c r="G16" s="19">
        <f t="shared" si="15"/>
        <v>3</v>
      </c>
      <c r="H16" s="19">
        <f t="shared" si="15"/>
        <v>7</v>
      </c>
      <c r="I16" s="19">
        <f t="shared" si="15"/>
        <v>0</v>
      </c>
      <c r="J16" s="30">
        <f t="shared" si="3"/>
        <v>-10.337015009912207</v>
      </c>
      <c r="K16" s="30">
        <v>7.7527612574341545</v>
      </c>
      <c r="L16" s="30">
        <v>18.089776267346362</v>
      </c>
      <c r="M16" s="19">
        <f t="shared" ref="M16:U16" si="16">M36+M37+M38</f>
        <v>-6</v>
      </c>
      <c r="N16" s="19">
        <f t="shared" si="16"/>
        <v>27</v>
      </c>
      <c r="O16" s="19">
        <f t="shared" si="16"/>
        <v>-3</v>
      </c>
      <c r="P16" s="19">
        <f t="shared" si="16"/>
        <v>12</v>
      </c>
      <c r="Q16" s="19">
        <f t="shared" si="16"/>
        <v>15</v>
      </c>
      <c r="R16" s="19">
        <f t="shared" si="16"/>
        <v>33</v>
      </c>
      <c r="S16" s="19">
        <f t="shared" si="16"/>
        <v>-1</v>
      </c>
      <c r="T16" s="19">
        <f t="shared" si="16"/>
        <v>9</v>
      </c>
      <c r="U16" s="19">
        <f t="shared" si="16"/>
        <v>24</v>
      </c>
      <c r="V16" s="30">
        <v>-15.505522514868318</v>
      </c>
    </row>
    <row r="17" spans="1:22" ht="15" customHeight="1" x14ac:dyDescent="0.2">
      <c r="A17" s="6" t="s">
        <v>21</v>
      </c>
      <c r="B17" s="18">
        <f t="shared" ref="B17:I17" si="17">B12+B13+B20</f>
        <v>103</v>
      </c>
      <c r="C17" s="18">
        <f t="shared" si="17"/>
        <v>531</v>
      </c>
      <c r="D17" s="18">
        <f t="shared" si="17"/>
        <v>62</v>
      </c>
      <c r="E17" s="18">
        <f t="shared" si="17"/>
        <v>-62</v>
      </c>
      <c r="F17" s="18">
        <f t="shared" si="17"/>
        <v>57</v>
      </c>
      <c r="G17" s="18">
        <f t="shared" si="17"/>
        <v>-7</v>
      </c>
      <c r="H17" s="18">
        <f t="shared" si="17"/>
        <v>119</v>
      </c>
      <c r="I17" s="18">
        <f t="shared" si="17"/>
        <v>-4</v>
      </c>
      <c r="J17" s="25">
        <f t="shared" si="3"/>
        <v>-6.8879453347334465</v>
      </c>
      <c r="K17" s="25">
        <v>6.332465872254943</v>
      </c>
      <c r="L17" s="25">
        <v>13.220411206988389</v>
      </c>
      <c r="M17" s="18">
        <f t="shared" ref="M17:U17" si="18">M12+M13+M20</f>
        <v>165</v>
      </c>
      <c r="N17" s="18">
        <f t="shared" si="18"/>
        <v>694</v>
      </c>
      <c r="O17" s="18">
        <f t="shared" si="18"/>
        <v>-73</v>
      </c>
      <c r="P17" s="18">
        <f t="shared" si="18"/>
        <v>515</v>
      </c>
      <c r="Q17" s="18">
        <f t="shared" si="18"/>
        <v>179</v>
      </c>
      <c r="R17" s="18">
        <f t="shared" si="18"/>
        <v>529</v>
      </c>
      <c r="S17" s="18">
        <f t="shared" si="18"/>
        <v>-138</v>
      </c>
      <c r="T17" s="18">
        <f t="shared" si="18"/>
        <v>367</v>
      </c>
      <c r="U17" s="18">
        <f t="shared" si="18"/>
        <v>162</v>
      </c>
      <c r="V17" s="25">
        <v>18.330822261790637</v>
      </c>
    </row>
    <row r="18" spans="1:22" ht="15" customHeight="1" x14ac:dyDescent="0.2">
      <c r="A18" s="4" t="s">
        <v>20</v>
      </c>
      <c r="B18" s="20">
        <f t="shared" ref="B18:I18" si="19">B14+B22</f>
        <v>-8</v>
      </c>
      <c r="C18" s="20">
        <f t="shared" si="19"/>
        <v>168</v>
      </c>
      <c r="D18" s="20">
        <f t="shared" si="19"/>
        <v>46</v>
      </c>
      <c r="E18" s="20">
        <f t="shared" si="19"/>
        <v>-12</v>
      </c>
      <c r="F18" s="20">
        <f t="shared" si="19"/>
        <v>36</v>
      </c>
      <c r="G18" s="20">
        <f t="shared" si="19"/>
        <v>8</v>
      </c>
      <c r="H18" s="20">
        <f t="shared" si="19"/>
        <v>48</v>
      </c>
      <c r="I18" s="20">
        <f t="shared" si="19"/>
        <v>-11</v>
      </c>
      <c r="J18" s="26">
        <f t="shared" si="3"/>
        <v>-3.0685161832702796</v>
      </c>
      <c r="K18" s="26">
        <v>9.205548549810846</v>
      </c>
      <c r="L18" s="26">
        <v>12.274064733081126</v>
      </c>
      <c r="M18" s="20">
        <f t="shared" ref="M18:U18" si="20">M14+M22</f>
        <v>4</v>
      </c>
      <c r="N18" s="20">
        <f t="shared" si="20"/>
        <v>201</v>
      </c>
      <c r="O18" s="20">
        <f t="shared" si="20"/>
        <v>-34</v>
      </c>
      <c r="P18" s="20">
        <f t="shared" si="20"/>
        <v>110</v>
      </c>
      <c r="Q18" s="20">
        <f t="shared" si="20"/>
        <v>91</v>
      </c>
      <c r="R18" s="20">
        <f t="shared" si="20"/>
        <v>197</v>
      </c>
      <c r="S18" s="20">
        <f t="shared" si="20"/>
        <v>-61</v>
      </c>
      <c r="T18" s="20">
        <f t="shared" si="20"/>
        <v>102</v>
      </c>
      <c r="U18" s="20">
        <f t="shared" si="20"/>
        <v>95</v>
      </c>
      <c r="V18" s="26">
        <v>1.0228387277567705</v>
      </c>
    </row>
    <row r="19" spans="1:22" ht="15" customHeight="1" x14ac:dyDescent="0.2">
      <c r="A19" s="2" t="s">
        <v>19</v>
      </c>
      <c r="B19" s="19">
        <f t="shared" ref="B19:I19" si="21">B15+B16+B21+B23</f>
        <v>204</v>
      </c>
      <c r="C19" s="19">
        <f t="shared" si="21"/>
        <v>783</v>
      </c>
      <c r="D19" s="19">
        <f t="shared" si="21"/>
        <v>10</v>
      </c>
      <c r="E19" s="19">
        <f t="shared" si="21"/>
        <v>-52</v>
      </c>
      <c r="F19" s="19">
        <f t="shared" si="21"/>
        <v>75</v>
      </c>
      <c r="G19" s="19">
        <f t="shared" si="21"/>
        <v>-9</v>
      </c>
      <c r="H19" s="19">
        <f t="shared" si="21"/>
        <v>127</v>
      </c>
      <c r="I19" s="19">
        <f t="shared" si="21"/>
        <v>12</v>
      </c>
      <c r="J19" s="30">
        <f t="shared" si="3"/>
        <v>-5.7660876275192461</v>
      </c>
      <c r="K19" s="30">
        <v>8.3164725396912189</v>
      </c>
      <c r="L19" s="30">
        <v>14.082560167210465</v>
      </c>
      <c r="M19" s="19">
        <f t="shared" ref="M19:U19" si="22">M15+M16+M21+M23</f>
        <v>256</v>
      </c>
      <c r="N19" s="19">
        <f t="shared" si="22"/>
        <v>770</v>
      </c>
      <c r="O19" s="19">
        <f t="shared" si="22"/>
        <v>0</v>
      </c>
      <c r="P19" s="19">
        <f t="shared" si="22"/>
        <v>539</v>
      </c>
      <c r="Q19" s="19">
        <f t="shared" si="22"/>
        <v>231</v>
      </c>
      <c r="R19" s="19">
        <f t="shared" si="22"/>
        <v>514</v>
      </c>
      <c r="S19" s="19">
        <f t="shared" si="22"/>
        <v>-31</v>
      </c>
      <c r="T19" s="19">
        <f t="shared" si="22"/>
        <v>270</v>
      </c>
      <c r="U19" s="19">
        <f t="shared" si="22"/>
        <v>244</v>
      </c>
      <c r="V19" s="30">
        <v>28.386892935479359</v>
      </c>
    </row>
    <row r="20" spans="1:22" ht="15" customHeight="1" x14ac:dyDescent="0.2">
      <c r="A20" s="5" t="s">
        <v>18</v>
      </c>
      <c r="B20" s="18">
        <f>E20+M20</f>
        <v>106</v>
      </c>
      <c r="C20" s="18">
        <v>456</v>
      </c>
      <c r="D20" s="18">
        <f>G20-I20+O20-S20</f>
        <v>66</v>
      </c>
      <c r="E20" s="18">
        <f>F20-H20</f>
        <v>-46</v>
      </c>
      <c r="F20" s="18">
        <v>48</v>
      </c>
      <c r="G20" s="18">
        <v>-7</v>
      </c>
      <c r="H20" s="18">
        <v>94</v>
      </c>
      <c r="I20" s="18">
        <v>-10</v>
      </c>
      <c r="J20" s="25">
        <f t="shared" si="3"/>
        <v>-6.0853176760537862</v>
      </c>
      <c r="K20" s="25">
        <v>6.3498967054474287</v>
      </c>
      <c r="L20" s="25">
        <v>12.435214381501215</v>
      </c>
      <c r="M20" s="18">
        <f>N20-R20</f>
        <v>152</v>
      </c>
      <c r="N20" s="18">
        <f>SUM(P20:Q20)</f>
        <v>616</v>
      </c>
      <c r="O20" s="22">
        <v>-63</v>
      </c>
      <c r="P20" s="22">
        <v>467</v>
      </c>
      <c r="Q20" s="22">
        <v>149</v>
      </c>
      <c r="R20" s="22">
        <f>SUM(T20:U20)</f>
        <v>464</v>
      </c>
      <c r="S20" s="22">
        <v>-126</v>
      </c>
      <c r="T20" s="22">
        <v>339</v>
      </c>
      <c r="U20" s="22">
        <v>125</v>
      </c>
      <c r="V20" s="29">
        <v>20.108006233916868</v>
      </c>
    </row>
    <row r="21" spans="1:22" ht="15" customHeight="1" x14ac:dyDescent="0.2">
      <c r="A21" s="3" t="s">
        <v>17</v>
      </c>
      <c r="B21" s="20">
        <f t="shared" ref="B21:B38" si="23">E21+M21</f>
        <v>136</v>
      </c>
      <c r="C21" s="20">
        <v>540</v>
      </c>
      <c r="D21" s="20">
        <f t="shared" ref="D21:D38" si="24">G21-I21+O21-S21</f>
        <v>-63</v>
      </c>
      <c r="E21" s="20">
        <f t="shared" ref="E21:E38" si="25">F21-H21</f>
        <v>-16</v>
      </c>
      <c r="F21" s="20">
        <v>61</v>
      </c>
      <c r="G21" s="20">
        <v>-3</v>
      </c>
      <c r="H21" s="20">
        <v>77</v>
      </c>
      <c r="I21" s="20">
        <v>2</v>
      </c>
      <c r="J21" s="26">
        <f t="shared" si="3"/>
        <v>-2.782542405183916</v>
      </c>
      <c r="K21" s="26">
        <v>10.608442919763673</v>
      </c>
      <c r="L21" s="26">
        <v>13.390985324947589</v>
      </c>
      <c r="M21" s="20">
        <f t="shared" ref="M21:M38" si="26">N21-R21</f>
        <v>152</v>
      </c>
      <c r="N21" s="20">
        <f>SUM(P21:Q21)</f>
        <v>503</v>
      </c>
      <c r="O21" s="20">
        <v>-24</v>
      </c>
      <c r="P21" s="20">
        <v>366</v>
      </c>
      <c r="Q21" s="20">
        <v>137</v>
      </c>
      <c r="R21" s="20">
        <f t="shared" ref="R21:R38" si="27">SUM(T21:U21)</f>
        <v>351</v>
      </c>
      <c r="S21" s="20">
        <v>34</v>
      </c>
      <c r="T21" s="20">
        <v>200</v>
      </c>
      <c r="U21" s="20">
        <v>151</v>
      </c>
      <c r="V21" s="26">
        <v>26.434152849247184</v>
      </c>
    </row>
    <row r="22" spans="1:22" ht="15" customHeight="1" x14ac:dyDescent="0.2">
      <c r="A22" s="3" t="s">
        <v>16</v>
      </c>
      <c r="B22" s="20">
        <f t="shared" si="23"/>
        <v>14</v>
      </c>
      <c r="C22" s="20">
        <v>81</v>
      </c>
      <c r="D22" s="20">
        <f t="shared" si="24"/>
        <v>42</v>
      </c>
      <c r="E22" s="20">
        <f t="shared" si="25"/>
        <v>-2</v>
      </c>
      <c r="F22" s="20">
        <v>20</v>
      </c>
      <c r="G22" s="20">
        <v>6</v>
      </c>
      <c r="H22" s="20">
        <v>22</v>
      </c>
      <c r="I22" s="20">
        <v>-3</v>
      </c>
      <c r="J22" s="26">
        <f t="shared" si="3"/>
        <v>-1.096688900907397</v>
      </c>
      <c r="K22" s="26">
        <v>10.966889009073974</v>
      </c>
      <c r="L22" s="26">
        <v>12.063577909981371</v>
      </c>
      <c r="M22" s="20">
        <f>N22-R22</f>
        <v>16</v>
      </c>
      <c r="N22" s="20">
        <f t="shared" ref="N22:N38" si="28">SUM(P22:Q22)</f>
        <v>128</v>
      </c>
      <c r="O22" s="20">
        <v>-10</v>
      </c>
      <c r="P22" s="20">
        <v>70</v>
      </c>
      <c r="Q22" s="20">
        <v>58</v>
      </c>
      <c r="R22" s="20">
        <f t="shared" si="27"/>
        <v>112</v>
      </c>
      <c r="S22" s="20">
        <v>-43</v>
      </c>
      <c r="T22" s="20">
        <v>71</v>
      </c>
      <c r="U22" s="20">
        <v>41</v>
      </c>
      <c r="V22" s="26">
        <v>8.7735112072591619</v>
      </c>
    </row>
    <row r="23" spans="1:22" ht="15" customHeight="1" x14ac:dyDescent="0.2">
      <c r="A23" s="1" t="s">
        <v>15</v>
      </c>
      <c r="B23" s="19">
        <f t="shared" si="23"/>
        <v>51</v>
      </c>
      <c r="C23" s="19">
        <v>145</v>
      </c>
      <c r="D23" s="19">
        <f t="shared" si="24"/>
        <v>6</v>
      </c>
      <c r="E23" s="19">
        <f t="shared" si="25"/>
        <v>-18</v>
      </c>
      <c r="F23" s="19">
        <v>6</v>
      </c>
      <c r="G23" s="19">
        <v>-4</v>
      </c>
      <c r="H23" s="19">
        <v>24</v>
      </c>
      <c r="I23" s="19">
        <v>12</v>
      </c>
      <c r="J23" s="30">
        <f t="shared" si="3"/>
        <v>-13.8196504070171</v>
      </c>
      <c r="K23" s="30">
        <v>4.606550135672367</v>
      </c>
      <c r="L23" s="30">
        <v>18.426200542689468</v>
      </c>
      <c r="M23" s="19">
        <f t="shared" si="26"/>
        <v>69</v>
      </c>
      <c r="N23" s="19">
        <f t="shared" si="28"/>
        <v>140</v>
      </c>
      <c r="O23" s="19">
        <v>13</v>
      </c>
      <c r="P23" s="19">
        <v>106</v>
      </c>
      <c r="Q23" s="19">
        <v>34</v>
      </c>
      <c r="R23" s="19">
        <f t="shared" si="27"/>
        <v>71</v>
      </c>
      <c r="S23" s="24">
        <v>-9</v>
      </c>
      <c r="T23" s="24">
        <v>34</v>
      </c>
      <c r="U23" s="24">
        <v>37</v>
      </c>
      <c r="V23" s="31">
        <v>52.975326560232233</v>
      </c>
    </row>
    <row r="24" spans="1:22" ht="15" customHeight="1" x14ac:dyDescent="0.2">
      <c r="A24" s="7" t="s">
        <v>14</v>
      </c>
      <c r="B24" s="17">
        <f t="shared" si="23"/>
        <v>-4</v>
      </c>
      <c r="C24" s="17">
        <v>10</v>
      </c>
      <c r="D24" s="17">
        <f t="shared" si="24"/>
        <v>-20</v>
      </c>
      <c r="E24" s="18">
        <f t="shared" si="25"/>
        <v>-4</v>
      </c>
      <c r="F24" s="17">
        <v>2</v>
      </c>
      <c r="G24" s="17">
        <v>-1</v>
      </c>
      <c r="H24" s="17">
        <v>6</v>
      </c>
      <c r="I24" s="23">
        <v>5</v>
      </c>
      <c r="J24" s="38">
        <f t="shared" si="3"/>
        <v>-9.2101942972495596</v>
      </c>
      <c r="K24" s="38">
        <v>4.6050971486247789</v>
      </c>
      <c r="L24" s="38">
        <v>13.815291445874339</v>
      </c>
      <c r="M24" s="18">
        <f t="shared" si="26"/>
        <v>0</v>
      </c>
      <c r="N24" s="17">
        <f t="shared" si="28"/>
        <v>19</v>
      </c>
      <c r="O24" s="17">
        <v>-7</v>
      </c>
      <c r="P24" s="17">
        <v>10</v>
      </c>
      <c r="Q24" s="17">
        <v>9</v>
      </c>
      <c r="R24" s="17">
        <f t="shared" si="27"/>
        <v>19</v>
      </c>
      <c r="S24" s="17">
        <v>7</v>
      </c>
      <c r="T24" s="17">
        <v>6</v>
      </c>
      <c r="U24" s="17">
        <v>13</v>
      </c>
      <c r="V24" s="28">
        <v>0</v>
      </c>
    </row>
    <row r="25" spans="1:22" ht="15" customHeight="1" x14ac:dyDescent="0.2">
      <c r="A25" s="5" t="s">
        <v>13</v>
      </c>
      <c r="B25" s="18">
        <f t="shared" si="23"/>
        <v>0</v>
      </c>
      <c r="C25" s="18">
        <v>15</v>
      </c>
      <c r="D25" s="18">
        <f t="shared" si="24"/>
        <v>2</v>
      </c>
      <c r="E25" s="18">
        <f t="shared" si="25"/>
        <v>-2</v>
      </c>
      <c r="F25" s="18">
        <v>0</v>
      </c>
      <c r="G25" s="18">
        <v>-2</v>
      </c>
      <c r="H25" s="18">
        <v>2</v>
      </c>
      <c r="I25" s="18">
        <v>-4</v>
      </c>
      <c r="J25" s="25">
        <f t="shared" si="3"/>
        <v>-17.294479981047143</v>
      </c>
      <c r="K25" s="25">
        <v>0</v>
      </c>
      <c r="L25" s="25">
        <v>17.294479981047143</v>
      </c>
      <c r="M25" s="18">
        <f t="shared" si="26"/>
        <v>2</v>
      </c>
      <c r="N25" s="18">
        <f t="shared" si="28"/>
        <v>7</v>
      </c>
      <c r="O25" s="18">
        <v>0</v>
      </c>
      <c r="P25" s="18">
        <v>4</v>
      </c>
      <c r="Q25" s="18">
        <v>3</v>
      </c>
      <c r="R25" s="18">
        <f t="shared" si="27"/>
        <v>5</v>
      </c>
      <c r="S25" s="22">
        <v>0</v>
      </c>
      <c r="T25" s="22">
        <v>3</v>
      </c>
      <c r="U25" s="22">
        <v>2</v>
      </c>
      <c r="V25" s="29">
        <v>17.294479981047154</v>
      </c>
    </row>
    <row r="26" spans="1:22" ht="15" customHeight="1" x14ac:dyDescent="0.2">
      <c r="A26" s="3" t="s">
        <v>12</v>
      </c>
      <c r="B26" s="20">
        <f t="shared" si="23"/>
        <v>10</v>
      </c>
      <c r="C26" s="20">
        <v>40</v>
      </c>
      <c r="D26" s="20">
        <f t="shared" si="24"/>
        <v>21</v>
      </c>
      <c r="E26" s="20">
        <f t="shared" si="25"/>
        <v>-2</v>
      </c>
      <c r="F26" s="20">
        <v>3</v>
      </c>
      <c r="G26" s="20">
        <v>2</v>
      </c>
      <c r="H26" s="20">
        <v>5</v>
      </c>
      <c r="I26" s="20">
        <v>4</v>
      </c>
      <c r="J26" s="26">
        <f t="shared" si="3"/>
        <v>-7.8799654576856621</v>
      </c>
      <c r="K26" s="26">
        <v>11.819948186528498</v>
      </c>
      <c r="L26" s="26">
        <v>19.69991364421416</v>
      </c>
      <c r="M26" s="20">
        <f t="shared" si="26"/>
        <v>12</v>
      </c>
      <c r="N26" s="20">
        <f t="shared" si="28"/>
        <v>23</v>
      </c>
      <c r="O26" s="20">
        <v>9</v>
      </c>
      <c r="P26" s="20">
        <v>18</v>
      </c>
      <c r="Q26" s="20">
        <v>5</v>
      </c>
      <c r="R26" s="20">
        <f t="shared" si="27"/>
        <v>11</v>
      </c>
      <c r="S26" s="20">
        <v>-14</v>
      </c>
      <c r="T26" s="20">
        <v>4</v>
      </c>
      <c r="U26" s="20">
        <v>7</v>
      </c>
      <c r="V26" s="26">
        <v>47.279792746114012</v>
      </c>
    </row>
    <row r="27" spans="1:22" ht="15" customHeight="1" x14ac:dyDescent="0.2">
      <c r="A27" s="1" t="s">
        <v>11</v>
      </c>
      <c r="B27" s="19">
        <f t="shared" si="23"/>
        <v>-9</v>
      </c>
      <c r="C27" s="19">
        <v>10</v>
      </c>
      <c r="D27" s="19">
        <f t="shared" si="24"/>
        <v>-7</v>
      </c>
      <c r="E27" s="19">
        <f t="shared" si="25"/>
        <v>-8</v>
      </c>
      <c r="F27" s="19">
        <v>4</v>
      </c>
      <c r="G27" s="19">
        <v>1</v>
      </c>
      <c r="H27" s="19">
        <v>12</v>
      </c>
      <c r="I27" s="19">
        <v>1</v>
      </c>
      <c r="J27" s="30">
        <f t="shared" si="3"/>
        <v>-12.53326465791055</v>
      </c>
      <c r="K27" s="30">
        <v>6.266632328955275</v>
      </c>
      <c r="L27" s="30">
        <v>18.799896986865825</v>
      </c>
      <c r="M27" s="19">
        <f t="shared" si="26"/>
        <v>-1</v>
      </c>
      <c r="N27" s="19">
        <f t="shared" si="28"/>
        <v>29</v>
      </c>
      <c r="O27" s="24">
        <v>-12</v>
      </c>
      <c r="P27" s="24">
        <v>16</v>
      </c>
      <c r="Q27" s="24">
        <v>13</v>
      </c>
      <c r="R27" s="24">
        <f t="shared" si="27"/>
        <v>30</v>
      </c>
      <c r="S27" s="24">
        <v>-5</v>
      </c>
      <c r="T27" s="24">
        <v>15</v>
      </c>
      <c r="U27" s="24">
        <v>15</v>
      </c>
      <c r="V27" s="31">
        <v>-1.566658082238817</v>
      </c>
    </row>
    <row r="28" spans="1:22" ht="15" customHeight="1" x14ac:dyDescent="0.2">
      <c r="A28" s="5" t="s">
        <v>10</v>
      </c>
      <c r="B28" s="18">
        <f t="shared" si="23"/>
        <v>-8</v>
      </c>
      <c r="C28" s="18">
        <v>-6</v>
      </c>
      <c r="D28" s="18">
        <f t="shared" si="24"/>
        <v>-2</v>
      </c>
      <c r="E28" s="18">
        <f t="shared" si="25"/>
        <v>-1</v>
      </c>
      <c r="F28" s="18">
        <v>2</v>
      </c>
      <c r="G28" s="18">
        <v>0</v>
      </c>
      <c r="H28" s="18">
        <v>3</v>
      </c>
      <c r="I28" s="18">
        <v>-1</v>
      </c>
      <c r="J28" s="25">
        <f t="shared" si="3"/>
        <v>-4.1341035224827287</v>
      </c>
      <c r="K28" s="25">
        <v>8.2682070449654539</v>
      </c>
      <c r="L28" s="25">
        <v>12.402310567448183</v>
      </c>
      <c r="M28" s="18">
        <f t="shared" si="26"/>
        <v>-7</v>
      </c>
      <c r="N28" s="18">
        <f t="shared" si="28"/>
        <v>5</v>
      </c>
      <c r="O28" s="18">
        <v>-3</v>
      </c>
      <c r="P28" s="18">
        <v>5</v>
      </c>
      <c r="Q28" s="18">
        <v>0</v>
      </c>
      <c r="R28" s="18">
        <f t="shared" si="27"/>
        <v>12</v>
      </c>
      <c r="S28" s="18">
        <v>0</v>
      </c>
      <c r="T28" s="18">
        <v>8</v>
      </c>
      <c r="U28" s="18">
        <v>4</v>
      </c>
      <c r="V28" s="25">
        <v>-28.938724657379094</v>
      </c>
    </row>
    <row r="29" spans="1:22" ht="15" customHeight="1" x14ac:dyDescent="0.2">
      <c r="A29" s="3" t="s">
        <v>9</v>
      </c>
      <c r="B29" s="20">
        <f t="shared" si="23"/>
        <v>-9</v>
      </c>
      <c r="C29" s="20">
        <v>32</v>
      </c>
      <c r="D29" s="20">
        <f t="shared" si="24"/>
        <v>-4</v>
      </c>
      <c r="E29" s="20">
        <f>F29-H29</f>
        <v>-2</v>
      </c>
      <c r="F29" s="20">
        <v>5</v>
      </c>
      <c r="G29" s="20">
        <v>2</v>
      </c>
      <c r="H29" s="20">
        <v>7</v>
      </c>
      <c r="I29" s="20">
        <v>-3</v>
      </c>
      <c r="J29" s="26">
        <f t="shared" si="3"/>
        <v>-3.1507617937761685</v>
      </c>
      <c r="K29" s="26">
        <v>7.8769044844404155</v>
      </c>
      <c r="L29" s="26">
        <v>11.027666278216584</v>
      </c>
      <c r="M29" s="20">
        <f t="shared" si="26"/>
        <v>-7</v>
      </c>
      <c r="N29" s="20">
        <f t="shared" si="28"/>
        <v>23</v>
      </c>
      <c r="O29" s="20">
        <v>-14</v>
      </c>
      <c r="P29" s="20">
        <v>12</v>
      </c>
      <c r="Q29" s="20">
        <v>11</v>
      </c>
      <c r="R29" s="20">
        <f t="shared" si="27"/>
        <v>30</v>
      </c>
      <c r="S29" s="20">
        <v>-5</v>
      </c>
      <c r="T29" s="20">
        <v>8</v>
      </c>
      <c r="U29" s="20">
        <v>22</v>
      </c>
      <c r="V29" s="26">
        <v>-11.027666278216579</v>
      </c>
    </row>
    <row r="30" spans="1:22" ht="15" customHeight="1" x14ac:dyDescent="0.2">
      <c r="A30" s="3" t="s">
        <v>8</v>
      </c>
      <c r="B30" s="20">
        <f t="shared" si="23"/>
        <v>-10</v>
      </c>
      <c r="C30" s="20">
        <v>30</v>
      </c>
      <c r="D30" s="20">
        <f t="shared" si="24"/>
        <v>5</v>
      </c>
      <c r="E30" s="20">
        <f t="shared" si="25"/>
        <v>-6</v>
      </c>
      <c r="F30" s="20">
        <v>3</v>
      </c>
      <c r="G30" s="20">
        <v>1</v>
      </c>
      <c r="H30" s="20">
        <v>9</v>
      </c>
      <c r="I30" s="20">
        <v>-4</v>
      </c>
      <c r="J30" s="26">
        <f t="shared" si="3"/>
        <v>-9.3589743589743577</v>
      </c>
      <c r="K30" s="26">
        <v>4.6794871794871797</v>
      </c>
      <c r="L30" s="26">
        <v>14.038461538461538</v>
      </c>
      <c r="M30" s="20">
        <f t="shared" si="26"/>
        <v>-4</v>
      </c>
      <c r="N30" s="20">
        <f t="shared" si="28"/>
        <v>27</v>
      </c>
      <c r="O30" s="20">
        <v>1</v>
      </c>
      <c r="P30" s="20">
        <v>13</v>
      </c>
      <c r="Q30" s="20">
        <v>14</v>
      </c>
      <c r="R30" s="20">
        <f t="shared" si="27"/>
        <v>31</v>
      </c>
      <c r="S30" s="20">
        <v>1</v>
      </c>
      <c r="T30" s="20">
        <v>12</v>
      </c>
      <c r="U30" s="20">
        <v>19</v>
      </c>
      <c r="V30" s="26">
        <v>-6.2393162393162385</v>
      </c>
    </row>
    <row r="31" spans="1:22" ht="15" customHeight="1" x14ac:dyDescent="0.2">
      <c r="A31" s="1" t="s">
        <v>7</v>
      </c>
      <c r="B31" s="19">
        <f t="shared" si="23"/>
        <v>5</v>
      </c>
      <c r="C31" s="19">
        <v>31</v>
      </c>
      <c r="D31" s="19">
        <f t="shared" si="24"/>
        <v>5</v>
      </c>
      <c r="E31" s="19">
        <f t="shared" si="25"/>
        <v>-1</v>
      </c>
      <c r="F31" s="19">
        <v>6</v>
      </c>
      <c r="G31" s="19">
        <v>-1</v>
      </c>
      <c r="H31" s="19">
        <v>7</v>
      </c>
      <c r="I31" s="19">
        <v>0</v>
      </c>
      <c r="J31" s="30">
        <f t="shared" si="3"/>
        <v>-1.7566657041101159</v>
      </c>
      <c r="K31" s="30">
        <v>10.539994224660699</v>
      </c>
      <c r="L31" s="30">
        <v>12.296659928770815</v>
      </c>
      <c r="M31" s="19">
        <f t="shared" si="26"/>
        <v>6</v>
      </c>
      <c r="N31" s="19">
        <f t="shared" si="28"/>
        <v>18</v>
      </c>
      <c r="O31" s="19">
        <v>-8</v>
      </c>
      <c r="P31" s="19">
        <v>10</v>
      </c>
      <c r="Q31" s="19">
        <v>8</v>
      </c>
      <c r="R31" s="19">
        <f t="shared" si="27"/>
        <v>12</v>
      </c>
      <c r="S31" s="19">
        <v>-14</v>
      </c>
      <c r="T31" s="19">
        <v>3</v>
      </c>
      <c r="U31" s="19">
        <v>9</v>
      </c>
      <c r="V31" s="30">
        <v>10.539994224660699</v>
      </c>
    </row>
    <row r="32" spans="1:22" ht="15" customHeight="1" x14ac:dyDescent="0.2">
      <c r="A32" s="5" t="s">
        <v>6</v>
      </c>
      <c r="B32" s="18">
        <f t="shared" si="23"/>
        <v>5</v>
      </c>
      <c r="C32" s="18">
        <v>14</v>
      </c>
      <c r="D32" s="18">
        <f t="shared" si="24"/>
        <v>7</v>
      </c>
      <c r="E32" s="18">
        <f t="shared" si="25"/>
        <v>2</v>
      </c>
      <c r="F32" s="18">
        <v>3</v>
      </c>
      <c r="G32" s="18">
        <v>3</v>
      </c>
      <c r="H32" s="18">
        <v>1</v>
      </c>
      <c r="I32" s="18">
        <v>1</v>
      </c>
      <c r="J32" s="25">
        <f t="shared" si="3"/>
        <v>15.039142974866088</v>
      </c>
      <c r="K32" s="25">
        <v>22.558714462299132</v>
      </c>
      <c r="L32" s="25">
        <v>7.5195714874330442</v>
      </c>
      <c r="M32" s="18">
        <f t="shared" si="26"/>
        <v>3</v>
      </c>
      <c r="N32" s="18">
        <f t="shared" si="28"/>
        <v>7</v>
      </c>
      <c r="O32" s="22">
        <v>-1</v>
      </c>
      <c r="P32" s="22">
        <v>4</v>
      </c>
      <c r="Q32" s="22">
        <v>3</v>
      </c>
      <c r="R32" s="22">
        <f t="shared" si="27"/>
        <v>4</v>
      </c>
      <c r="S32" s="22">
        <v>-6</v>
      </c>
      <c r="T32" s="22">
        <v>1</v>
      </c>
      <c r="U32" s="22">
        <v>3</v>
      </c>
      <c r="V32" s="29">
        <v>22.558714462299136</v>
      </c>
    </row>
    <row r="33" spans="1:22" ht="15" customHeight="1" x14ac:dyDescent="0.2">
      <c r="A33" s="3" t="s">
        <v>5</v>
      </c>
      <c r="B33" s="20">
        <f t="shared" si="23"/>
        <v>13</v>
      </c>
      <c r="C33" s="20">
        <v>35</v>
      </c>
      <c r="D33" s="20">
        <f t="shared" si="24"/>
        <v>12</v>
      </c>
      <c r="E33" s="20">
        <f t="shared" si="25"/>
        <v>-5</v>
      </c>
      <c r="F33" s="20">
        <v>0</v>
      </c>
      <c r="G33" s="20">
        <v>-2</v>
      </c>
      <c r="H33" s="20">
        <v>5</v>
      </c>
      <c r="I33" s="20">
        <v>-6</v>
      </c>
      <c r="J33" s="26">
        <f t="shared" si="3"/>
        <v>-8.0820158540365785</v>
      </c>
      <c r="K33" s="26">
        <v>0</v>
      </c>
      <c r="L33" s="26">
        <v>8.0820158540365785</v>
      </c>
      <c r="M33" s="20">
        <f t="shared" si="26"/>
        <v>18</v>
      </c>
      <c r="N33" s="20">
        <f t="shared" si="28"/>
        <v>41</v>
      </c>
      <c r="O33" s="20">
        <v>6</v>
      </c>
      <c r="P33" s="20">
        <v>24</v>
      </c>
      <c r="Q33" s="20">
        <v>17</v>
      </c>
      <c r="R33" s="20">
        <f t="shared" si="27"/>
        <v>23</v>
      </c>
      <c r="S33" s="20">
        <v>-2</v>
      </c>
      <c r="T33" s="20">
        <v>12</v>
      </c>
      <c r="U33" s="20">
        <v>11</v>
      </c>
      <c r="V33" s="26">
        <v>29.095257074531688</v>
      </c>
    </row>
    <row r="34" spans="1:22" ht="15" customHeight="1" x14ac:dyDescent="0.2">
      <c r="A34" s="3" t="s">
        <v>4</v>
      </c>
      <c r="B34" s="20">
        <f t="shared" si="23"/>
        <v>-3</v>
      </c>
      <c r="C34" s="20">
        <v>16</v>
      </c>
      <c r="D34" s="20">
        <f t="shared" si="24"/>
        <v>21</v>
      </c>
      <c r="E34" s="20">
        <f t="shared" si="25"/>
        <v>-10</v>
      </c>
      <c r="F34" s="20">
        <v>0</v>
      </c>
      <c r="G34" s="20">
        <v>-6</v>
      </c>
      <c r="H34" s="20">
        <v>10</v>
      </c>
      <c r="I34" s="20">
        <v>6</v>
      </c>
      <c r="J34" s="26">
        <f t="shared" si="3"/>
        <v>-24.431057563587682</v>
      </c>
      <c r="K34" s="26">
        <v>0</v>
      </c>
      <c r="L34" s="26">
        <v>24.431057563587682</v>
      </c>
      <c r="M34" s="20">
        <f t="shared" si="26"/>
        <v>7</v>
      </c>
      <c r="N34" s="20">
        <f t="shared" si="28"/>
        <v>22</v>
      </c>
      <c r="O34" s="20">
        <v>-1</v>
      </c>
      <c r="P34" s="20">
        <v>13</v>
      </c>
      <c r="Q34" s="20">
        <v>9</v>
      </c>
      <c r="R34" s="20">
        <f t="shared" si="27"/>
        <v>15</v>
      </c>
      <c r="S34" s="20">
        <v>-34</v>
      </c>
      <c r="T34" s="20">
        <v>5</v>
      </c>
      <c r="U34" s="20">
        <v>10</v>
      </c>
      <c r="V34" s="26">
        <v>17.101740294511373</v>
      </c>
    </row>
    <row r="35" spans="1:22" ht="15" customHeight="1" x14ac:dyDescent="0.2">
      <c r="A35" s="1" t="s">
        <v>3</v>
      </c>
      <c r="B35" s="19">
        <f t="shared" si="23"/>
        <v>12</v>
      </c>
      <c r="C35" s="19">
        <v>17</v>
      </c>
      <c r="D35" s="19">
        <f t="shared" si="24"/>
        <v>26</v>
      </c>
      <c r="E35" s="19">
        <f t="shared" si="25"/>
        <v>-1</v>
      </c>
      <c r="F35" s="19">
        <v>2</v>
      </c>
      <c r="G35" s="19">
        <v>0</v>
      </c>
      <c r="H35" s="19">
        <v>3</v>
      </c>
      <c r="I35" s="19">
        <v>-3</v>
      </c>
      <c r="J35" s="30">
        <f t="shared" si="3"/>
        <v>-2.3940705758887573</v>
      </c>
      <c r="K35" s="30">
        <v>4.7881411517775154</v>
      </c>
      <c r="L35" s="30">
        <v>7.1822117276662727</v>
      </c>
      <c r="M35" s="19">
        <f>N35-R35</f>
        <v>13</v>
      </c>
      <c r="N35" s="19">
        <f t="shared" si="28"/>
        <v>30</v>
      </c>
      <c r="O35" s="24">
        <v>10</v>
      </c>
      <c r="P35" s="24">
        <v>14</v>
      </c>
      <c r="Q35" s="24">
        <v>16</v>
      </c>
      <c r="R35" s="24">
        <f t="shared" si="27"/>
        <v>17</v>
      </c>
      <c r="S35" s="24">
        <v>-13</v>
      </c>
      <c r="T35" s="24">
        <v>9</v>
      </c>
      <c r="U35" s="24">
        <v>8</v>
      </c>
      <c r="V35" s="31">
        <v>31.122917486553845</v>
      </c>
    </row>
    <row r="36" spans="1:22" ht="15" customHeight="1" x14ac:dyDescent="0.2">
      <c r="A36" s="5" t="s">
        <v>2</v>
      </c>
      <c r="B36" s="18">
        <f t="shared" si="23"/>
        <v>-1</v>
      </c>
      <c r="C36" s="18">
        <v>5</v>
      </c>
      <c r="D36" s="18">
        <f t="shared" si="24"/>
        <v>2</v>
      </c>
      <c r="E36" s="18">
        <f t="shared" si="25"/>
        <v>-1</v>
      </c>
      <c r="F36" s="18">
        <v>3</v>
      </c>
      <c r="G36" s="18">
        <v>3</v>
      </c>
      <c r="H36" s="18">
        <v>4</v>
      </c>
      <c r="I36" s="18">
        <v>3</v>
      </c>
      <c r="J36" s="25">
        <f t="shared" si="3"/>
        <v>-5.952380952380949</v>
      </c>
      <c r="K36" s="25">
        <v>17.857142857142858</v>
      </c>
      <c r="L36" s="25">
        <v>23.809523809523807</v>
      </c>
      <c r="M36" s="18">
        <f t="shared" si="26"/>
        <v>0</v>
      </c>
      <c r="N36" s="18">
        <f t="shared" si="28"/>
        <v>11</v>
      </c>
      <c r="O36" s="18">
        <v>2</v>
      </c>
      <c r="P36" s="18">
        <v>7</v>
      </c>
      <c r="Q36" s="18">
        <v>4</v>
      </c>
      <c r="R36" s="18">
        <f t="shared" si="27"/>
        <v>11</v>
      </c>
      <c r="S36" s="18">
        <v>0</v>
      </c>
      <c r="T36" s="18">
        <v>6</v>
      </c>
      <c r="U36" s="18">
        <v>5</v>
      </c>
      <c r="V36" s="25">
        <v>0</v>
      </c>
    </row>
    <row r="37" spans="1:22" ht="15" customHeight="1" x14ac:dyDescent="0.2">
      <c r="A37" s="3" t="s">
        <v>1</v>
      </c>
      <c r="B37" s="20">
        <f t="shared" si="23"/>
        <v>-5</v>
      </c>
      <c r="C37" s="20">
        <v>7</v>
      </c>
      <c r="D37" s="20">
        <f t="shared" si="24"/>
        <v>-3</v>
      </c>
      <c r="E37" s="20">
        <f t="shared" si="25"/>
        <v>-2</v>
      </c>
      <c r="F37" s="20">
        <v>0</v>
      </c>
      <c r="G37" s="20">
        <v>0</v>
      </c>
      <c r="H37" s="20">
        <v>2</v>
      </c>
      <c r="I37" s="20">
        <v>-1</v>
      </c>
      <c r="J37" s="26">
        <f t="shared" si="3"/>
        <v>-17.468293850203395</v>
      </c>
      <c r="K37" s="26">
        <v>0</v>
      </c>
      <c r="L37" s="26">
        <v>17.468293850203395</v>
      </c>
      <c r="M37" s="20">
        <f t="shared" si="26"/>
        <v>-3</v>
      </c>
      <c r="N37" s="20">
        <f t="shared" si="28"/>
        <v>10</v>
      </c>
      <c r="O37" s="20">
        <v>-4</v>
      </c>
      <c r="P37" s="20">
        <v>1</v>
      </c>
      <c r="Q37" s="20">
        <v>9</v>
      </c>
      <c r="R37" s="20">
        <f t="shared" si="27"/>
        <v>13</v>
      </c>
      <c r="S37" s="20">
        <v>0</v>
      </c>
      <c r="T37" s="20">
        <v>0</v>
      </c>
      <c r="U37" s="20">
        <v>13</v>
      </c>
      <c r="V37" s="26">
        <v>-26.202440775305121</v>
      </c>
    </row>
    <row r="38" spans="1:22" ht="15" customHeight="1" x14ac:dyDescent="0.2">
      <c r="A38" s="1" t="s">
        <v>0</v>
      </c>
      <c r="B38" s="19">
        <f t="shared" si="23"/>
        <v>-4</v>
      </c>
      <c r="C38" s="19">
        <v>4</v>
      </c>
      <c r="D38" s="19">
        <f t="shared" si="24"/>
        <v>2</v>
      </c>
      <c r="E38" s="19">
        <f t="shared" si="25"/>
        <v>-1</v>
      </c>
      <c r="F38" s="19">
        <v>0</v>
      </c>
      <c r="G38" s="19">
        <v>0</v>
      </c>
      <c r="H38" s="19">
        <v>1</v>
      </c>
      <c r="I38" s="19">
        <v>-2</v>
      </c>
      <c r="J38" s="30">
        <f t="shared" si="3"/>
        <v>-9.5725150799895076</v>
      </c>
      <c r="K38" s="30">
        <v>0</v>
      </c>
      <c r="L38" s="30">
        <v>9.5725150799895076</v>
      </c>
      <c r="M38" s="19">
        <f t="shared" si="26"/>
        <v>-3</v>
      </c>
      <c r="N38" s="19">
        <f t="shared" si="28"/>
        <v>6</v>
      </c>
      <c r="O38" s="19">
        <v>-1</v>
      </c>
      <c r="P38" s="19">
        <v>4</v>
      </c>
      <c r="Q38" s="19">
        <v>2</v>
      </c>
      <c r="R38" s="19">
        <f t="shared" si="27"/>
        <v>9</v>
      </c>
      <c r="S38" s="19">
        <v>-1</v>
      </c>
      <c r="T38" s="19">
        <v>3</v>
      </c>
      <c r="U38" s="19">
        <v>6</v>
      </c>
      <c r="V38" s="30">
        <v>-28.71754523996853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112</v>
      </c>
      <c r="C9" s="17">
        <f t="shared" si="0"/>
        <v>1116</v>
      </c>
      <c r="D9" s="17">
        <f t="shared" si="0"/>
        <v>215</v>
      </c>
      <c r="E9" s="17">
        <f t="shared" si="0"/>
        <v>-149</v>
      </c>
      <c r="F9" s="17">
        <f t="shared" si="0"/>
        <v>160</v>
      </c>
      <c r="G9" s="17">
        <f t="shared" si="0"/>
        <v>13</v>
      </c>
      <c r="H9" s="17">
        <f t="shared" si="0"/>
        <v>309</v>
      </c>
      <c r="I9" s="17">
        <f t="shared" si="0"/>
        <v>23</v>
      </c>
      <c r="J9" s="28">
        <f>K9-L9</f>
        <v>-6.2158263843171691</v>
      </c>
      <c r="K9" s="28">
        <v>6.6747128959110524</v>
      </c>
      <c r="L9" s="28">
        <v>12.890539280228221</v>
      </c>
      <c r="M9" s="17">
        <f t="shared" ref="M9:U9" si="1">M10+M11</f>
        <v>261</v>
      </c>
      <c r="N9" s="17">
        <f t="shared" si="1"/>
        <v>1327</v>
      </c>
      <c r="O9" s="17">
        <f t="shared" si="1"/>
        <v>115</v>
      </c>
      <c r="P9" s="17">
        <f t="shared" si="1"/>
        <v>852</v>
      </c>
      <c r="Q9" s="17">
        <f t="shared" si="1"/>
        <v>475</v>
      </c>
      <c r="R9" s="17">
        <f>R10+R11</f>
        <v>1066</v>
      </c>
      <c r="S9" s="17">
        <f t="shared" si="1"/>
        <v>-110</v>
      </c>
      <c r="T9" s="17">
        <f t="shared" si="1"/>
        <v>591</v>
      </c>
      <c r="U9" s="17">
        <f t="shared" si="1"/>
        <v>475</v>
      </c>
      <c r="V9" s="28">
        <v>10.888125411454908</v>
      </c>
    </row>
    <row r="10" spans="1:22" ht="15" customHeight="1" x14ac:dyDescent="0.2">
      <c r="A10" s="6" t="s">
        <v>28</v>
      </c>
      <c r="B10" s="18">
        <f t="shared" ref="B10:I10" si="2">B20+B21+B22+B23</f>
        <v>151</v>
      </c>
      <c r="C10" s="18">
        <f t="shared" si="2"/>
        <v>910</v>
      </c>
      <c r="D10" s="18">
        <f t="shared" si="2"/>
        <v>125</v>
      </c>
      <c r="E10" s="18">
        <f t="shared" si="2"/>
        <v>-93</v>
      </c>
      <c r="F10" s="18">
        <f t="shared" si="2"/>
        <v>128</v>
      </c>
      <c r="G10" s="18">
        <f t="shared" si="2"/>
        <v>15</v>
      </c>
      <c r="H10" s="18">
        <f t="shared" si="2"/>
        <v>221</v>
      </c>
      <c r="I10" s="18">
        <f t="shared" si="2"/>
        <v>26</v>
      </c>
      <c r="J10" s="25">
        <f t="shared" ref="J10:J38" si="3">K10-L10</f>
        <v>-5.2018205222508263</v>
      </c>
      <c r="K10" s="25">
        <v>7.1594949123452247</v>
      </c>
      <c r="L10" s="25">
        <v>12.361315434596051</v>
      </c>
      <c r="M10" s="18">
        <f t="shared" ref="M10:U10" si="4">M20+M21+M22+M23</f>
        <v>244</v>
      </c>
      <c r="N10" s="18">
        <f t="shared" si="4"/>
        <v>1051</v>
      </c>
      <c r="O10" s="18">
        <f t="shared" si="4"/>
        <v>96</v>
      </c>
      <c r="P10" s="18">
        <f t="shared" si="4"/>
        <v>732</v>
      </c>
      <c r="Q10" s="18">
        <f t="shared" si="4"/>
        <v>319</v>
      </c>
      <c r="R10" s="18">
        <f t="shared" si="4"/>
        <v>807</v>
      </c>
      <c r="S10" s="18">
        <f t="shared" si="4"/>
        <v>-40</v>
      </c>
      <c r="T10" s="18">
        <f t="shared" si="4"/>
        <v>498</v>
      </c>
      <c r="U10" s="18">
        <f t="shared" si="4"/>
        <v>309</v>
      </c>
      <c r="V10" s="25">
        <v>13.647787176658078</v>
      </c>
    </row>
    <row r="11" spans="1:22" ht="15" customHeight="1" x14ac:dyDescent="0.2">
      <c r="A11" s="2" t="s">
        <v>27</v>
      </c>
      <c r="B11" s="19">
        <f t="shared" ref="B11:I11" si="5">B12+B13+B14+B15+B16</f>
        <v>-39</v>
      </c>
      <c r="C11" s="19">
        <f t="shared" si="5"/>
        <v>206</v>
      </c>
      <c r="D11" s="19">
        <f t="shared" si="5"/>
        <v>90</v>
      </c>
      <c r="E11" s="19">
        <f t="shared" si="5"/>
        <v>-56</v>
      </c>
      <c r="F11" s="19">
        <f t="shared" si="5"/>
        <v>32</v>
      </c>
      <c r="G11" s="19">
        <f t="shared" si="5"/>
        <v>-2</v>
      </c>
      <c r="H11" s="19">
        <f t="shared" si="5"/>
        <v>88</v>
      </c>
      <c r="I11" s="19">
        <f t="shared" si="5"/>
        <v>-3</v>
      </c>
      <c r="J11" s="30">
        <f t="shared" si="3"/>
        <v>-9.191308727246561</v>
      </c>
      <c r="K11" s="30">
        <v>5.2521764155694655</v>
      </c>
      <c r="L11" s="30">
        <v>14.443485142816026</v>
      </c>
      <c r="M11" s="19">
        <f t="shared" ref="M11:U11" si="6">M12+M13+M14+M15+M16</f>
        <v>17</v>
      </c>
      <c r="N11" s="19">
        <f t="shared" si="6"/>
        <v>276</v>
      </c>
      <c r="O11" s="19">
        <f t="shared" si="6"/>
        <v>19</v>
      </c>
      <c r="P11" s="19">
        <f t="shared" si="6"/>
        <v>120</v>
      </c>
      <c r="Q11" s="19">
        <f t="shared" si="6"/>
        <v>156</v>
      </c>
      <c r="R11" s="19">
        <f t="shared" si="6"/>
        <v>259</v>
      </c>
      <c r="S11" s="19">
        <f t="shared" si="6"/>
        <v>-70</v>
      </c>
      <c r="T11" s="19">
        <f t="shared" si="6"/>
        <v>93</v>
      </c>
      <c r="U11" s="19">
        <f t="shared" si="6"/>
        <v>166</v>
      </c>
      <c r="V11" s="30">
        <v>2.7902187207712785</v>
      </c>
    </row>
    <row r="12" spans="1:22" ht="15" customHeight="1" x14ac:dyDescent="0.2">
      <c r="A12" s="6" t="s">
        <v>26</v>
      </c>
      <c r="B12" s="18">
        <f t="shared" ref="B12:I12" si="7">B24</f>
        <v>-2</v>
      </c>
      <c r="C12" s="18">
        <f t="shared" si="7"/>
        <v>24</v>
      </c>
      <c r="D12" s="18">
        <f t="shared" si="7"/>
        <v>-15</v>
      </c>
      <c r="E12" s="18">
        <f t="shared" si="7"/>
        <v>-9</v>
      </c>
      <c r="F12" s="18">
        <f t="shared" si="7"/>
        <v>0</v>
      </c>
      <c r="G12" s="18">
        <f t="shared" si="7"/>
        <v>0</v>
      </c>
      <c r="H12" s="18">
        <f t="shared" si="7"/>
        <v>9</v>
      </c>
      <c r="I12" s="18">
        <f t="shared" si="7"/>
        <v>2</v>
      </c>
      <c r="J12" s="25">
        <f t="shared" si="3"/>
        <v>-18.980759230369213</v>
      </c>
      <c r="K12" s="25">
        <v>0</v>
      </c>
      <c r="L12" s="25">
        <v>18.980759230369213</v>
      </c>
      <c r="M12" s="18">
        <f t="shared" ref="M12:U12" si="8">M24</f>
        <v>7</v>
      </c>
      <c r="N12" s="18">
        <f t="shared" si="8"/>
        <v>25</v>
      </c>
      <c r="O12" s="18">
        <f t="shared" si="8"/>
        <v>-4</v>
      </c>
      <c r="P12" s="18">
        <f t="shared" si="8"/>
        <v>16</v>
      </c>
      <c r="Q12" s="18">
        <f t="shared" si="8"/>
        <v>9</v>
      </c>
      <c r="R12" s="18">
        <f t="shared" si="8"/>
        <v>18</v>
      </c>
      <c r="S12" s="18">
        <f t="shared" si="8"/>
        <v>9</v>
      </c>
      <c r="T12" s="18">
        <f t="shared" si="8"/>
        <v>6</v>
      </c>
      <c r="U12" s="18">
        <f t="shared" si="8"/>
        <v>12</v>
      </c>
      <c r="V12" s="25">
        <v>14.762812734731618</v>
      </c>
    </row>
    <row r="13" spans="1:22" ht="15" customHeight="1" x14ac:dyDescent="0.2">
      <c r="A13" s="4" t="s">
        <v>25</v>
      </c>
      <c r="B13" s="20">
        <f t="shared" ref="B13:I13" si="9">B25+B26+B27</f>
        <v>-5</v>
      </c>
      <c r="C13" s="20">
        <f t="shared" si="9"/>
        <v>64</v>
      </c>
      <c r="D13" s="20">
        <f t="shared" si="9"/>
        <v>11</v>
      </c>
      <c r="E13" s="20">
        <f t="shared" si="9"/>
        <v>-10</v>
      </c>
      <c r="F13" s="20">
        <f t="shared" si="9"/>
        <v>5</v>
      </c>
      <c r="G13" s="20">
        <f t="shared" si="9"/>
        <v>0</v>
      </c>
      <c r="H13" s="20">
        <f t="shared" si="9"/>
        <v>15</v>
      </c>
      <c r="I13" s="20">
        <f t="shared" si="9"/>
        <v>0</v>
      </c>
      <c r="J13" s="26">
        <f t="shared" si="3"/>
        <v>-8.9771022405863388</v>
      </c>
      <c r="K13" s="26">
        <v>4.4885511202931703</v>
      </c>
      <c r="L13" s="26">
        <v>13.465653360879509</v>
      </c>
      <c r="M13" s="20">
        <f t="shared" ref="M13:U13" si="10">M25+M26+M27</f>
        <v>5</v>
      </c>
      <c r="N13" s="20">
        <f t="shared" si="10"/>
        <v>53</v>
      </c>
      <c r="O13" s="20">
        <f t="shared" si="10"/>
        <v>4</v>
      </c>
      <c r="P13" s="20">
        <f t="shared" si="10"/>
        <v>27</v>
      </c>
      <c r="Q13" s="20">
        <f t="shared" si="10"/>
        <v>26</v>
      </c>
      <c r="R13" s="20">
        <f t="shared" si="10"/>
        <v>48</v>
      </c>
      <c r="S13" s="20">
        <f t="shared" si="10"/>
        <v>-7</v>
      </c>
      <c r="T13" s="20">
        <f t="shared" si="10"/>
        <v>19</v>
      </c>
      <c r="U13" s="20">
        <f t="shared" si="10"/>
        <v>29</v>
      </c>
      <c r="V13" s="26">
        <v>4.4885511202931596</v>
      </c>
    </row>
    <row r="14" spans="1:22" ht="15" customHeight="1" x14ac:dyDescent="0.2">
      <c r="A14" s="4" t="s">
        <v>24</v>
      </c>
      <c r="B14" s="20">
        <f t="shared" ref="B14:I14" si="11">B28+B29+B30+B31</f>
        <v>-11</v>
      </c>
      <c r="C14" s="20">
        <f t="shared" si="11"/>
        <v>74</v>
      </c>
      <c r="D14" s="20">
        <f t="shared" si="11"/>
        <v>18</v>
      </c>
      <c r="E14" s="20">
        <f t="shared" si="11"/>
        <v>-16</v>
      </c>
      <c r="F14" s="20">
        <f t="shared" si="11"/>
        <v>15</v>
      </c>
      <c r="G14" s="20">
        <f t="shared" si="11"/>
        <v>-4</v>
      </c>
      <c r="H14" s="20">
        <f t="shared" si="11"/>
        <v>31</v>
      </c>
      <c r="I14" s="20">
        <f t="shared" si="11"/>
        <v>0</v>
      </c>
      <c r="J14" s="26">
        <f t="shared" si="3"/>
        <v>-6.9278859271385711</v>
      </c>
      <c r="K14" s="26">
        <v>6.4948930566924092</v>
      </c>
      <c r="L14" s="26">
        <v>13.42277898383098</v>
      </c>
      <c r="M14" s="20">
        <f t="shared" ref="M14:U14" si="12">M28+M29+M30+M31</f>
        <v>5</v>
      </c>
      <c r="N14" s="20">
        <f t="shared" si="12"/>
        <v>111</v>
      </c>
      <c r="O14" s="20">
        <f t="shared" si="12"/>
        <v>14</v>
      </c>
      <c r="P14" s="20">
        <f t="shared" si="12"/>
        <v>46</v>
      </c>
      <c r="Q14" s="20">
        <f t="shared" si="12"/>
        <v>65</v>
      </c>
      <c r="R14" s="20">
        <f t="shared" si="12"/>
        <v>106</v>
      </c>
      <c r="S14" s="20">
        <f t="shared" si="12"/>
        <v>-8</v>
      </c>
      <c r="T14" s="20">
        <f t="shared" si="12"/>
        <v>41</v>
      </c>
      <c r="U14" s="20">
        <f t="shared" si="12"/>
        <v>65</v>
      </c>
      <c r="V14" s="26">
        <v>2.164964352230804</v>
      </c>
    </row>
    <row r="15" spans="1:22" ht="15" customHeight="1" x14ac:dyDescent="0.2">
      <c r="A15" s="4" t="s">
        <v>23</v>
      </c>
      <c r="B15" s="20">
        <f t="shared" ref="B15:I15" si="13">B32+B33+B34+B35</f>
        <v>-7</v>
      </c>
      <c r="C15" s="20">
        <f t="shared" si="13"/>
        <v>28</v>
      </c>
      <c r="D15" s="20">
        <f t="shared" si="13"/>
        <v>51</v>
      </c>
      <c r="E15" s="20">
        <f t="shared" si="13"/>
        <v>-11</v>
      </c>
      <c r="F15" s="20">
        <f t="shared" si="13"/>
        <v>10</v>
      </c>
      <c r="G15" s="20">
        <f t="shared" si="13"/>
        <v>0</v>
      </c>
      <c r="H15" s="20">
        <f t="shared" si="13"/>
        <v>21</v>
      </c>
      <c r="I15" s="20">
        <f t="shared" si="13"/>
        <v>-9</v>
      </c>
      <c r="J15" s="26">
        <f t="shared" si="3"/>
        <v>-6.2803065853277014</v>
      </c>
      <c r="K15" s="26">
        <v>5.7093696230251831</v>
      </c>
      <c r="L15" s="26">
        <v>11.989676208352885</v>
      </c>
      <c r="M15" s="20">
        <f t="shared" ref="M15:U15" si="14">M32+M33+M34+M35</f>
        <v>4</v>
      </c>
      <c r="N15" s="20">
        <f t="shared" si="14"/>
        <v>69</v>
      </c>
      <c r="O15" s="20">
        <f t="shared" si="14"/>
        <v>0</v>
      </c>
      <c r="P15" s="20">
        <f t="shared" si="14"/>
        <v>26</v>
      </c>
      <c r="Q15" s="20">
        <f t="shared" si="14"/>
        <v>43</v>
      </c>
      <c r="R15" s="20">
        <f t="shared" si="14"/>
        <v>65</v>
      </c>
      <c r="S15" s="20">
        <f t="shared" si="14"/>
        <v>-42</v>
      </c>
      <c r="T15" s="20">
        <f t="shared" si="14"/>
        <v>25</v>
      </c>
      <c r="U15" s="20">
        <f t="shared" si="14"/>
        <v>40</v>
      </c>
      <c r="V15" s="26">
        <v>2.2837478492100729</v>
      </c>
    </row>
    <row r="16" spans="1:22" ht="15" customHeight="1" x14ac:dyDescent="0.2">
      <c r="A16" s="2" t="s">
        <v>22</v>
      </c>
      <c r="B16" s="19">
        <f t="shared" ref="B16:I16" si="15">B36+B37+B38</f>
        <v>-14</v>
      </c>
      <c r="C16" s="19">
        <f t="shared" si="15"/>
        <v>16</v>
      </c>
      <c r="D16" s="19">
        <f t="shared" si="15"/>
        <v>25</v>
      </c>
      <c r="E16" s="19">
        <f t="shared" si="15"/>
        <v>-10</v>
      </c>
      <c r="F16" s="19">
        <f t="shared" si="15"/>
        <v>2</v>
      </c>
      <c r="G16" s="19">
        <f t="shared" si="15"/>
        <v>2</v>
      </c>
      <c r="H16" s="19">
        <f t="shared" si="15"/>
        <v>12</v>
      </c>
      <c r="I16" s="19">
        <f t="shared" si="15"/>
        <v>4</v>
      </c>
      <c r="J16" s="30">
        <f t="shared" si="3"/>
        <v>-22.543388302143164</v>
      </c>
      <c r="K16" s="30">
        <v>4.5086776604286332</v>
      </c>
      <c r="L16" s="30">
        <v>27.052065962571799</v>
      </c>
      <c r="M16" s="19">
        <f t="shared" ref="M16:U16" si="16">M36+M37+M38</f>
        <v>-4</v>
      </c>
      <c r="N16" s="19">
        <f t="shared" si="16"/>
        <v>18</v>
      </c>
      <c r="O16" s="19">
        <f t="shared" si="16"/>
        <v>5</v>
      </c>
      <c r="P16" s="19">
        <f t="shared" si="16"/>
        <v>5</v>
      </c>
      <c r="Q16" s="19">
        <f t="shared" si="16"/>
        <v>13</v>
      </c>
      <c r="R16" s="19">
        <f t="shared" si="16"/>
        <v>22</v>
      </c>
      <c r="S16" s="19">
        <f t="shared" si="16"/>
        <v>-22</v>
      </c>
      <c r="T16" s="19">
        <f t="shared" si="16"/>
        <v>2</v>
      </c>
      <c r="U16" s="19">
        <f t="shared" si="16"/>
        <v>20</v>
      </c>
      <c r="V16" s="30">
        <v>-9.0173553208572486</v>
      </c>
    </row>
    <row r="17" spans="1:22" ht="15" customHeight="1" x14ac:dyDescent="0.2">
      <c r="A17" s="6" t="s">
        <v>21</v>
      </c>
      <c r="B17" s="18">
        <f t="shared" ref="B17:I17" si="17">B12+B13+B20</f>
        <v>76</v>
      </c>
      <c r="C17" s="18">
        <f t="shared" si="17"/>
        <v>440</v>
      </c>
      <c r="D17" s="18">
        <f t="shared" si="17"/>
        <v>132</v>
      </c>
      <c r="E17" s="18">
        <f t="shared" si="17"/>
        <v>-61</v>
      </c>
      <c r="F17" s="18">
        <f t="shared" si="17"/>
        <v>58</v>
      </c>
      <c r="G17" s="18">
        <f t="shared" si="17"/>
        <v>7</v>
      </c>
      <c r="H17" s="18">
        <f t="shared" si="17"/>
        <v>119</v>
      </c>
      <c r="I17" s="18">
        <f t="shared" si="17"/>
        <v>14</v>
      </c>
      <c r="J17" s="25">
        <f t="shared" si="3"/>
        <v>-6.3419497258420581</v>
      </c>
      <c r="K17" s="25">
        <v>6.030050558997365</v>
      </c>
      <c r="L17" s="25">
        <v>12.372000284839423</v>
      </c>
      <c r="M17" s="18">
        <f t="shared" ref="M17:U17" si="18">M12+M13+M20</f>
        <v>137</v>
      </c>
      <c r="N17" s="18">
        <f t="shared" si="18"/>
        <v>564</v>
      </c>
      <c r="O17" s="18">
        <f t="shared" si="18"/>
        <v>84</v>
      </c>
      <c r="P17" s="18">
        <f t="shared" si="18"/>
        <v>398</v>
      </c>
      <c r="Q17" s="18">
        <f t="shared" si="18"/>
        <v>166</v>
      </c>
      <c r="R17" s="18">
        <f t="shared" si="18"/>
        <v>427</v>
      </c>
      <c r="S17" s="18">
        <f t="shared" si="18"/>
        <v>-55</v>
      </c>
      <c r="T17" s="18">
        <f t="shared" si="18"/>
        <v>283</v>
      </c>
      <c r="U17" s="18">
        <f t="shared" si="18"/>
        <v>144</v>
      </c>
      <c r="V17" s="25">
        <v>14.243395285907575</v>
      </c>
    </row>
    <row r="18" spans="1:22" ht="15" customHeight="1" x14ac:dyDescent="0.2">
      <c r="A18" s="4" t="s">
        <v>20</v>
      </c>
      <c r="B18" s="20">
        <f t="shared" ref="B18:I18" si="19">B14+B22</f>
        <v>-43</v>
      </c>
      <c r="C18" s="20">
        <f t="shared" si="19"/>
        <v>117</v>
      </c>
      <c r="D18" s="20">
        <f t="shared" si="19"/>
        <v>8</v>
      </c>
      <c r="E18" s="20">
        <f t="shared" si="19"/>
        <v>-31</v>
      </c>
      <c r="F18" s="20">
        <f t="shared" si="19"/>
        <v>28</v>
      </c>
      <c r="G18" s="20">
        <f t="shared" si="19"/>
        <v>-5</v>
      </c>
      <c r="H18" s="20">
        <f t="shared" si="19"/>
        <v>59</v>
      </c>
      <c r="I18" s="20">
        <f t="shared" si="19"/>
        <v>1</v>
      </c>
      <c r="J18" s="26">
        <f t="shared" si="3"/>
        <v>-7.1088409730599089</v>
      </c>
      <c r="K18" s="26">
        <v>6.4208886208283076</v>
      </c>
      <c r="L18" s="26">
        <v>13.529729593888216</v>
      </c>
      <c r="M18" s="20">
        <f t="shared" ref="M18:U18" si="20">M14+M22</f>
        <v>-12</v>
      </c>
      <c r="N18" s="20">
        <f t="shared" si="20"/>
        <v>198</v>
      </c>
      <c r="O18" s="20">
        <f t="shared" si="20"/>
        <v>-8</v>
      </c>
      <c r="P18" s="20">
        <f t="shared" si="20"/>
        <v>91</v>
      </c>
      <c r="Q18" s="20">
        <f t="shared" si="20"/>
        <v>107</v>
      </c>
      <c r="R18" s="20">
        <f t="shared" si="20"/>
        <v>210</v>
      </c>
      <c r="S18" s="20">
        <f t="shared" si="20"/>
        <v>-22</v>
      </c>
      <c r="T18" s="20">
        <f t="shared" si="20"/>
        <v>89</v>
      </c>
      <c r="U18" s="20">
        <f t="shared" si="20"/>
        <v>121</v>
      </c>
      <c r="V18" s="26">
        <v>-2.7518094089264125</v>
      </c>
    </row>
    <row r="19" spans="1:22" ht="15" customHeight="1" x14ac:dyDescent="0.2">
      <c r="A19" s="2" t="s">
        <v>19</v>
      </c>
      <c r="B19" s="19">
        <f t="shared" ref="B19:I19" si="21">B15+B16+B21+B23</f>
        <v>79</v>
      </c>
      <c r="C19" s="19">
        <f t="shared" si="21"/>
        <v>559</v>
      </c>
      <c r="D19" s="19">
        <f t="shared" si="21"/>
        <v>75</v>
      </c>
      <c r="E19" s="19">
        <f t="shared" si="21"/>
        <v>-57</v>
      </c>
      <c r="F19" s="19">
        <f t="shared" si="21"/>
        <v>74</v>
      </c>
      <c r="G19" s="19">
        <f t="shared" si="21"/>
        <v>11</v>
      </c>
      <c r="H19" s="19">
        <f t="shared" si="21"/>
        <v>131</v>
      </c>
      <c r="I19" s="19">
        <f t="shared" si="21"/>
        <v>8</v>
      </c>
      <c r="J19" s="30">
        <f t="shared" si="3"/>
        <v>-5.70467314320498</v>
      </c>
      <c r="K19" s="30">
        <v>7.4060668876696258</v>
      </c>
      <c r="L19" s="30">
        <v>13.110740030874606</v>
      </c>
      <c r="M19" s="19">
        <f t="shared" ref="M19:U19" si="22">M15+M16+M21+M23</f>
        <v>136</v>
      </c>
      <c r="N19" s="19">
        <f t="shared" si="22"/>
        <v>565</v>
      </c>
      <c r="O19" s="19">
        <f t="shared" si="22"/>
        <v>39</v>
      </c>
      <c r="P19" s="19">
        <f t="shared" si="22"/>
        <v>363</v>
      </c>
      <c r="Q19" s="19">
        <f t="shared" si="22"/>
        <v>202</v>
      </c>
      <c r="R19" s="19">
        <f t="shared" si="22"/>
        <v>429</v>
      </c>
      <c r="S19" s="19">
        <f t="shared" si="22"/>
        <v>-33</v>
      </c>
      <c r="T19" s="19">
        <f t="shared" si="22"/>
        <v>219</v>
      </c>
      <c r="U19" s="19">
        <f t="shared" si="22"/>
        <v>210</v>
      </c>
      <c r="V19" s="30">
        <v>13.611149955717138</v>
      </c>
    </row>
    <row r="20" spans="1:22" ht="15" customHeight="1" x14ac:dyDescent="0.2">
      <c r="A20" s="5" t="s">
        <v>18</v>
      </c>
      <c r="B20" s="18">
        <f>E20+M20</f>
        <v>83</v>
      </c>
      <c r="C20" s="18">
        <v>352</v>
      </c>
      <c r="D20" s="18">
        <f>G20-I20+O20-S20</f>
        <v>136</v>
      </c>
      <c r="E20" s="18">
        <f>F20-H20</f>
        <v>-42</v>
      </c>
      <c r="F20" s="18">
        <v>53</v>
      </c>
      <c r="G20" s="18">
        <v>7</v>
      </c>
      <c r="H20" s="18">
        <v>95</v>
      </c>
      <c r="I20" s="18">
        <v>12</v>
      </c>
      <c r="J20" s="25">
        <f t="shared" si="3"/>
        <v>-5.2301362291843656</v>
      </c>
      <c r="K20" s="25">
        <v>6.5999338130183638</v>
      </c>
      <c r="L20" s="25">
        <v>11.830070042202729</v>
      </c>
      <c r="M20" s="18">
        <f>N20-R20</f>
        <v>125</v>
      </c>
      <c r="N20" s="18">
        <f>SUM(P20:Q20)</f>
        <v>486</v>
      </c>
      <c r="O20" s="22">
        <v>84</v>
      </c>
      <c r="P20" s="22">
        <v>355</v>
      </c>
      <c r="Q20" s="22">
        <v>131</v>
      </c>
      <c r="R20" s="22">
        <f>SUM(T20:U20)</f>
        <v>361</v>
      </c>
      <c r="S20" s="22">
        <v>-57</v>
      </c>
      <c r="T20" s="22">
        <v>258</v>
      </c>
      <c r="U20" s="22">
        <v>103</v>
      </c>
      <c r="V20" s="29">
        <v>15.565881634477279</v>
      </c>
    </row>
    <row r="21" spans="1:22" ht="15" customHeight="1" x14ac:dyDescent="0.2">
      <c r="A21" s="3" t="s">
        <v>17</v>
      </c>
      <c r="B21" s="20">
        <f t="shared" ref="B21:B38" si="23">E21+M21</f>
        <v>72</v>
      </c>
      <c r="C21" s="20">
        <v>378</v>
      </c>
      <c r="D21" s="20">
        <f t="shared" ref="D21:D38" si="24">G21-I21+O21-S21</f>
        <v>-17</v>
      </c>
      <c r="E21" s="20">
        <f t="shared" ref="E21:E38" si="25">F21-H21</f>
        <v>-32</v>
      </c>
      <c r="F21" s="20">
        <v>52</v>
      </c>
      <c r="G21" s="20">
        <v>4</v>
      </c>
      <c r="H21" s="20">
        <v>84</v>
      </c>
      <c r="I21" s="20">
        <v>19</v>
      </c>
      <c r="J21" s="26">
        <f t="shared" si="3"/>
        <v>-5.0106605234595847</v>
      </c>
      <c r="K21" s="26">
        <v>8.1423233506218278</v>
      </c>
      <c r="L21" s="26">
        <v>13.152983874081412</v>
      </c>
      <c r="M21" s="20">
        <f t="shared" ref="M21:M38" si="26">N21-R21</f>
        <v>104</v>
      </c>
      <c r="N21" s="20">
        <f>SUM(P21:Q21)</f>
        <v>393</v>
      </c>
      <c r="O21" s="20">
        <v>27</v>
      </c>
      <c r="P21" s="20">
        <v>270</v>
      </c>
      <c r="Q21" s="20">
        <v>123</v>
      </c>
      <c r="R21" s="20">
        <f t="shared" ref="R21:R38" si="27">SUM(T21:U21)</f>
        <v>289</v>
      </c>
      <c r="S21" s="20">
        <v>29</v>
      </c>
      <c r="T21" s="20">
        <v>166</v>
      </c>
      <c r="U21" s="20">
        <v>123</v>
      </c>
      <c r="V21" s="26">
        <v>16.284646701243659</v>
      </c>
    </row>
    <row r="22" spans="1:22" ht="15" customHeight="1" x14ac:dyDescent="0.2">
      <c r="A22" s="3" t="s">
        <v>16</v>
      </c>
      <c r="B22" s="20">
        <f t="shared" si="23"/>
        <v>-32</v>
      </c>
      <c r="C22" s="20">
        <v>43</v>
      </c>
      <c r="D22" s="20">
        <f t="shared" si="24"/>
        <v>-10</v>
      </c>
      <c r="E22" s="20">
        <f t="shared" si="25"/>
        <v>-15</v>
      </c>
      <c r="F22" s="20">
        <v>13</v>
      </c>
      <c r="G22" s="20">
        <v>-1</v>
      </c>
      <c r="H22" s="20">
        <v>28</v>
      </c>
      <c r="I22" s="20">
        <v>1</v>
      </c>
      <c r="J22" s="26">
        <f t="shared" si="3"/>
        <v>-7.3125776335296715</v>
      </c>
      <c r="K22" s="26">
        <v>6.3375672823923823</v>
      </c>
      <c r="L22" s="26">
        <v>13.650144915922054</v>
      </c>
      <c r="M22" s="20">
        <f t="shared" si="26"/>
        <v>-17</v>
      </c>
      <c r="N22" s="20">
        <f t="shared" ref="N22:N38" si="28">SUM(P22:Q22)</f>
        <v>87</v>
      </c>
      <c r="O22" s="20">
        <v>-22</v>
      </c>
      <c r="P22" s="20">
        <v>45</v>
      </c>
      <c r="Q22" s="20">
        <v>42</v>
      </c>
      <c r="R22" s="20">
        <f t="shared" si="27"/>
        <v>104</v>
      </c>
      <c r="S22" s="20">
        <v>-14</v>
      </c>
      <c r="T22" s="20">
        <v>48</v>
      </c>
      <c r="U22" s="20">
        <v>56</v>
      </c>
      <c r="V22" s="26">
        <v>-8.2875879846669704</v>
      </c>
    </row>
    <row r="23" spans="1:22" ht="15" customHeight="1" x14ac:dyDescent="0.2">
      <c r="A23" s="1" t="s">
        <v>15</v>
      </c>
      <c r="B23" s="19">
        <f t="shared" si="23"/>
        <v>28</v>
      </c>
      <c r="C23" s="19">
        <v>137</v>
      </c>
      <c r="D23" s="19">
        <f t="shared" si="24"/>
        <v>16</v>
      </c>
      <c r="E23" s="19">
        <f t="shared" si="25"/>
        <v>-4</v>
      </c>
      <c r="F23" s="19">
        <v>10</v>
      </c>
      <c r="G23" s="19">
        <v>5</v>
      </c>
      <c r="H23" s="19">
        <v>14</v>
      </c>
      <c r="I23" s="19">
        <v>-6</v>
      </c>
      <c r="J23" s="30">
        <f t="shared" si="3"/>
        <v>-2.8362181168288769</v>
      </c>
      <c r="K23" s="30">
        <v>7.0905452920721865</v>
      </c>
      <c r="L23" s="30">
        <v>9.9267634089010635</v>
      </c>
      <c r="M23" s="19">
        <f t="shared" si="26"/>
        <v>32</v>
      </c>
      <c r="N23" s="19">
        <f t="shared" si="28"/>
        <v>85</v>
      </c>
      <c r="O23" s="19">
        <v>7</v>
      </c>
      <c r="P23" s="19">
        <v>62</v>
      </c>
      <c r="Q23" s="19">
        <v>23</v>
      </c>
      <c r="R23" s="19">
        <f t="shared" si="27"/>
        <v>53</v>
      </c>
      <c r="S23" s="24">
        <v>2</v>
      </c>
      <c r="T23" s="24">
        <v>26</v>
      </c>
      <c r="U23" s="24">
        <v>27</v>
      </c>
      <c r="V23" s="31">
        <v>22.689744934631008</v>
      </c>
    </row>
    <row r="24" spans="1:22" ht="15" customHeight="1" x14ac:dyDescent="0.2">
      <c r="A24" s="7" t="s">
        <v>14</v>
      </c>
      <c r="B24" s="17">
        <f t="shared" si="23"/>
        <v>-2</v>
      </c>
      <c r="C24" s="17">
        <v>24</v>
      </c>
      <c r="D24" s="17">
        <f t="shared" si="24"/>
        <v>-15</v>
      </c>
      <c r="E24" s="18">
        <f t="shared" si="25"/>
        <v>-9</v>
      </c>
      <c r="F24" s="17">
        <v>0</v>
      </c>
      <c r="G24" s="17">
        <v>0</v>
      </c>
      <c r="H24" s="17">
        <v>9</v>
      </c>
      <c r="I24" s="23">
        <v>2</v>
      </c>
      <c r="J24" s="38">
        <f t="shared" si="3"/>
        <v>-18.980759230369213</v>
      </c>
      <c r="K24" s="38">
        <v>0</v>
      </c>
      <c r="L24" s="38">
        <v>18.980759230369213</v>
      </c>
      <c r="M24" s="18">
        <f t="shared" si="26"/>
        <v>7</v>
      </c>
      <c r="N24" s="17">
        <f t="shared" si="28"/>
        <v>25</v>
      </c>
      <c r="O24" s="17">
        <v>-4</v>
      </c>
      <c r="P24" s="17">
        <v>16</v>
      </c>
      <c r="Q24" s="17">
        <v>9</v>
      </c>
      <c r="R24" s="17">
        <f t="shared" si="27"/>
        <v>18</v>
      </c>
      <c r="S24" s="17">
        <v>9</v>
      </c>
      <c r="T24" s="17">
        <v>6</v>
      </c>
      <c r="U24" s="17">
        <v>12</v>
      </c>
      <c r="V24" s="28">
        <v>14.762812734731618</v>
      </c>
    </row>
    <row r="25" spans="1:22" ht="15" customHeight="1" x14ac:dyDescent="0.2">
      <c r="A25" s="5" t="s">
        <v>13</v>
      </c>
      <c r="B25" s="18">
        <f t="shared" si="23"/>
        <v>0</v>
      </c>
      <c r="C25" s="18">
        <v>12</v>
      </c>
      <c r="D25" s="18">
        <f t="shared" si="24"/>
        <v>6</v>
      </c>
      <c r="E25" s="18">
        <f t="shared" si="25"/>
        <v>-2</v>
      </c>
      <c r="F25" s="18">
        <v>0</v>
      </c>
      <c r="G25" s="18">
        <v>0</v>
      </c>
      <c r="H25" s="18">
        <v>2</v>
      </c>
      <c r="I25" s="18">
        <v>-4</v>
      </c>
      <c r="J25" s="25">
        <f t="shared" si="3"/>
        <v>-15.332913253518168</v>
      </c>
      <c r="K25" s="25">
        <v>0</v>
      </c>
      <c r="L25" s="25">
        <v>15.332913253518168</v>
      </c>
      <c r="M25" s="18">
        <f t="shared" si="26"/>
        <v>2</v>
      </c>
      <c r="N25" s="18">
        <f t="shared" si="28"/>
        <v>7</v>
      </c>
      <c r="O25" s="18">
        <v>2</v>
      </c>
      <c r="P25" s="18">
        <v>4</v>
      </c>
      <c r="Q25" s="18">
        <v>3</v>
      </c>
      <c r="R25" s="18">
        <f t="shared" si="27"/>
        <v>5</v>
      </c>
      <c r="S25" s="22">
        <v>0</v>
      </c>
      <c r="T25" s="22">
        <v>4</v>
      </c>
      <c r="U25" s="22">
        <v>1</v>
      </c>
      <c r="V25" s="29">
        <v>15.332913253518171</v>
      </c>
    </row>
    <row r="26" spans="1:22" ht="15" customHeight="1" x14ac:dyDescent="0.2">
      <c r="A26" s="3" t="s">
        <v>12</v>
      </c>
      <c r="B26" s="20">
        <f t="shared" si="23"/>
        <v>-6</v>
      </c>
      <c r="C26" s="20">
        <v>9</v>
      </c>
      <c r="D26" s="20">
        <f t="shared" si="24"/>
        <v>8</v>
      </c>
      <c r="E26" s="20">
        <f t="shared" si="25"/>
        <v>-1</v>
      </c>
      <c r="F26" s="20">
        <v>0</v>
      </c>
      <c r="G26" s="20">
        <v>-2</v>
      </c>
      <c r="H26" s="20">
        <v>1</v>
      </c>
      <c r="I26" s="20">
        <v>-4</v>
      </c>
      <c r="J26" s="26">
        <f t="shared" si="3"/>
        <v>-3.4544766231307968</v>
      </c>
      <c r="K26" s="26">
        <v>0</v>
      </c>
      <c r="L26" s="26">
        <v>3.4544766231307968</v>
      </c>
      <c r="M26" s="20">
        <f t="shared" si="26"/>
        <v>-5</v>
      </c>
      <c r="N26" s="20">
        <f t="shared" si="28"/>
        <v>12</v>
      </c>
      <c r="O26" s="20">
        <v>2</v>
      </c>
      <c r="P26" s="20">
        <v>8</v>
      </c>
      <c r="Q26" s="20">
        <v>4</v>
      </c>
      <c r="R26" s="20">
        <f t="shared" si="27"/>
        <v>17</v>
      </c>
      <c r="S26" s="20">
        <v>-4</v>
      </c>
      <c r="T26" s="20">
        <v>8</v>
      </c>
      <c r="U26" s="20">
        <v>9</v>
      </c>
      <c r="V26" s="26">
        <v>-17.272383115653987</v>
      </c>
    </row>
    <row r="27" spans="1:22" ht="15" customHeight="1" x14ac:dyDescent="0.2">
      <c r="A27" s="1" t="s">
        <v>11</v>
      </c>
      <c r="B27" s="19">
        <f t="shared" si="23"/>
        <v>1</v>
      </c>
      <c r="C27" s="19">
        <v>43</v>
      </c>
      <c r="D27" s="19">
        <f t="shared" si="24"/>
        <v>-3</v>
      </c>
      <c r="E27" s="19">
        <f t="shared" si="25"/>
        <v>-7</v>
      </c>
      <c r="F27" s="19">
        <v>5</v>
      </c>
      <c r="G27" s="19">
        <v>2</v>
      </c>
      <c r="H27" s="19">
        <v>12</v>
      </c>
      <c r="I27" s="19">
        <v>8</v>
      </c>
      <c r="J27" s="30">
        <f t="shared" si="3"/>
        <v>-10.086057160903207</v>
      </c>
      <c r="K27" s="30">
        <v>7.2043265435022885</v>
      </c>
      <c r="L27" s="30">
        <v>17.290383704405496</v>
      </c>
      <c r="M27" s="19">
        <f t="shared" si="26"/>
        <v>8</v>
      </c>
      <c r="N27" s="19">
        <f t="shared" si="28"/>
        <v>34</v>
      </c>
      <c r="O27" s="24">
        <v>0</v>
      </c>
      <c r="P27" s="24">
        <v>15</v>
      </c>
      <c r="Q27" s="24">
        <v>19</v>
      </c>
      <c r="R27" s="24">
        <f t="shared" si="27"/>
        <v>26</v>
      </c>
      <c r="S27" s="24">
        <v>-3</v>
      </c>
      <c r="T27" s="24">
        <v>7</v>
      </c>
      <c r="U27" s="24">
        <v>19</v>
      </c>
      <c r="V27" s="31">
        <v>11.526922469603655</v>
      </c>
    </row>
    <row r="28" spans="1:22" ht="15" customHeight="1" x14ac:dyDescent="0.2">
      <c r="A28" s="5" t="s">
        <v>10</v>
      </c>
      <c r="B28" s="18">
        <f t="shared" si="23"/>
        <v>-3</v>
      </c>
      <c r="C28" s="18">
        <v>8</v>
      </c>
      <c r="D28" s="18">
        <f t="shared" si="24"/>
        <v>-4</v>
      </c>
      <c r="E28" s="18">
        <f t="shared" si="25"/>
        <v>-3</v>
      </c>
      <c r="F28" s="18">
        <v>1</v>
      </c>
      <c r="G28" s="18">
        <v>-3</v>
      </c>
      <c r="H28" s="18">
        <v>4</v>
      </c>
      <c r="I28" s="18">
        <v>-1</v>
      </c>
      <c r="J28" s="25">
        <f t="shared" si="3"/>
        <v>-11.248073959938367</v>
      </c>
      <c r="K28" s="25">
        <v>3.749357986646122</v>
      </c>
      <c r="L28" s="25">
        <v>14.997431946584488</v>
      </c>
      <c r="M28" s="18">
        <f t="shared" si="26"/>
        <v>0</v>
      </c>
      <c r="N28" s="18">
        <f t="shared" si="28"/>
        <v>9</v>
      </c>
      <c r="O28" s="18">
        <v>-6</v>
      </c>
      <c r="P28" s="18">
        <v>4</v>
      </c>
      <c r="Q28" s="18">
        <v>5</v>
      </c>
      <c r="R28" s="18">
        <f t="shared" si="27"/>
        <v>9</v>
      </c>
      <c r="S28" s="18">
        <v>-4</v>
      </c>
      <c r="T28" s="18">
        <v>6</v>
      </c>
      <c r="U28" s="18">
        <v>3</v>
      </c>
      <c r="V28" s="25">
        <v>0</v>
      </c>
    </row>
    <row r="29" spans="1:22" ht="15" customHeight="1" x14ac:dyDescent="0.2">
      <c r="A29" s="3" t="s">
        <v>9</v>
      </c>
      <c r="B29" s="20">
        <f t="shared" si="23"/>
        <v>3</v>
      </c>
      <c r="C29" s="20">
        <v>43</v>
      </c>
      <c r="D29" s="20">
        <f t="shared" si="24"/>
        <v>16</v>
      </c>
      <c r="E29" s="20">
        <f t="shared" si="25"/>
        <v>-3</v>
      </c>
      <c r="F29" s="20">
        <v>5</v>
      </c>
      <c r="G29" s="20">
        <v>-1</v>
      </c>
      <c r="H29" s="20">
        <v>8</v>
      </c>
      <c r="I29" s="20">
        <v>0</v>
      </c>
      <c r="J29" s="26">
        <f t="shared" si="3"/>
        <v>-4.2991755005889294</v>
      </c>
      <c r="K29" s="26">
        <v>7.165292500981546</v>
      </c>
      <c r="L29" s="26">
        <v>11.464468001570475</v>
      </c>
      <c r="M29" s="20">
        <f t="shared" si="26"/>
        <v>6</v>
      </c>
      <c r="N29" s="20">
        <f t="shared" si="28"/>
        <v>42</v>
      </c>
      <c r="O29" s="20">
        <v>11</v>
      </c>
      <c r="P29" s="20">
        <v>15</v>
      </c>
      <c r="Q29" s="20">
        <v>27</v>
      </c>
      <c r="R29" s="20">
        <f t="shared" si="27"/>
        <v>36</v>
      </c>
      <c r="S29" s="20">
        <v>-6</v>
      </c>
      <c r="T29" s="20">
        <v>13</v>
      </c>
      <c r="U29" s="20">
        <v>23</v>
      </c>
      <c r="V29" s="26">
        <v>8.5983510011778534</v>
      </c>
    </row>
    <row r="30" spans="1:22" ht="15" customHeight="1" x14ac:dyDescent="0.2">
      <c r="A30" s="3" t="s">
        <v>8</v>
      </c>
      <c r="B30" s="20">
        <f t="shared" si="23"/>
        <v>-5</v>
      </c>
      <c r="C30" s="20">
        <v>5</v>
      </c>
      <c r="D30" s="20">
        <f t="shared" si="24"/>
        <v>7</v>
      </c>
      <c r="E30" s="20">
        <f t="shared" si="25"/>
        <v>-2</v>
      </c>
      <c r="F30" s="20">
        <v>8</v>
      </c>
      <c r="G30" s="20">
        <v>2</v>
      </c>
      <c r="H30" s="20">
        <v>10</v>
      </c>
      <c r="I30" s="20">
        <v>-1</v>
      </c>
      <c r="J30" s="26">
        <f t="shared" si="3"/>
        <v>-2.7601330913490614</v>
      </c>
      <c r="K30" s="26">
        <v>11.040532365396249</v>
      </c>
      <c r="L30" s="26">
        <v>13.80066545674531</v>
      </c>
      <c r="M30" s="20">
        <f t="shared" si="26"/>
        <v>-3</v>
      </c>
      <c r="N30" s="20">
        <f t="shared" si="28"/>
        <v>35</v>
      </c>
      <c r="O30" s="20">
        <v>9</v>
      </c>
      <c r="P30" s="20">
        <v>13</v>
      </c>
      <c r="Q30" s="20">
        <v>22</v>
      </c>
      <c r="R30" s="20">
        <f t="shared" si="27"/>
        <v>38</v>
      </c>
      <c r="S30" s="20">
        <v>5</v>
      </c>
      <c r="T30" s="20">
        <v>15</v>
      </c>
      <c r="U30" s="20">
        <v>23</v>
      </c>
      <c r="V30" s="26">
        <v>-4.1401996370235921</v>
      </c>
    </row>
    <row r="31" spans="1:22" ht="15" customHeight="1" x14ac:dyDescent="0.2">
      <c r="A31" s="1" t="s">
        <v>7</v>
      </c>
      <c r="B31" s="19">
        <f t="shared" si="23"/>
        <v>-6</v>
      </c>
      <c r="C31" s="19">
        <v>18</v>
      </c>
      <c r="D31" s="19">
        <f t="shared" si="24"/>
        <v>-1</v>
      </c>
      <c r="E31" s="19">
        <f t="shared" si="25"/>
        <v>-8</v>
      </c>
      <c r="F31" s="19">
        <v>1</v>
      </c>
      <c r="G31" s="19">
        <v>-2</v>
      </c>
      <c r="H31" s="19">
        <v>9</v>
      </c>
      <c r="I31" s="19">
        <v>2</v>
      </c>
      <c r="J31" s="30">
        <f t="shared" si="3"/>
        <v>-12.895248189365837</v>
      </c>
      <c r="K31" s="30">
        <v>1.6119060236707294</v>
      </c>
      <c r="L31" s="30">
        <v>14.507154213036566</v>
      </c>
      <c r="M31" s="19">
        <f t="shared" si="26"/>
        <v>2</v>
      </c>
      <c r="N31" s="19">
        <f t="shared" si="28"/>
        <v>25</v>
      </c>
      <c r="O31" s="19">
        <v>0</v>
      </c>
      <c r="P31" s="19">
        <v>14</v>
      </c>
      <c r="Q31" s="19">
        <v>11</v>
      </c>
      <c r="R31" s="19">
        <f t="shared" si="27"/>
        <v>23</v>
      </c>
      <c r="S31" s="19">
        <v>-3</v>
      </c>
      <c r="T31" s="19">
        <v>7</v>
      </c>
      <c r="U31" s="19">
        <v>16</v>
      </c>
      <c r="V31" s="30">
        <v>3.2238120473414611</v>
      </c>
    </row>
    <row r="32" spans="1:22" ht="15" customHeight="1" x14ac:dyDescent="0.2">
      <c r="A32" s="5" t="s">
        <v>6</v>
      </c>
      <c r="B32" s="18">
        <f t="shared" si="23"/>
        <v>-1</v>
      </c>
      <c r="C32" s="18">
        <v>6</v>
      </c>
      <c r="D32" s="18">
        <f t="shared" si="24"/>
        <v>5</v>
      </c>
      <c r="E32" s="18">
        <f t="shared" si="25"/>
        <v>0</v>
      </c>
      <c r="F32" s="18">
        <v>1</v>
      </c>
      <c r="G32" s="18">
        <v>-1</v>
      </c>
      <c r="H32" s="18">
        <v>1</v>
      </c>
      <c r="I32" s="18">
        <v>-1</v>
      </c>
      <c r="J32" s="25">
        <f t="shared" si="3"/>
        <v>0</v>
      </c>
      <c r="K32" s="25">
        <v>6.4578910120311397</v>
      </c>
      <c r="L32" s="25">
        <v>6.4578910120311397</v>
      </c>
      <c r="M32" s="18">
        <f t="shared" si="26"/>
        <v>-1</v>
      </c>
      <c r="N32" s="18">
        <f t="shared" si="28"/>
        <v>6</v>
      </c>
      <c r="O32" s="22">
        <v>-3</v>
      </c>
      <c r="P32" s="22">
        <v>3</v>
      </c>
      <c r="Q32" s="22">
        <v>3</v>
      </c>
      <c r="R32" s="22">
        <f t="shared" si="27"/>
        <v>7</v>
      </c>
      <c r="S32" s="22">
        <v>-8</v>
      </c>
      <c r="T32" s="22">
        <v>1</v>
      </c>
      <c r="U32" s="22">
        <v>6</v>
      </c>
      <c r="V32" s="29">
        <v>-6.4578910120311406</v>
      </c>
    </row>
    <row r="33" spans="1:22" ht="15" customHeight="1" x14ac:dyDescent="0.2">
      <c r="A33" s="3" t="s">
        <v>5</v>
      </c>
      <c r="B33" s="20">
        <f t="shared" si="23"/>
        <v>-3</v>
      </c>
      <c r="C33" s="20">
        <v>4</v>
      </c>
      <c r="D33" s="20">
        <f t="shared" si="24"/>
        <v>9</v>
      </c>
      <c r="E33" s="20">
        <f>F33-H33</f>
        <v>-3</v>
      </c>
      <c r="F33" s="20">
        <v>6</v>
      </c>
      <c r="G33" s="20">
        <v>6</v>
      </c>
      <c r="H33" s="20">
        <v>9</v>
      </c>
      <c r="I33" s="20">
        <v>-1</v>
      </c>
      <c r="J33" s="26">
        <f t="shared" si="3"/>
        <v>-4.4621026894865512</v>
      </c>
      <c r="K33" s="26">
        <v>8.924205378973106</v>
      </c>
      <c r="L33" s="26">
        <v>13.386308068459657</v>
      </c>
      <c r="M33" s="20">
        <f>N33-R33</f>
        <v>0</v>
      </c>
      <c r="N33" s="20">
        <f t="shared" si="28"/>
        <v>22</v>
      </c>
      <c r="O33" s="20">
        <v>-1</v>
      </c>
      <c r="P33" s="20">
        <v>5</v>
      </c>
      <c r="Q33" s="20">
        <v>17</v>
      </c>
      <c r="R33" s="20">
        <f t="shared" si="27"/>
        <v>22</v>
      </c>
      <c r="S33" s="20">
        <v>-3</v>
      </c>
      <c r="T33" s="20">
        <v>7</v>
      </c>
      <c r="U33" s="20">
        <v>15</v>
      </c>
      <c r="V33" s="26">
        <v>0</v>
      </c>
    </row>
    <row r="34" spans="1:22" ht="15" customHeight="1" x14ac:dyDescent="0.2">
      <c r="A34" s="3" t="s">
        <v>4</v>
      </c>
      <c r="B34" s="20">
        <f t="shared" si="23"/>
        <v>-6</v>
      </c>
      <c r="C34" s="20">
        <v>7</v>
      </c>
      <c r="D34" s="20">
        <f t="shared" si="24"/>
        <v>17</v>
      </c>
      <c r="E34" s="20">
        <f t="shared" si="25"/>
        <v>-6</v>
      </c>
      <c r="F34" s="20">
        <v>1</v>
      </c>
      <c r="G34" s="20">
        <v>-3</v>
      </c>
      <c r="H34" s="20">
        <v>7</v>
      </c>
      <c r="I34" s="20">
        <v>1</v>
      </c>
      <c r="J34" s="26">
        <f t="shared" si="3"/>
        <v>-13.179274237226938</v>
      </c>
      <c r="K34" s="26">
        <v>2.1965457062044891</v>
      </c>
      <c r="L34" s="26">
        <v>15.375819943431427</v>
      </c>
      <c r="M34" s="20">
        <f t="shared" si="26"/>
        <v>0</v>
      </c>
      <c r="N34" s="20">
        <f t="shared" si="28"/>
        <v>19</v>
      </c>
      <c r="O34" s="20">
        <v>1</v>
      </c>
      <c r="P34" s="20">
        <v>11</v>
      </c>
      <c r="Q34" s="20">
        <v>8</v>
      </c>
      <c r="R34" s="20">
        <f t="shared" si="27"/>
        <v>19</v>
      </c>
      <c r="S34" s="20">
        <v>-20</v>
      </c>
      <c r="T34" s="20">
        <v>5</v>
      </c>
      <c r="U34" s="20">
        <v>14</v>
      </c>
      <c r="V34" s="26">
        <v>0</v>
      </c>
    </row>
    <row r="35" spans="1:22" ht="15" customHeight="1" x14ac:dyDescent="0.2">
      <c r="A35" s="1" t="s">
        <v>3</v>
      </c>
      <c r="B35" s="19">
        <f t="shared" si="23"/>
        <v>3</v>
      </c>
      <c r="C35" s="19">
        <v>11</v>
      </c>
      <c r="D35" s="19">
        <f t="shared" si="24"/>
        <v>20</v>
      </c>
      <c r="E35" s="19">
        <f t="shared" si="25"/>
        <v>-2</v>
      </c>
      <c r="F35" s="19">
        <v>2</v>
      </c>
      <c r="G35" s="19">
        <v>-2</v>
      </c>
      <c r="H35" s="19">
        <v>4</v>
      </c>
      <c r="I35" s="19">
        <v>-8</v>
      </c>
      <c r="J35" s="30">
        <f t="shared" si="3"/>
        <v>-4.2637696396238534</v>
      </c>
      <c r="K35" s="30">
        <v>4.2637696396238534</v>
      </c>
      <c r="L35" s="30">
        <v>8.5275392792477067</v>
      </c>
      <c r="M35" s="19">
        <f t="shared" si="26"/>
        <v>5</v>
      </c>
      <c r="N35" s="19">
        <f t="shared" si="28"/>
        <v>22</v>
      </c>
      <c r="O35" s="24">
        <v>3</v>
      </c>
      <c r="P35" s="24">
        <v>7</v>
      </c>
      <c r="Q35" s="24">
        <v>15</v>
      </c>
      <c r="R35" s="24">
        <f t="shared" si="27"/>
        <v>17</v>
      </c>
      <c r="S35" s="24">
        <v>-11</v>
      </c>
      <c r="T35" s="24">
        <v>12</v>
      </c>
      <c r="U35" s="24">
        <v>5</v>
      </c>
      <c r="V35" s="31">
        <v>10.659424099059628</v>
      </c>
    </row>
    <row r="36" spans="1:22" ht="15" customHeight="1" x14ac:dyDescent="0.2">
      <c r="A36" s="5" t="s">
        <v>2</v>
      </c>
      <c r="B36" s="18">
        <f t="shared" si="23"/>
        <v>-14</v>
      </c>
      <c r="C36" s="18">
        <v>-4</v>
      </c>
      <c r="D36" s="18">
        <f t="shared" si="24"/>
        <v>4</v>
      </c>
      <c r="E36" s="18">
        <f t="shared" si="25"/>
        <v>-8</v>
      </c>
      <c r="F36" s="18">
        <v>2</v>
      </c>
      <c r="G36" s="18">
        <v>2</v>
      </c>
      <c r="H36" s="18">
        <v>10</v>
      </c>
      <c r="I36" s="18">
        <v>5</v>
      </c>
      <c r="J36" s="25">
        <f t="shared" si="3"/>
        <v>-42.727538776704712</v>
      </c>
      <c r="K36" s="25">
        <v>10.681884694176178</v>
      </c>
      <c r="L36" s="25">
        <v>53.409423470880888</v>
      </c>
      <c r="M36" s="18">
        <f t="shared" si="26"/>
        <v>-6</v>
      </c>
      <c r="N36" s="18">
        <f t="shared" si="28"/>
        <v>3</v>
      </c>
      <c r="O36" s="18">
        <v>-4</v>
      </c>
      <c r="P36" s="18">
        <v>2</v>
      </c>
      <c r="Q36" s="18">
        <v>1</v>
      </c>
      <c r="R36" s="18">
        <f t="shared" si="27"/>
        <v>9</v>
      </c>
      <c r="S36" s="18">
        <v>-11</v>
      </c>
      <c r="T36" s="18">
        <v>1</v>
      </c>
      <c r="U36" s="18">
        <v>8</v>
      </c>
      <c r="V36" s="25">
        <v>-32.045654082528529</v>
      </c>
    </row>
    <row r="37" spans="1:22" ht="15" customHeight="1" x14ac:dyDescent="0.2">
      <c r="A37" s="3" t="s">
        <v>1</v>
      </c>
      <c r="B37" s="20">
        <f t="shared" si="23"/>
        <v>1</v>
      </c>
      <c r="C37" s="20">
        <v>12</v>
      </c>
      <c r="D37" s="20">
        <f t="shared" si="24"/>
        <v>13</v>
      </c>
      <c r="E37" s="20">
        <f t="shared" si="25"/>
        <v>-2</v>
      </c>
      <c r="F37" s="20">
        <v>0</v>
      </c>
      <c r="G37" s="20">
        <v>0</v>
      </c>
      <c r="H37" s="20">
        <v>2</v>
      </c>
      <c r="I37" s="20">
        <v>1</v>
      </c>
      <c r="J37" s="26">
        <f t="shared" si="3"/>
        <v>-14.86458969659947</v>
      </c>
      <c r="K37" s="26">
        <v>0</v>
      </c>
      <c r="L37" s="26">
        <v>14.86458969659947</v>
      </c>
      <c r="M37" s="20">
        <f t="shared" si="26"/>
        <v>3</v>
      </c>
      <c r="N37" s="20">
        <f t="shared" si="28"/>
        <v>9</v>
      </c>
      <c r="O37" s="20">
        <v>6</v>
      </c>
      <c r="P37" s="20">
        <v>1</v>
      </c>
      <c r="Q37" s="20">
        <v>8</v>
      </c>
      <c r="R37" s="20">
        <f t="shared" si="27"/>
        <v>6</v>
      </c>
      <c r="S37" s="20">
        <v>-8</v>
      </c>
      <c r="T37" s="20">
        <v>0</v>
      </c>
      <c r="U37" s="20">
        <v>6</v>
      </c>
      <c r="V37" s="26">
        <v>22.296884544899221</v>
      </c>
    </row>
    <row r="38" spans="1:22" ht="15" customHeight="1" x14ac:dyDescent="0.2">
      <c r="A38" s="1" t="s">
        <v>0</v>
      </c>
      <c r="B38" s="19">
        <f t="shared" si="23"/>
        <v>-1</v>
      </c>
      <c r="C38" s="19">
        <v>8</v>
      </c>
      <c r="D38" s="19">
        <f t="shared" si="24"/>
        <v>8</v>
      </c>
      <c r="E38" s="19">
        <f t="shared" si="25"/>
        <v>0</v>
      </c>
      <c r="F38" s="19">
        <v>0</v>
      </c>
      <c r="G38" s="19">
        <v>0</v>
      </c>
      <c r="H38" s="19">
        <v>0</v>
      </c>
      <c r="I38" s="19">
        <v>-2</v>
      </c>
      <c r="J38" s="30">
        <f t="shared" si="3"/>
        <v>0</v>
      </c>
      <c r="K38" s="30">
        <v>0</v>
      </c>
      <c r="L38" s="30">
        <v>0</v>
      </c>
      <c r="M38" s="19">
        <f t="shared" si="26"/>
        <v>-1</v>
      </c>
      <c r="N38" s="19">
        <f t="shared" si="28"/>
        <v>6</v>
      </c>
      <c r="O38" s="19">
        <v>3</v>
      </c>
      <c r="P38" s="19">
        <v>2</v>
      </c>
      <c r="Q38" s="19">
        <v>4</v>
      </c>
      <c r="R38" s="19">
        <f t="shared" si="27"/>
        <v>7</v>
      </c>
      <c r="S38" s="19">
        <v>-3</v>
      </c>
      <c r="T38" s="19">
        <v>1</v>
      </c>
      <c r="U38" s="19">
        <v>6</v>
      </c>
      <c r="V38" s="30">
        <v>-8.20962663067926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小川 恭左</cp:lastModifiedBy>
  <cp:lastPrinted>2024-07-19T05:29:17Z</cp:lastPrinted>
  <dcterms:created xsi:type="dcterms:W3CDTF">2017-09-15T07:21:02Z</dcterms:created>
  <dcterms:modified xsi:type="dcterms:W3CDTF">2024-10-29T05:58:41Z</dcterms:modified>
</cp:coreProperties>
</file>