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A" sheetId="1" r:id="rId1"/>
    <sheet name="年齢３区分別集計" sheetId="2" r:id="rId2"/>
  </sheets>
  <definedNames>
    <definedName name="_MENU_WXC">'A'!$J$328</definedName>
    <definedName name="_MENU_WXLB0">'A'!$J$326</definedName>
    <definedName name="\Q">'A'!$I$328</definedName>
    <definedName name="\Z">'A'!$I$326</definedName>
    <definedName name="_xlnm.Print_Area" localSheetId="0">'A'!$A$1:$J$378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<sst xmlns="http://schemas.openxmlformats.org/spreadsheetml/2006/main" count="553" uniqueCount="138">
  <si>
    <t>総　　　　数</t>
  </si>
  <si>
    <t>０　～　４　歳</t>
  </si>
  <si>
    <t>５　～　９　歳</t>
  </si>
  <si>
    <t>総　数</t>
  </si>
  <si>
    <t>男</t>
  </si>
  <si>
    <t>女</t>
  </si>
  <si>
    <r>
      <t>県　　</t>
    </r>
    <r>
      <rPr>
        <sz val="16"/>
        <rFont val=""/>
        <family val="3"/>
      </rPr>
      <t xml:space="preserve">  計</t>
    </r>
  </si>
  <si>
    <r>
      <t>市　　</t>
    </r>
    <r>
      <rPr>
        <sz val="16"/>
        <rFont val=""/>
        <family val="3"/>
      </rPr>
      <t xml:space="preserve">  計</t>
    </r>
  </si>
  <si>
    <r>
      <t>郡　　</t>
    </r>
    <r>
      <rPr>
        <sz val="16"/>
        <rFont val=""/>
        <family val="3"/>
      </rPr>
      <t xml:space="preserve">  計</t>
    </r>
  </si>
  <si>
    <r>
      <t>鳥</t>
    </r>
    <r>
      <rPr>
        <sz val="16"/>
        <rFont val=""/>
        <family val="3"/>
      </rPr>
      <t xml:space="preserve">  取  市</t>
    </r>
  </si>
  <si>
    <r>
      <t>米</t>
    </r>
    <r>
      <rPr>
        <sz val="16"/>
        <rFont val=""/>
        <family val="3"/>
      </rPr>
      <t xml:space="preserve">  子  市</t>
    </r>
  </si>
  <si>
    <r>
      <t>倉</t>
    </r>
    <r>
      <rPr>
        <sz val="16"/>
        <rFont val=""/>
        <family val="3"/>
      </rPr>
      <t xml:space="preserve">  吉  市</t>
    </r>
  </si>
  <si>
    <r>
      <t>境</t>
    </r>
    <r>
      <rPr>
        <sz val="16"/>
        <rFont val=""/>
        <family val="3"/>
      </rPr>
      <t xml:space="preserve">  港  市</t>
    </r>
  </si>
  <si>
    <r>
      <t>岩</t>
    </r>
    <r>
      <rPr>
        <sz val="16"/>
        <rFont val=""/>
        <family val="3"/>
      </rPr>
      <t xml:space="preserve">  美  郡</t>
    </r>
  </si>
  <si>
    <r>
      <t>国</t>
    </r>
    <r>
      <rPr>
        <sz val="16"/>
        <rFont val=""/>
        <family val="3"/>
      </rPr>
      <t xml:space="preserve"> 府 町 </t>
    </r>
  </si>
  <si>
    <r>
      <t>岩</t>
    </r>
    <r>
      <rPr>
        <sz val="16"/>
        <rFont val=""/>
        <family val="3"/>
      </rPr>
      <t xml:space="preserve"> 美 町 </t>
    </r>
  </si>
  <si>
    <r>
      <t>福</t>
    </r>
    <r>
      <rPr>
        <sz val="16"/>
        <rFont val=""/>
        <family val="3"/>
      </rPr>
      <t xml:space="preserve"> 部 村 </t>
    </r>
  </si>
  <si>
    <t>八　頭　郡</t>
  </si>
  <si>
    <r>
      <t>郡</t>
    </r>
    <r>
      <rPr>
        <sz val="16"/>
        <rFont val=""/>
        <family val="3"/>
      </rPr>
      <t xml:space="preserve"> 家 町 </t>
    </r>
  </si>
  <si>
    <r>
      <t>船</t>
    </r>
    <r>
      <rPr>
        <sz val="16"/>
        <rFont val=""/>
        <family val="3"/>
      </rPr>
      <t xml:space="preserve"> 岡 町 </t>
    </r>
  </si>
  <si>
    <r>
      <t>河</t>
    </r>
    <r>
      <rPr>
        <sz val="16"/>
        <rFont val=""/>
        <family val="3"/>
      </rPr>
      <t xml:space="preserve"> 原 町 </t>
    </r>
  </si>
  <si>
    <r>
      <t>八</t>
    </r>
    <r>
      <rPr>
        <sz val="16"/>
        <rFont val=""/>
        <family val="3"/>
      </rPr>
      <t xml:space="preserve"> 東 町 </t>
    </r>
  </si>
  <si>
    <r>
      <t>若</t>
    </r>
    <r>
      <rPr>
        <sz val="16"/>
        <rFont val=""/>
        <family val="3"/>
      </rPr>
      <t xml:space="preserve"> 桜 町 </t>
    </r>
  </si>
  <si>
    <r>
      <t>用</t>
    </r>
    <r>
      <rPr>
        <sz val="16"/>
        <rFont val=""/>
        <family val="3"/>
      </rPr>
      <t xml:space="preserve"> 瀬 町 </t>
    </r>
  </si>
  <si>
    <r>
      <t>佐</t>
    </r>
    <r>
      <rPr>
        <sz val="16"/>
        <rFont val=""/>
        <family val="3"/>
      </rPr>
      <t xml:space="preserve"> 治 村 </t>
    </r>
  </si>
  <si>
    <r>
      <t>智</t>
    </r>
    <r>
      <rPr>
        <sz val="16"/>
        <rFont val=""/>
        <family val="3"/>
      </rPr>
      <t xml:space="preserve"> 頭 町 </t>
    </r>
  </si>
  <si>
    <t>気　高　郡</t>
  </si>
  <si>
    <r>
      <t>気</t>
    </r>
    <r>
      <rPr>
        <sz val="16"/>
        <rFont val=""/>
        <family val="3"/>
      </rPr>
      <t xml:space="preserve"> 高 町 </t>
    </r>
  </si>
  <si>
    <r>
      <t>鹿</t>
    </r>
    <r>
      <rPr>
        <sz val="16"/>
        <rFont val=""/>
        <family val="3"/>
      </rPr>
      <t xml:space="preserve"> 野 町 </t>
    </r>
  </si>
  <si>
    <r>
      <t>青</t>
    </r>
    <r>
      <rPr>
        <sz val="16"/>
        <rFont val=""/>
        <family val="3"/>
      </rPr>
      <t xml:space="preserve"> 谷 町 </t>
    </r>
  </si>
  <si>
    <t>東　伯　郡</t>
  </si>
  <si>
    <r>
      <t>羽</t>
    </r>
    <r>
      <rPr>
        <sz val="16"/>
        <rFont val=""/>
        <family val="3"/>
      </rPr>
      <t xml:space="preserve"> 合 町 </t>
    </r>
  </si>
  <si>
    <r>
      <t>泊　</t>
    </r>
    <r>
      <rPr>
        <sz val="16"/>
        <rFont val=""/>
        <family val="3"/>
      </rPr>
      <t xml:space="preserve">  村 </t>
    </r>
  </si>
  <si>
    <r>
      <t>東</t>
    </r>
    <r>
      <rPr>
        <sz val="16"/>
        <rFont val=""/>
        <family val="3"/>
      </rPr>
      <t xml:space="preserve"> 郷 町 </t>
    </r>
  </si>
  <si>
    <r>
      <t>三</t>
    </r>
    <r>
      <rPr>
        <sz val="16"/>
        <rFont val=""/>
        <family val="3"/>
      </rPr>
      <t xml:space="preserve"> 朝 町 </t>
    </r>
  </si>
  <si>
    <r>
      <t>関</t>
    </r>
    <r>
      <rPr>
        <sz val="16"/>
        <rFont val=""/>
        <family val="3"/>
      </rPr>
      <t xml:space="preserve"> 金 町 </t>
    </r>
  </si>
  <si>
    <r>
      <t>北</t>
    </r>
    <r>
      <rPr>
        <sz val="16"/>
        <rFont val=""/>
        <family val="3"/>
      </rPr>
      <t xml:space="preserve"> 条 町 </t>
    </r>
  </si>
  <si>
    <r>
      <t>大</t>
    </r>
    <r>
      <rPr>
        <sz val="16"/>
        <rFont val=""/>
        <family val="3"/>
      </rPr>
      <t xml:space="preserve"> 栄 町 </t>
    </r>
  </si>
  <si>
    <r>
      <t>東</t>
    </r>
    <r>
      <rPr>
        <sz val="16"/>
        <rFont val=""/>
        <family val="3"/>
      </rPr>
      <t xml:space="preserve"> 伯 町 </t>
    </r>
  </si>
  <si>
    <r>
      <t>赤</t>
    </r>
    <r>
      <rPr>
        <sz val="16"/>
        <rFont val=""/>
        <family val="3"/>
      </rPr>
      <t xml:space="preserve"> 碕 町 </t>
    </r>
  </si>
  <si>
    <t>西　伯　郡</t>
  </si>
  <si>
    <r>
      <t>西</t>
    </r>
    <r>
      <rPr>
        <sz val="16"/>
        <rFont val=""/>
        <family val="3"/>
      </rPr>
      <t xml:space="preserve"> 伯 町 </t>
    </r>
  </si>
  <si>
    <r>
      <t>会</t>
    </r>
    <r>
      <rPr>
        <sz val="16"/>
        <rFont val=""/>
        <family val="3"/>
      </rPr>
      <t xml:space="preserve"> 見 町 </t>
    </r>
  </si>
  <si>
    <r>
      <t>岸</t>
    </r>
    <r>
      <rPr>
        <sz val="16"/>
        <rFont val=""/>
        <family val="3"/>
      </rPr>
      <t xml:space="preserve"> 本 町 </t>
    </r>
  </si>
  <si>
    <r>
      <t>日吉津村</t>
    </r>
    <r>
      <rPr>
        <sz val="16"/>
        <rFont val=""/>
        <family val="3"/>
      </rPr>
      <t xml:space="preserve"> </t>
    </r>
  </si>
  <si>
    <r>
      <t>淀</t>
    </r>
    <r>
      <rPr>
        <sz val="16"/>
        <rFont val=""/>
        <family val="3"/>
      </rPr>
      <t xml:space="preserve"> 江 町 </t>
    </r>
  </si>
  <si>
    <r>
      <t>大</t>
    </r>
    <r>
      <rPr>
        <sz val="16"/>
        <rFont val=""/>
        <family val="3"/>
      </rPr>
      <t xml:space="preserve"> 山 町 </t>
    </r>
  </si>
  <si>
    <r>
      <t>名</t>
    </r>
    <r>
      <rPr>
        <sz val="16"/>
        <rFont val=""/>
        <family val="3"/>
      </rPr>
      <t xml:space="preserve"> 和 町 </t>
    </r>
  </si>
  <si>
    <r>
      <t>中</t>
    </r>
    <r>
      <rPr>
        <sz val="16"/>
        <rFont val=""/>
        <family val="3"/>
      </rPr>
      <t xml:space="preserve"> 山 町 </t>
    </r>
  </si>
  <si>
    <t>日　野　郡</t>
  </si>
  <si>
    <r>
      <t>日</t>
    </r>
    <r>
      <rPr>
        <sz val="16"/>
        <rFont val=""/>
        <family val="3"/>
      </rPr>
      <t xml:space="preserve"> 南 町 </t>
    </r>
  </si>
  <si>
    <r>
      <t>日</t>
    </r>
    <r>
      <rPr>
        <sz val="16"/>
        <rFont val=""/>
        <family val="3"/>
      </rPr>
      <t xml:space="preserve"> 野 町 </t>
    </r>
  </si>
  <si>
    <r>
      <t>江</t>
    </r>
    <r>
      <rPr>
        <sz val="16"/>
        <rFont val=""/>
        <family val="3"/>
      </rPr>
      <t xml:space="preserve"> 府 町 </t>
    </r>
  </si>
  <si>
    <r>
      <t>溝</t>
    </r>
    <r>
      <rPr>
        <sz val="16"/>
        <rFont val=""/>
        <family val="3"/>
      </rPr>
      <t xml:space="preserve"> 口 町 </t>
    </r>
  </si>
  <si>
    <t>（注）総数には、年齢不詳を含む。</t>
  </si>
  <si>
    <t>１０　～　１４　歳</t>
  </si>
  <si>
    <t>１５　～　１９　歳</t>
  </si>
  <si>
    <t>２０　～　２４　歳</t>
  </si>
  <si>
    <t>県　　　計</t>
  </si>
  <si>
    <t>市　　　計</t>
  </si>
  <si>
    <t>郡　　　計</t>
  </si>
  <si>
    <t>鳥　取　市</t>
  </si>
  <si>
    <t>米　子　市</t>
  </si>
  <si>
    <t>倉　吉　市</t>
  </si>
  <si>
    <t>境　港　市</t>
  </si>
  <si>
    <t>岩　美　郡</t>
  </si>
  <si>
    <t>２５　～　２９　歳</t>
  </si>
  <si>
    <t>３０　～　３４　歳</t>
  </si>
  <si>
    <t>３５　～　３９　歳</t>
  </si>
  <si>
    <r>
      <t>　大</t>
    </r>
    <r>
      <rPr>
        <sz val="16"/>
        <rFont val=""/>
        <family val="3"/>
      </rPr>
      <t xml:space="preserve"> 栄 町 </t>
    </r>
  </si>
  <si>
    <t>４０　～　４４　歳</t>
  </si>
  <si>
    <t>４５　～　４９　歳</t>
  </si>
  <si>
    <t>５０　～　５４　歳</t>
  </si>
  <si>
    <t>５５　～　５９　歳</t>
  </si>
  <si>
    <t>６０　～　６４　歳</t>
  </si>
  <si>
    <t>６５　～　６９　歳</t>
  </si>
  <si>
    <t>７０　～　７４　歳</t>
  </si>
  <si>
    <t>７５　～　７９　歳</t>
  </si>
  <si>
    <t xml:space="preserve">   　　年　齢　不　詳</t>
  </si>
  <si>
    <t>　総　数</t>
  </si>
  <si>
    <t>　　男</t>
  </si>
  <si>
    <t>　　女</t>
  </si>
  <si>
    <t>８０　～　８４　歳</t>
  </si>
  <si>
    <t>８５　～　８９　歳</t>
  </si>
  <si>
    <t>９０　～　９４　歳</t>
  </si>
  <si>
    <t>　</t>
  </si>
  <si>
    <t>平成１４年１０月１日現在　（単位：人）</t>
  </si>
  <si>
    <t>八 東 町</t>
  </si>
  <si>
    <t>県　　  計</t>
  </si>
  <si>
    <t>市　　  計</t>
  </si>
  <si>
    <t>郡　　  計</t>
  </si>
  <si>
    <t>鳥  取  市</t>
  </si>
  <si>
    <t>米  子  市</t>
  </si>
  <si>
    <t>倉  吉  市</t>
  </si>
  <si>
    <t>境  港  市</t>
  </si>
  <si>
    <t>岩  美  郡</t>
  </si>
  <si>
    <t xml:space="preserve">国 府 町 </t>
  </si>
  <si>
    <t xml:space="preserve">岩 美 町 </t>
  </si>
  <si>
    <t xml:space="preserve">福 部 村 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</si>
  <si>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</si>
  <si>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</si>
  <si>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</si>
  <si>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</si>
  <si>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</si>
  <si>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</si>
  <si>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</si>
  <si>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</si>
  <si>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 xml:space="preserve">気 高 町 </t>
  </si>
  <si>
    <t xml:space="preserve">鹿 野 町 </t>
  </si>
  <si>
    <t xml:space="preserve">青 谷 町 </t>
  </si>
  <si>
    <t xml:space="preserve">羽 合 町 </t>
  </si>
  <si>
    <t xml:space="preserve">泊　  村 </t>
  </si>
  <si>
    <t xml:space="preserve">東 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</si>
  <si>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</si>
  <si>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</si>
  <si>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</si>
  <si>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</si>
  <si>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東 伯 町 </t>
  </si>
  <si>
    <t xml:space="preserve">赤 碕 町 </t>
  </si>
  <si>
    <t xml:space="preserve">西 伯 町 </t>
  </si>
  <si>
    <t xml:space="preserve">会 見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</si>
  <si>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</si>
  <si>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</si>
  <si>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</si>
  <si>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</si>
  <si>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</si>
  <si>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</si>
  <si>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 xml:space="preserve">日 南 町 </t>
  </si>
  <si>
    <t xml:space="preserve">日 野 町 </t>
  </si>
  <si>
    <t xml:space="preserve">江 府 町 </t>
  </si>
  <si>
    <t xml:space="preserve">溝 口 町 </t>
  </si>
  <si>
    <t>市町村別年齢３区分推計人口集計表（第４表作成用）</t>
  </si>
  <si>
    <t>０　～　１４　歳</t>
  </si>
  <si>
    <t>１５　～　６４　歳</t>
  </si>
  <si>
    <t>６５　歳　以　上</t>
  </si>
  <si>
    <t>９５　歳　以　上</t>
  </si>
  <si>
    <t>第5表　市 町 村 別 年 齢 ５ 歳 階 級 別 推 計 人 口</t>
  </si>
  <si>
    <t>第5表　市 町 村 別 年 齢 ５ 歳 階 級 別 推 計 人 口（続き）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</si>
</sst>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ＭＳ 明朝"/>
      <family val="1"/>
    </font>
    <font>
      <sz val="11"/>
      <name val="ＭＳ Ｐゴシック"/>
      <family val="3"/>
    </font>
    <font>
      <sz val="14"/>
      <name val=""/>
      <family val="1"/>
    </font>
    <font>
      <sz val="16"/>
      <name val=""/>
      <family val="3"/>
    </font>
    <font>
      <sz val="16"/>
      <name val="ＭＳ Ｐゴシック"/>
      <family val="3"/>
    </font>
    <font>
      <sz val="14"/>
      <name val="ＭＳ Ｐ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16">
    <xf numFmtId="0" fontId="0" fillId="0" borderId="0" xfId="0" applyAlignment="1">
      <alignment/>
    </xf>
    <xf numFmtId="37" fontId="3" fillId="0" borderId="0" xfId="0" applyNumberFormat="1" applyFont="1" applyAlignment="1" applyProtection="1">
      <alignment vertical="center"/>
      <protection/>
    </xf>
    <xf numFmtId="0" fontId="2" fillId="0" borderId="0" xfId="0" applyFont="1" applyAlignment="1">
      <alignment/>
    </xf>
    <xf numFmtId="37" fontId="3" fillId="0" borderId="0" xfId="0" applyNumberFormat="1" applyFont="1" applyAlignment="1" applyProtection="1">
      <alignment vertical="center"/>
      <protection/>
    </xf>
    <xf numFmtId="37" fontId="3" fillId="0" borderId="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/>
    </xf>
    <xf numFmtId="37" fontId="3" fillId="2" borderId="0" xfId="0" applyNumberFormat="1" applyFont="1" applyFill="1" applyAlignment="1" applyProtection="1">
      <alignment vertical="center"/>
      <protection/>
    </xf>
    <xf numFmtId="37" fontId="3" fillId="2" borderId="1" xfId="0" applyNumberFormat="1" applyFont="1" applyFill="1" applyBorder="1" applyAlignment="1" applyProtection="1">
      <alignment vertical="center"/>
      <protection/>
    </xf>
    <xf numFmtId="37" fontId="3" fillId="2" borderId="2" xfId="0" applyNumberFormat="1" applyFont="1" applyFill="1" applyBorder="1" applyAlignment="1" applyProtection="1">
      <alignment horizontal="center" vertical="center"/>
      <protection/>
    </xf>
    <xf numFmtId="37" fontId="2" fillId="2" borderId="0" xfId="0" applyNumberFormat="1" applyFont="1" applyFill="1" applyAlignment="1" applyProtection="1">
      <alignment vertical="center"/>
      <protection/>
    </xf>
    <xf numFmtId="0" fontId="3" fillId="2" borderId="1" xfId="0" applyFont="1" applyFill="1" applyBorder="1" applyAlignment="1">
      <alignment vertical="center"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 vertical="center"/>
      <protection/>
    </xf>
    <xf numFmtId="37" fontId="4" fillId="2" borderId="0" xfId="0" applyNumberFormat="1" applyFont="1" applyFill="1" applyAlignment="1" applyProtection="1">
      <alignment vertical="center"/>
      <protection/>
    </xf>
    <xf numFmtId="37" fontId="4" fillId="2" borderId="1" xfId="0" applyNumberFormat="1" applyFont="1" applyFill="1" applyBorder="1" applyAlignment="1" applyProtection="1">
      <alignment vertical="center"/>
      <protection/>
    </xf>
    <xf numFmtId="37" fontId="4" fillId="2" borderId="2" xfId="0" applyNumberFormat="1" applyFont="1" applyFill="1" applyBorder="1" applyAlignment="1" applyProtection="1">
      <alignment horizontal="center" vertical="center"/>
      <protection/>
    </xf>
    <xf numFmtId="37" fontId="4" fillId="2" borderId="3" xfId="0" applyNumberFormat="1" applyFont="1" applyFill="1" applyBorder="1" applyAlignment="1" applyProtection="1">
      <alignment horizontal="center" vertical="center"/>
      <protection/>
    </xf>
    <xf numFmtId="37" fontId="4" fillId="2" borderId="4" xfId="0" applyNumberFormat="1" applyFont="1" applyFill="1" applyBorder="1" applyAlignment="1" applyProtection="1">
      <alignment horizontal="center" vertical="center"/>
      <protection/>
    </xf>
    <xf numFmtId="37" fontId="4" fillId="2" borderId="4" xfId="0" applyNumberFormat="1" applyFont="1" applyFill="1" applyBorder="1" applyAlignment="1" applyProtection="1">
      <alignment horizontal="right" vertical="center"/>
      <protection/>
    </xf>
    <xf numFmtId="37" fontId="4" fillId="2" borderId="2" xfId="0" applyNumberFormat="1" applyFont="1" applyFill="1" applyBorder="1" applyAlignment="1" applyProtection="1">
      <alignment horizontal="right" vertical="center"/>
      <protection/>
    </xf>
    <xf numFmtId="37" fontId="5" fillId="0" borderId="0" xfId="0" applyNumberFormat="1" applyFont="1" applyAlignment="1" applyProtection="1">
      <alignment/>
      <protection/>
    </xf>
    <xf numFmtId="37" fontId="3" fillId="2" borderId="0" xfId="0" applyNumberFormat="1" applyFont="1" applyFill="1" applyBorder="1" applyAlignment="1" applyProtection="1">
      <alignment vertical="center"/>
      <protection/>
    </xf>
    <xf numFmtId="37" fontId="4" fillId="2" borderId="0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7" fontId="1" fillId="0" borderId="2" xfId="0" applyNumberFormat="1" applyFont="1" applyBorder="1" applyAlignment="1" applyProtection="1">
      <alignment horizontal="center" vertical="center"/>
      <protection/>
    </xf>
    <xf numFmtId="37" fontId="1" fillId="0" borderId="3" xfId="0" applyNumberFormat="1" applyFont="1" applyBorder="1" applyAlignment="1" applyProtection="1">
      <alignment horizontal="center" vertical="center"/>
      <protection/>
    </xf>
    <xf numFmtId="37" fontId="1" fillId="2" borderId="4" xfId="0" applyNumberFormat="1" applyFont="1" applyFill="1" applyBorder="1" applyAlignment="1" applyProtection="1">
      <alignment vertical="center"/>
      <protection/>
    </xf>
    <xf numFmtId="37" fontId="1" fillId="2" borderId="5" xfId="0" applyNumberFormat="1" applyFont="1" applyFill="1" applyBorder="1" applyAlignment="1" applyProtection="1">
      <alignment vertical="center"/>
      <protection/>
    </xf>
    <xf numFmtId="37" fontId="1" fillId="2" borderId="2" xfId="0" applyNumberFormat="1" applyFont="1" applyFill="1" applyBorder="1" applyAlignment="1" applyProtection="1">
      <alignment vertical="center"/>
      <protection/>
    </xf>
    <xf numFmtId="37" fontId="1" fillId="2" borderId="1" xfId="0" applyNumberFormat="1" applyFont="1" applyFill="1" applyBorder="1" applyAlignment="1" applyProtection="1">
      <alignment vertical="center"/>
      <protection/>
    </xf>
    <xf numFmtId="37" fontId="1" fillId="2" borderId="6" xfId="0" applyNumberFormat="1" applyFont="1" applyFill="1" applyBorder="1" applyAlignment="1" applyProtection="1">
      <alignment vertical="center"/>
      <protection/>
    </xf>
    <xf numFmtId="37" fontId="1" fillId="2" borderId="7" xfId="0" applyNumberFormat="1" applyFont="1" applyFill="1" applyBorder="1" applyAlignment="1" applyProtection="1">
      <alignment vertical="center"/>
      <protection/>
    </xf>
    <xf numFmtId="37" fontId="1" fillId="2" borderId="8" xfId="0" applyNumberFormat="1" applyFont="1" applyFill="1" applyBorder="1" applyAlignment="1" applyProtection="1">
      <alignment vertical="center"/>
      <protection/>
    </xf>
    <xf numFmtId="37" fontId="1" fillId="2" borderId="0" xfId="0" applyNumberFormat="1" applyFont="1" applyFill="1" applyBorder="1" applyAlignment="1" applyProtection="1">
      <alignment vertical="center"/>
      <protection/>
    </xf>
    <xf numFmtId="37" fontId="1" fillId="2" borderId="9" xfId="0" applyNumberFormat="1" applyFont="1" applyFill="1" applyBorder="1" applyAlignment="1" applyProtection="1">
      <alignment vertical="center"/>
      <protection/>
    </xf>
    <xf numFmtId="37" fontId="1" fillId="0" borderId="9" xfId="0" applyNumberFormat="1" applyFont="1" applyBorder="1" applyAlignment="1" applyProtection="1">
      <alignment vertical="center"/>
      <protection/>
    </xf>
    <xf numFmtId="37" fontId="1" fillId="0" borderId="10" xfId="0" applyNumberFormat="1" applyFont="1" applyBorder="1" applyAlignment="1" applyProtection="1">
      <alignment horizontal="centerContinuous" vertical="center"/>
      <protection/>
    </xf>
    <xf numFmtId="37" fontId="1" fillId="0" borderId="11" xfId="0" applyNumberFormat="1" applyFont="1" applyBorder="1" applyAlignment="1" applyProtection="1">
      <alignment horizontal="centerContinuous" vertical="center"/>
      <protection/>
    </xf>
    <xf numFmtId="37" fontId="1" fillId="0" borderId="12" xfId="0" applyNumberFormat="1" applyFont="1" applyBorder="1" applyAlignment="1" applyProtection="1">
      <alignment horizontal="centerContinuous" vertical="center"/>
      <protection/>
    </xf>
    <xf numFmtId="37" fontId="1" fillId="2" borderId="4" xfId="0" applyNumberFormat="1" applyFont="1" applyFill="1" applyBorder="1" applyAlignment="1" applyProtection="1">
      <alignment horizontal="center" vertical="center"/>
      <protection/>
    </xf>
    <xf numFmtId="37" fontId="1" fillId="2" borderId="2" xfId="0" applyNumberFormat="1" applyFont="1" applyFill="1" applyBorder="1" applyAlignment="1" applyProtection="1">
      <alignment horizontal="center" vertical="center"/>
      <protection/>
    </xf>
    <xf numFmtId="37" fontId="1" fillId="2" borderId="4" xfId="0" applyNumberFormat="1" applyFont="1" applyFill="1" applyBorder="1" applyAlignment="1" applyProtection="1">
      <alignment horizontal="right" vertical="center"/>
      <protection/>
    </xf>
    <xf numFmtId="37" fontId="1" fillId="2" borderId="2" xfId="0" applyNumberFormat="1" applyFont="1" applyFill="1" applyBorder="1" applyAlignment="1" applyProtection="1">
      <alignment horizontal="right" vertical="center"/>
      <protection/>
    </xf>
    <xf numFmtId="37" fontId="1" fillId="2" borderId="9" xfId="0" applyNumberFormat="1" applyFont="1" applyFill="1" applyBorder="1" applyAlignment="1" applyProtection="1">
      <alignment horizontal="center" vertical="center"/>
      <protection/>
    </xf>
    <xf numFmtId="37" fontId="4" fillId="0" borderId="13" xfId="0" applyNumberFormat="1" applyFont="1" applyBorder="1" applyAlignment="1" applyProtection="1">
      <alignment horizontal="center" vertical="center"/>
      <protection/>
    </xf>
    <xf numFmtId="37" fontId="4" fillId="0" borderId="14" xfId="0" applyNumberFormat="1" applyFont="1" applyBorder="1" applyAlignment="1" applyProtection="1">
      <alignment horizontal="center" vertical="center"/>
      <protection/>
    </xf>
    <xf numFmtId="37" fontId="4" fillId="0" borderId="15" xfId="0" applyNumberFormat="1" applyFont="1" applyBorder="1" applyAlignment="1" applyProtection="1">
      <alignment horizontal="center" vertical="center"/>
      <protection/>
    </xf>
    <xf numFmtId="37" fontId="3" fillId="2" borderId="16" xfId="0" applyNumberFormat="1" applyFont="1" applyFill="1" applyBorder="1" applyAlignment="1" applyProtection="1">
      <alignment vertical="center"/>
      <protection/>
    </xf>
    <xf numFmtId="37" fontId="3" fillId="2" borderId="17" xfId="0" applyNumberFormat="1" applyFont="1" applyFill="1" applyBorder="1" applyAlignment="1" applyProtection="1">
      <alignment vertical="center"/>
      <protection/>
    </xf>
    <xf numFmtId="37" fontId="3" fillId="2" borderId="18" xfId="0" applyNumberFormat="1" applyFont="1" applyFill="1" applyBorder="1" applyAlignment="1" applyProtection="1">
      <alignment vertical="center"/>
      <protection/>
    </xf>
    <xf numFmtId="37" fontId="3" fillId="2" borderId="19" xfId="0" applyNumberFormat="1" applyFont="1" applyFill="1" applyBorder="1" applyAlignment="1" applyProtection="1">
      <alignment vertical="center"/>
      <protection/>
    </xf>
    <xf numFmtId="37" fontId="3" fillId="2" borderId="20" xfId="0" applyNumberFormat="1" applyFont="1" applyFill="1" applyBorder="1" applyAlignment="1" applyProtection="1">
      <alignment vertical="center"/>
      <protection/>
    </xf>
    <xf numFmtId="37" fontId="3" fillId="2" borderId="21" xfId="0" applyNumberFormat="1" applyFont="1" applyFill="1" applyBorder="1" applyAlignment="1" applyProtection="1">
      <alignment vertical="center"/>
      <protection/>
    </xf>
    <xf numFmtId="37" fontId="3" fillId="2" borderId="16" xfId="0" applyNumberFormat="1" applyFont="1" applyFill="1" applyBorder="1" applyAlignment="1" applyProtection="1">
      <alignment vertical="center"/>
      <protection/>
    </xf>
    <xf numFmtId="37" fontId="3" fillId="2" borderId="22" xfId="0" applyNumberFormat="1" applyFont="1" applyFill="1" applyBorder="1" applyAlignment="1" applyProtection="1">
      <alignment vertical="center"/>
      <protection/>
    </xf>
    <xf numFmtId="37" fontId="3" fillId="2" borderId="23" xfId="0" applyNumberFormat="1" applyFont="1" applyFill="1" applyBorder="1" applyAlignment="1" applyProtection="1">
      <alignment vertical="center"/>
      <protection/>
    </xf>
    <xf numFmtId="37" fontId="3" fillId="2" borderId="17" xfId="0" applyNumberFormat="1" applyFont="1" applyFill="1" applyBorder="1" applyAlignment="1" applyProtection="1">
      <alignment vertical="center"/>
      <protection/>
    </xf>
    <xf numFmtId="37" fontId="3" fillId="2" borderId="18" xfId="0" applyNumberFormat="1" applyFont="1" applyFill="1" applyBorder="1" applyAlignment="1" applyProtection="1">
      <alignment vertical="center"/>
      <protection/>
    </xf>
    <xf numFmtId="37" fontId="3" fillId="2" borderId="19" xfId="0" applyNumberFormat="1" applyFont="1" applyFill="1" applyBorder="1" applyAlignment="1" applyProtection="1">
      <alignment vertical="center"/>
      <protection/>
    </xf>
    <xf numFmtId="37" fontId="3" fillId="2" borderId="20" xfId="0" applyNumberFormat="1" applyFont="1" applyFill="1" applyBorder="1" applyAlignment="1" applyProtection="1">
      <alignment vertical="center"/>
      <protection/>
    </xf>
    <xf numFmtId="37" fontId="3" fillId="2" borderId="21" xfId="0" applyNumberFormat="1" applyFont="1" applyFill="1" applyBorder="1" applyAlignment="1" applyProtection="1">
      <alignment vertical="center"/>
      <protection/>
    </xf>
    <xf numFmtId="37" fontId="3" fillId="2" borderId="22" xfId="0" applyNumberFormat="1" applyFont="1" applyFill="1" applyBorder="1" applyAlignment="1" applyProtection="1">
      <alignment vertical="center"/>
      <protection/>
    </xf>
    <xf numFmtId="37" fontId="3" fillId="2" borderId="23" xfId="0" applyNumberFormat="1" applyFont="1" applyFill="1" applyBorder="1" applyAlignment="1" applyProtection="1">
      <alignment vertical="center"/>
      <protection/>
    </xf>
    <xf numFmtId="37" fontId="3" fillId="2" borderId="24" xfId="0" applyNumberFormat="1" applyFont="1" applyFill="1" applyBorder="1" applyAlignment="1" applyProtection="1">
      <alignment vertical="center"/>
      <protection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21" xfId="0" applyNumberFormat="1" applyFont="1" applyBorder="1" applyAlignment="1" applyProtection="1">
      <alignment vertical="center"/>
      <protection/>
    </xf>
    <xf numFmtId="37" fontId="4" fillId="0" borderId="25" xfId="0" applyNumberFormat="1" applyFont="1" applyBorder="1" applyAlignment="1" applyProtection="1">
      <alignment horizontal="center" vertical="center"/>
      <protection/>
    </xf>
    <xf numFmtId="37" fontId="3" fillId="2" borderId="26" xfId="0" applyNumberFormat="1" applyFont="1" applyFill="1" applyBorder="1" applyAlignment="1" applyProtection="1">
      <alignment vertical="center"/>
      <protection/>
    </xf>
    <xf numFmtId="37" fontId="3" fillId="2" borderId="27" xfId="0" applyNumberFormat="1" applyFont="1" applyFill="1" applyBorder="1" applyAlignment="1" applyProtection="1">
      <alignment vertical="center"/>
      <protection/>
    </xf>
    <xf numFmtId="37" fontId="3" fillId="2" borderId="26" xfId="0" applyNumberFormat="1" applyFont="1" applyFill="1" applyBorder="1" applyAlignment="1" applyProtection="1">
      <alignment vertical="center"/>
      <protection/>
    </xf>
    <xf numFmtId="37" fontId="3" fillId="2" borderId="27" xfId="0" applyNumberFormat="1" applyFont="1" applyFill="1" applyBorder="1" applyAlignment="1" applyProtection="1">
      <alignment vertical="center"/>
      <protection/>
    </xf>
    <xf numFmtId="37" fontId="3" fillId="2" borderId="28" xfId="0" applyNumberFormat="1" applyFont="1" applyFill="1" applyBorder="1" applyAlignment="1" applyProtection="1">
      <alignment vertical="center"/>
      <protection/>
    </xf>
    <xf numFmtId="0" fontId="3" fillId="0" borderId="26" xfId="0" applyFont="1" applyBorder="1" applyAlignment="1">
      <alignment vertical="center"/>
    </xf>
    <xf numFmtId="37" fontId="4" fillId="2" borderId="13" xfId="0" applyNumberFormat="1" applyFont="1" applyFill="1" applyBorder="1" applyAlignment="1" applyProtection="1">
      <alignment horizontal="center" vertical="center"/>
      <protection/>
    </xf>
    <xf numFmtId="37" fontId="4" fillId="2" borderId="14" xfId="0" applyNumberFormat="1" applyFont="1" applyFill="1" applyBorder="1" applyAlignment="1" applyProtection="1">
      <alignment horizontal="center" vertical="center"/>
      <protection/>
    </xf>
    <xf numFmtId="37" fontId="4" fillId="2" borderId="15" xfId="0" applyNumberFormat="1" applyFont="1" applyFill="1" applyBorder="1" applyAlignment="1" applyProtection="1">
      <alignment horizontal="center" vertical="center"/>
      <protection/>
    </xf>
    <xf numFmtId="37" fontId="4" fillId="2" borderId="10" xfId="0" applyNumberFormat="1" applyFont="1" applyFill="1" applyBorder="1" applyAlignment="1" applyProtection="1">
      <alignment horizontal="centerContinuous" vertical="center"/>
      <protection/>
    </xf>
    <xf numFmtId="37" fontId="3" fillId="2" borderId="11" xfId="0" applyNumberFormat="1" applyFont="1" applyFill="1" applyBorder="1" applyAlignment="1" applyProtection="1">
      <alignment horizontal="centerContinuous" vertical="center"/>
      <protection/>
    </xf>
    <xf numFmtId="37" fontId="3" fillId="2" borderId="29" xfId="0" applyNumberFormat="1" applyFont="1" applyFill="1" applyBorder="1" applyAlignment="1" applyProtection="1">
      <alignment vertical="center"/>
      <protection/>
    </xf>
    <xf numFmtId="37" fontId="3" fillId="2" borderId="3" xfId="0" applyNumberFormat="1" applyFont="1" applyFill="1" applyBorder="1" applyAlignment="1" applyProtection="1">
      <alignment horizontal="center" vertical="center"/>
      <protection/>
    </xf>
    <xf numFmtId="37" fontId="4" fillId="2" borderId="30" xfId="0" applyNumberFormat="1" applyFont="1" applyFill="1" applyBorder="1" applyAlignment="1" applyProtection="1">
      <alignment horizontal="center" vertical="center"/>
      <protection/>
    </xf>
    <xf numFmtId="37" fontId="4" fillId="2" borderId="5" xfId="0" applyNumberFormat="1" applyFont="1" applyFill="1" applyBorder="1" applyAlignment="1" applyProtection="1">
      <alignment horizontal="center" vertical="center"/>
      <protection/>
    </xf>
    <xf numFmtId="37" fontId="4" fillId="2" borderId="5" xfId="0" applyNumberFormat="1" applyFont="1" applyFill="1" applyBorder="1" applyAlignment="1" applyProtection="1">
      <alignment horizontal="right" vertical="center"/>
      <protection/>
    </xf>
    <xf numFmtId="37" fontId="4" fillId="2" borderId="6" xfId="0" applyNumberFormat="1" applyFont="1" applyFill="1" applyBorder="1" applyAlignment="1" applyProtection="1">
      <alignment horizontal="right" vertical="center"/>
      <protection/>
    </xf>
    <xf numFmtId="37" fontId="4" fillId="2" borderId="30" xfId="0" applyNumberFormat="1" applyFont="1" applyFill="1" applyBorder="1" applyAlignment="1" applyProtection="1">
      <alignment horizontal="right" vertical="center"/>
      <protection/>
    </xf>
    <xf numFmtId="37" fontId="4" fillId="2" borderId="3" xfId="0" applyNumberFormat="1" applyFont="1" applyFill="1" applyBorder="1" applyAlignment="1" applyProtection="1">
      <alignment horizontal="right" vertical="center"/>
      <protection/>
    </xf>
    <xf numFmtId="37" fontId="3" fillId="2" borderId="9" xfId="0" applyNumberFormat="1" applyFont="1" applyFill="1" applyBorder="1" applyAlignment="1" applyProtection="1">
      <alignment vertical="center"/>
      <protection/>
    </xf>
    <xf numFmtId="37" fontId="4" fillId="2" borderId="4" xfId="0" applyNumberFormat="1" applyFont="1" applyFill="1" applyBorder="1" applyAlignment="1" applyProtection="1">
      <alignment vertical="center"/>
      <protection/>
    </xf>
    <xf numFmtId="49" fontId="4" fillId="2" borderId="13" xfId="0" applyNumberFormat="1" applyFont="1" applyFill="1" applyBorder="1" applyAlignment="1" applyProtection="1">
      <alignment horizontal="center" vertical="center"/>
      <protection/>
    </xf>
    <xf numFmtId="49" fontId="4" fillId="2" borderId="14" xfId="0" applyNumberFormat="1" applyFont="1" applyFill="1" applyBorder="1" applyAlignment="1" applyProtection="1">
      <alignment horizontal="center" vertical="center"/>
      <protection/>
    </xf>
    <xf numFmtId="49" fontId="4" fillId="2" borderId="15" xfId="0" applyNumberFormat="1" applyFont="1" applyFill="1" applyBorder="1" applyAlignment="1" applyProtection="1">
      <alignment horizontal="center" vertical="center"/>
      <protection/>
    </xf>
    <xf numFmtId="49" fontId="4" fillId="2" borderId="10" xfId="0" applyNumberFormat="1" applyFont="1" applyFill="1" applyBorder="1" applyAlignment="1" applyProtection="1">
      <alignment horizontal="centerContinuous" vertical="center"/>
      <protection/>
    </xf>
    <xf numFmtId="49" fontId="3" fillId="2" borderId="11" xfId="0" applyNumberFormat="1" applyFont="1" applyFill="1" applyBorder="1" applyAlignment="1" applyProtection="1">
      <alignment horizontal="centerContinuous" vertical="center"/>
      <protection/>
    </xf>
    <xf numFmtId="49" fontId="4" fillId="2" borderId="10" xfId="0" applyNumberFormat="1" applyFont="1" applyFill="1" applyBorder="1" applyAlignment="1" applyProtection="1" quotePrefix="1">
      <alignment horizontal="centerContinuous" vertical="center"/>
      <protection/>
    </xf>
    <xf numFmtId="37" fontId="4" fillId="2" borderId="25" xfId="0" applyNumberFormat="1" applyFont="1" applyFill="1" applyBorder="1" applyAlignment="1" applyProtection="1">
      <alignment horizontal="center" vertical="center"/>
      <protection/>
    </xf>
    <xf numFmtId="37" fontId="4" fillId="2" borderId="10" xfId="0" applyNumberFormat="1" applyFont="1" applyFill="1" applyBorder="1" applyAlignment="1" applyProtection="1" quotePrefix="1">
      <alignment horizontal="centerContinuous" vertical="center"/>
      <protection/>
    </xf>
    <xf numFmtId="37" fontId="3" fillId="0" borderId="9" xfId="0" applyNumberFormat="1" applyFont="1" applyBorder="1" applyAlignment="1" applyProtection="1">
      <alignment vertical="center"/>
      <protection/>
    </xf>
    <xf numFmtId="37" fontId="4" fillId="0" borderId="10" xfId="0" applyNumberFormat="1" applyFont="1" applyBorder="1" applyAlignment="1" applyProtection="1">
      <alignment horizontal="centerContinuous" vertical="center"/>
      <protection/>
    </xf>
    <xf numFmtId="37" fontId="3" fillId="0" borderId="11" xfId="0" applyNumberFormat="1" applyFont="1" applyBorder="1" applyAlignment="1" applyProtection="1">
      <alignment horizontal="centerContinuous" vertical="center"/>
      <protection/>
    </xf>
    <xf numFmtId="37" fontId="3" fillId="0" borderId="12" xfId="0" applyNumberFormat="1" applyFont="1" applyBorder="1" applyAlignment="1" applyProtection="1">
      <alignment horizontal="centerContinuous" vertical="center"/>
      <protection/>
    </xf>
    <xf numFmtId="37" fontId="3" fillId="0" borderId="2" xfId="0" applyNumberFormat="1" applyFont="1" applyBorder="1" applyAlignment="1" applyProtection="1">
      <alignment horizontal="center" vertical="center"/>
      <protection/>
    </xf>
    <xf numFmtId="37" fontId="4" fillId="2" borderId="9" xfId="0" applyNumberFormat="1" applyFont="1" applyFill="1" applyBorder="1" applyAlignment="1" applyProtection="1">
      <alignment horizontal="center" vertical="center"/>
      <protection/>
    </xf>
    <xf numFmtId="37" fontId="4" fillId="2" borderId="11" xfId="0" applyNumberFormat="1" applyFont="1" applyFill="1" applyBorder="1" applyAlignment="1" applyProtection="1">
      <alignment horizontal="centerContinuous" vertical="center"/>
      <protection/>
    </xf>
    <xf numFmtId="37" fontId="4" fillId="2" borderId="31" xfId="0" applyNumberFormat="1" applyFont="1" applyFill="1" applyBorder="1" applyAlignment="1" applyProtection="1">
      <alignment horizontal="center" vertical="center"/>
      <protection/>
    </xf>
    <xf numFmtId="37" fontId="3" fillId="2" borderId="32" xfId="0" applyNumberFormat="1" applyFont="1" applyFill="1" applyBorder="1" applyAlignment="1" applyProtection="1">
      <alignment vertical="center"/>
      <protection/>
    </xf>
    <xf numFmtId="37" fontId="3" fillId="2" borderId="33" xfId="0" applyNumberFormat="1" applyFont="1" applyFill="1" applyBorder="1" applyAlignment="1" applyProtection="1">
      <alignment vertical="center"/>
      <protection/>
    </xf>
    <xf numFmtId="37" fontId="3" fillId="2" borderId="32" xfId="0" applyNumberFormat="1" applyFont="1" applyFill="1" applyBorder="1" applyAlignment="1" applyProtection="1">
      <alignment vertical="center"/>
      <protection/>
    </xf>
    <xf numFmtId="37" fontId="3" fillId="2" borderId="33" xfId="0" applyNumberFormat="1" applyFont="1" applyFill="1" applyBorder="1" applyAlignment="1" applyProtection="1">
      <alignment vertical="center"/>
      <protection/>
    </xf>
    <xf numFmtId="49" fontId="4" fillId="2" borderId="11" xfId="0" applyNumberFormat="1" applyFont="1" applyFill="1" applyBorder="1" applyAlignment="1" applyProtection="1">
      <alignment horizontal="centerContinuous" vertical="center"/>
      <protection/>
    </xf>
    <xf numFmtId="49" fontId="4" fillId="2" borderId="31" xfId="0" applyNumberFormat="1" applyFont="1" applyFill="1" applyBorder="1" applyAlignment="1" applyProtection="1">
      <alignment horizontal="center" vertical="center"/>
      <protection/>
    </xf>
    <xf numFmtId="37" fontId="4" fillId="2" borderId="11" xfId="0" applyNumberFormat="1" applyFont="1" applyFill="1" applyBorder="1" applyAlignment="1" applyProtection="1" quotePrefix="1">
      <alignment horizontal="centerContinuous" vertical="center"/>
      <protection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37" fontId="3" fillId="2" borderId="12" xfId="0" applyNumberFormat="1" applyFont="1" applyFill="1" applyBorder="1" applyAlignment="1" applyProtection="1">
      <alignment horizontal="centerContinuous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432"/>
  <sheetViews>
    <sheetView tabSelected="1" defaultGridColor="0" view="pageBreakPreview" zoomScale="60" zoomScaleNormal="87" colorId="22" workbookViewId="0" topLeftCell="A207">
      <selection activeCell="I222" sqref="I222"/>
    </sheetView>
  </sheetViews>
  <sheetFormatPr defaultColWidth="10.66015625" defaultRowHeight="18"/>
  <cols>
    <col min="1" max="1" width="12.66015625" style="0" customWidth="1"/>
    <col min="2" max="6" width="10.66015625" style="0" customWidth="1"/>
    <col min="7" max="9" width="10.58203125" style="0" customWidth="1"/>
    <col min="10" max="10" width="10.66015625" style="0" customWidth="1"/>
  </cols>
  <sheetData>
    <row r="1" spans="1:256" ht="24" customHeight="1">
      <c r="A1" s="13" t="s">
        <v>136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4" customHeight="1">
      <c r="A3" s="4"/>
      <c r="B3" s="4"/>
      <c r="C3" s="4"/>
      <c r="D3" s="4"/>
      <c r="E3" s="4"/>
      <c r="F3" s="4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4" customHeight="1">
      <c r="A4" s="98"/>
      <c r="B4" s="99" t="s">
        <v>0</v>
      </c>
      <c r="C4" s="100"/>
      <c r="D4" s="101"/>
      <c r="E4" s="99" t="s">
        <v>1</v>
      </c>
      <c r="F4" s="100"/>
      <c r="G4" s="101"/>
      <c r="H4" s="99" t="s">
        <v>2</v>
      </c>
      <c r="I4" s="100"/>
      <c r="J4" s="10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4" customHeight="1">
      <c r="A5" s="102"/>
      <c r="B5" s="46" t="s">
        <v>3</v>
      </c>
      <c r="C5" s="47" t="s">
        <v>4</v>
      </c>
      <c r="D5" s="48" t="s">
        <v>5</v>
      </c>
      <c r="E5" s="46" t="s">
        <v>3</v>
      </c>
      <c r="F5" s="47" t="s">
        <v>4</v>
      </c>
      <c r="G5" s="48" t="s">
        <v>5</v>
      </c>
      <c r="H5" s="46" t="s">
        <v>3</v>
      </c>
      <c r="I5" s="47" t="s">
        <v>4</v>
      </c>
      <c r="J5" s="68" t="s">
        <v>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24" customHeight="1">
      <c r="A6" s="18" t="s">
        <v>6</v>
      </c>
      <c r="B6" s="49">
        <f aca="true" t="shared" si="0" ref="B6:B53">C6+D6</f>
        <v>612457</v>
      </c>
      <c r="C6" s="50">
        <f>C7+C8</f>
        <v>292848</v>
      </c>
      <c r="D6" s="51">
        <f>D7+D8</f>
        <v>319609</v>
      </c>
      <c r="E6" s="49">
        <f aca="true" t="shared" si="1" ref="E6:E53">F6+G6</f>
        <v>27392</v>
      </c>
      <c r="F6" s="50">
        <f>F7+F8</f>
        <v>14097</v>
      </c>
      <c r="G6" s="51">
        <f>G7+G8</f>
        <v>13295</v>
      </c>
      <c r="H6" s="49">
        <f aca="true" t="shared" si="2" ref="H6:H53">I6+J6</f>
        <v>29276</v>
      </c>
      <c r="I6" s="50">
        <f>I7+I8</f>
        <v>14796</v>
      </c>
      <c r="J6" s="69">
        <f>J7+J8</f>
        <v>14480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24" customHeight="1">
      <c r="A7" s="18" t="s">
        <v>7</v>
      </c>
      <c r="B7" s="49">
        <f t="shared" si="0"/>
        <v>377747</v>
      </c>
      <c r="C7" s="50">
        <f>SUM(C9:C12)</f>
        <v>181607</v>
      </c>
      <c r="D7" s="51">
        <f>SUM(D9:D12)</f>
        <v>196140</v>
      </c>
      <c r="E7" s="49">
        <f t="shared" si="1"/>
        <v>18740</v>
      </c>
      <c r="F7" s="50">
        <f>SUM(F9:F12)</f>
        <v>9626</v>
      </c>
      <c r="G7" s="51">
        <f>SUM(G9:G12)</f>
        <v>9114</v>
      </c>
      <c r="H7" s="49">
        <f t="shared" si="2"/>
        <v>18792</v>
      </c>
      <c r="I7" s="50">
        <f>SUM(I9:I12)</f>
        <v>9472</v>
      </c>
      <c r="J7" s="69">
        <f>SUM(J9:J12)</f>
        <v>9320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24" customHeight="1">
      <c r="A8" s="16" t="s">
        <v>8</v>
      </c>
      <c r="B8" s="52">
        <f t="shared" si="0"/>
        <v>234710</v>
      </c>
      <c r="C8" s="53">
        <f>C13+C17+C26+C30+C40+C49</f>
        <v>111241</v>
      </c>
      <c r="D8" s="54">
        <f>D13+D17+D26+D30+D40+D49</f>
        <v>123469</v>
      </c>
      <c r="E8" s="52">
        <f t="shared" si="1"/>
        <v>8652</v>
      </c>
      <c r="F8" s="53">
        <f>F13+F17+F26+F30+F40+F49</f>
        <v>4471</v>
      </c>
      <c r="G8" s="54">
        <f>G13+G17+G26+G30+G40+G49</f>
        <v>4181</v>
      </c>
      <c r="H8" s="52">
        <f t="shared" si="2"/>
        <v>10484</v>
      </c>
      <c r="I8" s="53">
        <f>I13+I17+I26+I30+I40+I49</f>
        <v>5324</v>
      </c>
      <c r="J8" s="70">
        <f>J13+J17+J26+J30+J40+J49</f>
        <v>5160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24" customHeight="1">
      <c r="A9" s="18" t="s">
        <v>9</v>
      </c>
      <c r="B9" s="55">
        <f>C9+D9</f>
        <v>151582</v>
      </c>
      <c r="C9" s="56">
        <f aca="true" t="shared" si="3" ref="C9:D12">F9+I9+B63+E63+H63+C117+F117+I117+B171+E171+H171+C225+F225+I225+B279+E279+H279+C333+F333+I333+C387+M387</f>
        <v>74142</v>
      </c>
      <c r="D9" s="57">
        <f t="shared" si="3"/>
        <v>77440</v>
      </c>
      <c r="E9" s="55">
        <f t="shared" si="1"/>
        <v>7640</v>
      </c>
      <c r="F9" s="58">
        <v>3908</v>
      </c>
      <c r="G9" s="66">
        <v>3732</v>
      </c>
      <c r="H9" s="55">
        <f t="shared" si="2"/>
        <v>7631</v>
      </c>
      <c r="I9" s="58">
        <v>3834</v>
      </c>
      <c r="J9" s="71">
        <v>3797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24" customHeight="1">
      <c r="A10" s="18" t="s">
        <v>10</v>
      </c>
      <c r="B10" s="55">
        <f t="shared" si="0"/>
        <v>139890</v>
      </c>
      <c r="C10" s="58">
        <f t="shared" si="3"/>
        <v>66555</v>
      </c>
      <c r="D10" s="59">
        <f t="shared" si="3"/>
        <v>73335</v>
      </c>
      <c r="E10" s="55">
        <f t="shared" si="1"/>
        <v>7229</v>
      </c>
      <c r="F10" s="58">
        <v>3692</v>
      </c>
      <c r="G10" s="66">
        <v>3537</v>
      </c>
      <c r="H10" s="55">
        <f t="shared" si="2"/>
        <v>7035</v>
      </c>
      <c r="I10" s="58">
        <v>3549</v>
      </c>
      <c r="J10" s="71">
        <v>3486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24" customHeight="1">
      <c r="A11" s="18" t="s">
        <v>11</v>
      </c>
      <c r="B11" s="55">
        <f t="shared" si="0"/>
        <v>49274</v>
      </c>
      <c r="C11" s="58">
        <f t="shared" si="3"/>
        <v>23044</v>
      </c>
      <c r="D11" s="59">
        <f t="shared" si="3"/>
        <v>26230</v>
      </c>
      <c r="E11" s="55">
        <f t="shared" si="1"/>
        <v>2167</v>
      </c>
      <c r="F11" s="58">
        <v>1136</v>
      </c>
      <c r="G11" s="66">
        <v>1031</v>
      </c>
      <c r="H11" s="55">
        <f t="shared" si="2"/>
        <v>2271</v>
      </c>
      <c r="I11" s="58">
        <v>1139</v>
      </c>
      <c r="J11" s="71">
        <v>1132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24" customHeight="1">
      <c r="A12" s="16" t="s">
        <v>12</v>
      </c>
      <c r="B12" s="60">
        <f t="shared" si="0"/>
        <v>37001</v>
      </c>
      <c r="C12" s="61">
        <f t="shared" si="3"/>
        <v>17866</v>
      </c>
      <c r="D12" s="62">
        <f t="shared" si="3"/>
        <v>19135</v>
      </c>
      <c r="E12" s="60">
        <f t="shared" si="1"/>
        <v>1704</v>
      </c>
      <c r="F12" s="61">
        <v>890</v>
      </c>
      <c r="G12" s="67">
        <v>814</v>
      </c>
      <c r="H12" s="60">
        <f t="shared" si="2"/>
        <v>1855</v>
      </c>
      <c r="I12" s="61">
        <v>950</v>
      </c>
      <c r="J12" s="72">
        <v>905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24" customHeight="1">
      <c r="A13" s="18" t="s">
        <v>13</v>
      </c>
      <c r="B13" s="49">
        <f t="shared" si="0"/>
        <v>25836</v>
      </c>
      <c r="C13" s="50">
        <f>SUM(C14:C16)</f>
        <v>12276</v>
      </c>
      <c r="D13" s="51">
        <f>SUM(D14:D16)</f>
        <v>13560</v>
      </c>
      <c r="E13" s="49">
        <f t="shared" si="1"/>
        <v>1034</v>
      </c>
      <c r="F13" s="50">
        <f>SUM(F14:F16)</f>
        <v>551</v>
      </c>
      <c r="G13" s="51">
        <f>SUM(G14:G16)</f>
        <v>483</v>
      </c>
      <c r="H13" s="49">
        <f t="shared" si="2"/>
        <v>1119</v>
      </c>
      <c r="I13" s="50">
        <f>SUM(I14:I16)</f>
        <v>540</v>
      </c>
      <c r="J13" s="69">
        <f>SUM(J14:J16)</f>
        <v>579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24" customHeight="1">
      <c r="A14" s="19" t="s">
        <v>14</v>
      </c>
      <c r="B14" s="55">
        <f t="shared" si="0"/>
        <v>8681</v>
      </c>
      <c r="C14" s="58">
        <f aca="true" t="shared" si="4" ref="C14:D16">F14+I14+B68+E68+H68+C122+F122+I122+B176+E176+H176+C230+F230+I230+B284+E284+H284+C338+F338+I338+C392+M392</f>
        <v>4124</v>
      </c>
      <c r="D14" s="59">
        <f t="shared" si="4"/>
        <v>4557</v>
      </c>
      <c r="E14" s="55">
        <f t="shared" si="1"/>
        <v>415</v>
      </c>
      <c r="F14" s="58">
        <v>216</v>
      </c>
      <c r="G14" s="59">
        <v>199</v>
      </c>
      <c r="H14" s="55">
        <f t="shared" si="2"/>
        <v>339</v>
      </c>
      <c r="I14" s="58">
        <v>158</v>
      </c>
      <c r="J14" s="71">
        <v>181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24" customHeight="1">
      <c r="A15" s="19" t="s">
        <v>15</v>
      </c>
      <c r="B15" s="55">
        <f t="shared" si="0"/>
        <v>13727</v>
      </c>
      <c r="C15" s="58">
        <f t="shared" si="4"/>
        <v>6507</v>
      </c>
      <c r="D15" s="59">
        <f t="shared" si="4"/>
        <v>7220</v>
      </c>
      <c r="E15" s="55">
        <f t="shared" si="1"/>
        <v>490</v>
      </c>
      <c r="F15" s="58">
        <v>263</v>
      </c>
      <c r="G15" s="59">
        <v>227</v>
      </c>
      <c r="H15" s="55">
        <f t="shared" si="2"/>
        <v>598</v>
      </c>
      <c r="I15" s="58">
        <v>295</v>
      </c>
      <c r="J15" s="71">
        <v>303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ht="24" customHeight="1">
      <c r="A16" s="20" t="s">
        <v>16</v>
      </c>
      <c r="B16" s="60">
        <f t="shared" si="0"/>
        <v>3428</v>
      </c>
      <c r="C16" s="61">
        <f t="shared" si="4"/>
        <v>1645</v>
      </c>
      <c r="D16" s="62">
        <f t="shared" si="4"/>
        <v>1783</v>
      </c>
      <c r="E16" s="60">
        <f t="shared" si="1"/>
        <v>129</v>
      </c>
      <c r="F16" s="61">
        <v>72</v>
      </c>
      <c r="G16" s="62">
        <v>57</v>
      </c>
      <c r="H16" s="60">
        <f t="shared" si="2"/>
        <v>182</v>
      </c>
      <c r="I16" s="61">
        <v>87</v>
      </c>
      <c r="J16" s="72">
        <v>95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ht="24" customHeight="1">
      <c r="A17" s="89" t="s">
        <v>17</v>
      </c>
      <c r="B17" s="49">
        <f t="shared" si="0"/>
        <v>49156</v>
      </c>
      <c r="C17" s="63">
        <f>SUM(C18:C25)</f>
        <v>23359</v>
      </c>
      <c r="D17" s="64">
        <f>SUM(D18:D25)</f>
        <v>25797</v>
      </c>
      <c r="E17" s="49">
        <f t="shared" si="1"/>
        <v>1675</v>
      </c>
      <c r="F17" s="50">
        <f>SUM(F18:F25)</f>
        <v>839</v>
      </c>
      <c r="G17" s="51">
        <f>SUM(G18:G25)</f>
        <v>836</v>
      </c>
      <c r="H17" s="49">
        <f t="shared" si="2"/>
        <v>2231</v>
      </c>
      <c r="I17" s="50">
        <f>SUM(I18:I25)</f>
        <v>1155</v>
      </c>
      <c r="J17" s="69">
        <f>SUM(J18:J25)</f>
        <v>1076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24" customHeight="1">
      <c r="A18" s="19" t="s">
        <v>18</v>
      </c>
      <c r="B18" s="55">
        <f t="shared" si="0"/>
        <v>10161</v>
      </c>
      <c r="C18" s="58">
        <f aca="true" t="shared" si="5" ref="C18:D25">F18+I18+B72+E72+H72+C126+F126+I126+B180+E180+H180+C234+F234+I234+B288+E288+H288+C342+F342+I342+C396+M396</f>
        <v>4883</v>
      </c>
      <c r="D18" s="59">
        <f t="shared" si="5"/>
        <v>5278</v>
      </c>
      <c r="E18" s="55">
        <f t="shared" si="1"/>
        <v>436</v>
      </c>
      <c r="F18" s="58">
        <v>214</v>
      </c>
      <c r="G18" s="59">
        <v>222</v>
      </c>
      <c r="H18" s="55">
        <f t="shared" si="2"/>
        <v>564</v>
      </c>
      <c r="I18" s="58">
        <v>312</v>
      </c>
      <c r="J18" s="71">
        <v>252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ht="24" customHeight="1">
      <c r="A19" s="19" t="s">
        <v>19</v>
      </c>
      <c r="B19" s="55">
        <f t="shared" si="0"/>
        <v>4506</v>
      </c>
      <c r="C19" s="58">
        <f t="shared" si="5"/>
        <v>2148</v>
      </c>
      <c r="D19" s="59">
        <f t="shared" si="5"/>
        <v>2358</v>
      </c>
      <c r="E19" s="55">
        <f t="shared" si="1"/>
        <v>160</v>
      </c>
      <c r="F19" s="58">
        <v>72</v>
      </c>
      <c r="G19" s="59">
        <v>88</v>
      </c>
      <c r="H19" s="55">
        <f t="shared" si="2"/>
        <v>218</v>
      </c>
      <c r="I19" s="58">
        <v>105</v>
      </c>
      <c r="J19" s="71">
        <v>113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ht="24" customHeight="1">
      <c r="A20" s="19" t="s">
        <v>20</v>
      </c>
      <c r="B20" s="55">
        <f t="shared" si="0"/>
        <v>8253</v>
      </c>
      <c r="C20" s="58">
        <f t="shared" si="5"/>
        <v>3905</v>
      </c>
      <c r="D20" s="59">
        <f t="shared" si="5"/>
        <v>4348</v>
      </c>
      <c r="E20" s="55">
        <f t="shared" si="1"/>
        <v>299</v>
      </c>
      <c r="F20" s="58">
        <v>142</v>
      </c>
      <c r="G20" s="59">
        <v>157</v>
      </c>
      <c r="H20" s="55">
        <f t="shared" si="2"/>
        <v>390</v>
      </c>
      <c r="I20" s="58">
        <v>198</v>
      </c>
      <c r="J20" s="71">
        <v>192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ht="24" customHeight="1">
      <c r="A21" s="19" t="s">
        <v>21</v>
      </c>
      <c r="B21" s="55">
        <f t="shared" si="0"/>
        <v>5370</v>
      </c>
      <c r="C21" s="58">
        <f t="shared" si="5"/>
        <v>2554</v>
      </c>
      <c r="D21" s="59">
        <f t="shared" si="5"/>
        <v>2816</v>
      </c>
      <c r="E21" s="55">
        <f t="shared" si="1"/>
        <v>166</v>
      </c>
      <c r="F21" s="58">
        <v>86</v>
      </c>
      <c r="G21" s="59">
        <v>80</v>
      </c>
      <c r="H21" s="55">
        <f t="shared" si="2"/>
        <v>228</v>
      </c>
      <c r="I21" s="58">
        <v>118</v>
      </c>
      <c r="J21" s="71">
        <v>110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ht="24" customHeight="1">
      <c r="A22" s="19" t="s">
        <v>22</v>
      </c>
      <c r="B22" s="55">
        <f t="shared" si="0"/>
        <v>4773</v>
      </c>
      <c r="C22" s="58">
        <f t="shared" si="5"/>
        <v>2251</v>
      </c>
      <c r="D22" s="59">
        <f t="shared" si="5"/>
        <v>2522</v>
      </c>
      <c r="E22" s="55">
        <f t="shared" si="1"/>
        <v>126</v>
      </c>
      <c r="F22" s="58">
        <v>74</v>
      </c>
      <c r="G22" s="59">
        <v>52</v>
      </c>
      <c r="H22" s="55">
        <f t="shared" si="2"/>
        <v>181</v>
      </c>
      <c r="I22" s="58">
        <v>97</v>
      </c>
      <c r="J22" s="71">
        <v>84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ht="24" customHeight="1">
      <c r="A23" s="19" t="s">
        <v>23</v>
      </c>
      <c r="B23" s="55">
        <f t="shared" si="0"/>
        <v>4196</v>
      </c>
      <c r="C23" s="58">
        <f t="shared" si="5"/>
        <v>2002</v>
      </c>
      <c r="D23" s="59">
        <f t="shared" si="5"/>
        <v>2194</v>
      </c>
      <c r="E23" s="55">
        <f t="shared" si="1"/>
        <v>129</v>
      </c>
      <c r="F23" s="58">
        <v>64</v>
      </c>
      <c r="G23" s="59">
        <v>65</v>
      </c>
      <c r="H23" s="55">
        <f t="shared" si="2"/>
        <v>170</v>
      </c>
      <c r="I23" s="58">
        <v>80</v>
      </c>
      <c r="J23" s="71">
        <v>90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ht="24" customHeight="1">
      <c r="A24" s="19" t="s">
        <v>24</v>
      </c>
      <c r="B24" s="55">
        <f t="shared" si="0"/>
        <v>2730</v>
      </c>
      <c r="C24" s="58">
        <f t="shared" si="5"/>
        <v>1309</v>
      </c>
      <c r="D24" s="59">
        <f t="shared" si="5"/>
        <v>1421</v>
      </c>
      <c r="E24" s="55">
        <f t="shared" si="1"/>
        <v>72</v>
      </c>
      <c r="F24" s="58">
        <v>41</v>
      </c>
      <c r="G24" s="59">
        <v>31</v>
      </c>
      <c r="H24" s="55">
        <f t="shared" si="2"/>
        <v>103</v>
      </c>
      <c r="I24" s="58">
        <v>48</v>
      </c>
      <c r="J24" s="71">
        <v>55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ht="24" customHeight="1">
      <c r="A25" s="19" t="s">
        <v>25</v>
      </c>
      <c r="B25" s="55">
        <f t="shared" si="0"/>
        <v>9167</v>
      </c>
      <c r="C25" s="61">
        <f t="shared" si="5"/>
        <v>4307</v>
      </c>
      <c r="D25" s="62">
        <f t="shared" si="5"/>
        <v>4860</v>
      </c>
      <c r="E25" s="55">
        <f t="shared" si="1"/>
        <v>287</v>
      </c>
      <c r="F25" s="58">
        <v>146</v>
      </c>
      <c r="G25" s="59">
        <v>141</v>
      </c>
      <c r="H25" s="55">
        <f t="shared" si="2"/>
        <v>377</v>
      </c>
      <c r="I25" s="58">
        <v>197</v>
      </c>
      <c r="J25" s="71">
        <v>180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ht="24" customHeight="1">
      <c r="A26" s="103" t="s">
        <v>26</v>
      </c>
      <c r="B26" s="65">
        <f t="shared" si="0"/>
        <v>22471</v>
      </c>
      <c r="C26" s="63">
        <f>SUM(C27:C29)</f>
        <v>10696</v>
      </c>
      <c r="D26" s="64">
        <f>SUM(D27:D29)</f>
        <v>11775</v>
      </c>
      <c r="E26" s="65">
        <f t="shared" si="1"/>
        <v>758</v>
      </c>
      <c r="F26" s="63">
        <f>SUM(F27:F29)</f>
        <v>368</v>
      </c>
      <c r="G26" s="64">
        <f>SUM(G27:G29)</f>
        <v>390</v>
      </c>
      <c r="H26" s="65">
        <f t="shared" si="2"/>
        <v>1038</v>
      </c>
      <c r="I26" s="63">
        <f>SUM(I27:I29)</f>
        <v>528</v>
      </c>
      <c r="J26" s="73">
        <f>SUM(J27:J29)</f>
        <v>510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24" customHeight="1">
      <c r="A27" s="19" t="s">
        <v>27</v>
      </c>
      <c r="B27" s="55">
        <f t="shared" si="0"/>
        <v>9906</v>
      </c>
      <c r="C27" s="58">
        <f aca="true" t="shared" si="6" ref="C27:D29">F27+I27+B81+E81+H81+C135+F135+I135+B189+E189+H189+C243+F243+I243+B297+E297+H297+C351+F351+I351+C405+M405</f>
        <v>4725</v>
      </c>
      <c r="D27" s="59">
        <f t="shared" si="6"/>
        <v>5181</v>
      </c>
      <c r="E27" s="55">
        <f t="shared" si="1"/>
        <v>366</v>
      </c>
      <c r="F27" s="58">
        <v>185</v>
      </c>
      <c r="G27" s="59">
        <v>181</v>
      </c>
      <c r="H27" s="55">
        <f t="shared" si="2"/>
        <v>464</v>
      </c>
      <c r="I27" s="58">
        <v>236</v>
      </c>
      <c r="J27" s="71">
        <v>228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ht="24" customHeight="1">
      <c r="A28" s="19" t="s">
        <v>28</v>
      </c>
      <c r="B28" s="55">
        <f t="shared" si="0"/>
        <v>4563</v>
      </c>
      <c r="C28" s="58">
        <f t="shared" si="6"/>
        <v>2141</v>
      </c>
      <c r="D28" s="59">
        <f t="shared" si="6"/>
        <v>2422</v>
      </c>
      <c r="E28" s="55">
        <f t="shared" si="1"/>
        <v>133</v>
      </c>
      <c r="F28" s="58">
        <v>62</v>
      </c>
      <c r="G28" s="59">
        <v>71</v>
      </c>
      <c r="H28" s="55">
        <f t="shared" si="2"/>
        <v>235</v>
      </c>
      <c r="I28" s="58">
        <v>120</v>
      </c>
      <c r="J28" s="71">
        <v>115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ht="24" customHeight="1">
      <c r="A29" s="19" t="s">
        <v>29</v>
      </c>
      <c r="B29" s="55">
        <f t="shared" si="0"/>
        <v>8002</v>
      </c>
      <c r="C29" s="61">
        <f t="shared" si="6"/>
        <v>3830</v>
      </c>
      <c r="D29" s="62">
        <f t="shared" si="6"/>
        <v>4172</v>
      </c>
      <c r="E29" s="55">
        <f t="shared" si="1"/>
        <v>259</v>
      </c>
      <c r="F29" s="58">
        <v>121</v>
      </c>
      <c r="G29" s="59">
        <v>138</v>
      </c>
      <c r="H29" s="55">
        <f t="shared" si="2"/>
        <v>339</v>
      </c>
      <c r="I29" s="58">
        <v>172</v>
      </c>
      <c r="J29" s="71">
        <v>167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ht="24" customHeight="1">
      <c r="A30" s="103" t="s">
        <v>30</v>
      </c>
      <c r="B30" s="65">
        <f t="shared" si="0"/>
        <v>66479</v>
      </c>
      <c r="C30" s="63">
        <f>SUM(C31:C39)</f>
        <v>31645</v>
      </c>
      <c r="D30" s="64">
        <f>SUM(D31:D39)</f>
        <v>34834</v>
      </c>
      <c r="E30" s="65">
        <f t="shared" si="1"/>
        <v>2734</v>
      </c>
      <c r="F30" s="63">
        <f>SUM(F31:F39)</f>
        <v>1436</v>
      </c>
      <c r="G30" s="64">
        <f>SUM(G31:G39)</f>
        <v>1298</v>
      </c>
      <c r="H30" s="65">
        <f t="shared" si="2"/>
        <v>3070</v>
      </c>
      <c r="I30" s="63">
        <f>SUM(I31:I39)</f>
        <v>1587</v>
      </c>
      <c r="J30" s="73">
        <f>SUM(J31:J39)</f>
        <v>1483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24" customHeight="1">
      <c r="A31" s="19" t="s">
        <v>31</v>
      </c>
      <c r="B31" s="55">
        <f t="shared" si="0"/>
        <v>7958</v>
      </c>
      <c r="C31" s="58">
        <f aca="true" t="shared" si="7" ref="C31:C39">F31+I31+B85+E85+H85+C139+F139+I139+B193+E193+H193+C247+F247+I247+B301+E301+H301+C355+F355+I355+C409+M409</f>
        <v>3773</v>
      </c>
      <c r="D31" s="59">
        <f aca="true" t="shared" si="8" ref="D31:D39">G31+J31+C85+F85+I85+D139+G139+J139+C193+F193+I193+D247+G247+J247+C301+F301+I301+D355+G355+J355+D409+N409</f>
        <v>4185</v>
      </c>
      <c r="E31" s="55">
        <f t="shared" si="1"/>
        <v>423</v>
      </c>
      <c r="F31" s="58">
        <v>205</v>
      </c>
      <c r="G31" s="59">
        <v>218</v>
      </c>
      <c r="H31" s="55">
        <f t="shared" si="2"/>
        <v>414</v>
      </c>
      <c r="I31" s="58">
        <v>224</v>
      </c>
      <c r="J31" s="71">
        <v>190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ht="24" customHeight="1">
      <c r="A32" s="19" t="s">
        <v>32</v>
      </c>
      <c r="B32" s="55">
        <f t="shared" si="0"/>
        <v>3033</v>
      </c>
      <c r="C32" s="58">
        <f t="shared" si="7"/>
        <v>1444</v>
      </c>
      <c r="D32" s="59">
        <f t="shared" si="8"/>
        <v>1589</v>
      </c>
      <c r="E32" s="55">
        <f t="shared" si="1"/>
        <v>135</v>
      </c>
      <c r="F32" s="58">
        <v>76</v>
      </c>
      <c r="G32" s="59">
        <v>59</v>
      </c>
      <c r="H32" s="55">
        <f t="shared" si="2"/>
        <v>134</v>
      </c>
      <c r="I32" s="58">
        <v>64</v>
      </c>
      <c r="J32" s="71">
        <v>70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ht="24" customHeight="1">
      <c r="A33" s="19" t="s">
        <v>33</v>
      </c>
      <c r="B33" s="55">
        <f t="shared" si="0"/>
        <v>6495</v>
      </c>
      <c r="C33" s="58">
        <f t="shared" si="7"/>
        <v>3088</v>
      </c>
      <c r="D33" s="59">
        <f t="shared" si="8"/>
        <v>3407</v>
      </c>
      <c r="E33" s="55">
        <f t="shared" si="1"/>
        <v>249</v>
      </c>
      <c r="F33" s="58">
        <v>134</v>
      </c>
      <c r="G33" s="59">
        <v>115</v>
      </c>
      <c r="H33" s="55">
        <f t="shared" si="2"/>
        <v>319</v>
      </c>
      <c r="I33" s="58">
        <v>167</v>
      </c>
      <c r="J33" s="71">
        <v>152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ht="24" customHeight="1">
      <c r="A34" s="19" t="s">
        <v>34</v>
      </c>
      <c r="B34" s="55">
        <f t="shared" si="0"/>
        <v>7806</v>
      </c>
      <c r="C34" s="58">
        <f t="shared" si="7"/>
        <v>3652</v>
      </c>
      <c r="D34" s="59">
        <f t="shared" si="8"/>
        <v>4154</v>
      </c>
      <c r="E34" s="55">
        <f t="shared" si="1"/>
        <v>282</v>
      </c>
      <c r="F34" s="58">
        <v>159</v>
      </c>
      <c r="G34" s="59">
        <v>123</v>
      </c>
      <c r="H34" s="55">
        <f t="shared" si="2"/>
        <v>307</v>
      </c>
      <c r="I34" s="58">
        <v>166</v>
      </c>
      <c r="J34" s="71">
        <v>141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ht="24" customHeight="1">
      <c r="A35" s="19" t="s">
        <v>35</v>
      </c>
      <c r="B35" s="55">
        <f t="shared" si="0"/>
        <v>4215</v>
      </c>
      <c r="C35" s="58">
        <f t="shared" si="7"/>
        <v>2037</v>
      </c>
      <c r="D35" s="59">
        <f t="shared" si="8"/>
        <v>2178</v>
      </c>
      <c r="E35" s="55">
        <f t="shared" si="1"/>
        <v>149</v>
      </c>
      <c r="F35" s="58">
        <v>86</v>
      </c>
      <c r="G35" s="59">
        <v>63</v>
      </c>
      <c r="H35" s="55">
        <f t="shared" si="2"/>
        <v>198</v>
      </c>
      <c r="I35" s="58">
        <v>108</v>
      </c>
      <c r="J35" s="71">
        <v>90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ht="24" customHeight="1">
      <c r="A36" s="19" t="s">
        <v>36</v>
      </c>
      <c r="B36" s="55">
        <f t="shared" si="0"/>
        <v>7822</v>
      </c>
      <c r="C36" s="58">
        <f t="shared" si="7"/>
        <v>3704</v>
      </c>
      <c r="D36" s="59">
        <f t="shared" si="8"/>
        <v>4118</v>
      </c>
      <c r="E36" s="55">
        <f t="shared" si="1"/>
        <v>299</v>
      </c>
      <c r="F36" s="58">
        <v>155</v>
      </c>
      <c r="G36" s="59">
        <v>144</v>
      </c>
      <c r="H36" s="55">
        <f t="shared" si="2"/>
        <v>412</v>
      </c>
      <c r="I36" s="58">
        <v>207</v>
      </c>
      <c r="J36" s="71">
        <v>205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ht="24" customHeight="1">
      <c r="A37" s="19" t="s">
        <v>37</v>
      </c>
      <c r="B37" s="55">
        <f t="shared" si="0"/>
        <v>8957</v>
      </c>
      <c r="C37" s="58">
        <f t="shared" si="7"/>
        <v>4309</v>
      </c>
      <c r="D37" s="59">
        <f t="shared" si="8"/>
        <v>4648</v>
      </c>
      <c r="E37" s="55">
        <f t="shared" si="1"/>
        <v>336</v>
      </c>
      <c r="F37" s="58">
        <v>176</v>
      </c>
      <c r="G37" s="59">
        <v>160</v>
      </c>
      <c r="H37" s="55">
        <f t="shared" si="2"/>
        <v>376</v>
      </c>
      <c r="I37" s="58">
        <v>182</v>
      </c>
      <c r="J37" s="71">
        <v>194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ht="24" customHeight="1">
      <c r="A38" s="19" t="s">
        <v>38</v>
      </c>
      <c r="B38" s="55">
        <f t="shared" si="0"/>
        <v>12000</v>
      </c>
      <c r="C38" s="58">
        <f t="shared" si="7"/>
        <v>5707</v>
      </c>
      <c r="D38" s="59">
        <f t="shared" si="8"/>
        <v>6293</v>
      </c>
      <c r="E38" s="55">
        <f t="shared" si="1"/>
        <v>542</v>
      </c>
      <c r="F38" s="58">
        <v>282</v>
      </c>
      <c r="G38" s="59">
        <v>260</v>
      </c>
      <c r="H38" s="55">
        <f t="shared" si="2"/>
        <v>532</v>
      </c>
      <c r="I38" s="58">
        <v>265</v>
      </c>
      <c r="J38" s="71">
        <v>267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ht="24" customHeight="1">
      <c r="A39" s="19" t="s">
        <v>39</v>
      </c>
      <c r="B39" s="55">
        <f t="shared" si="0"/>
        <v>8193</v>
      </c>
      <c r="C39" s="61">
        <f t="shared" si="7"/>
        <v>3931</v>
      </c>
      <c r="D39" s="62">
        <f t="shared" si="8"/>
        <v>4262</v>
      </c>
      <c r="E39" s="55">
        <f t="shared" si="1"/>
        <v>319</v>
      </c>
      <c r="F39" s="58">
        <v>163</v>
      </c>
      <c r="G39" s="59">
        <v>156</v>
      </c>
      <c r="H39" s="55">
        <f t="shared" si="2"/>
        <v>378</v>
      </c>
      <c r="I39" s="58">
        <v>204</v>
      </c>
      <c r="J39" s="71">
        <v>174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ht="24" customHeight="1">
      <c r="A40" s="103" t="s">
        <v>40</v>
      </c>
      <c r="B40" s="65">
        <f t="shared" si="0"/>
        <v>50711</v>
      </c>
      <c r="C40" s="63">
        <f>SUM(C41:C48)</f>
        <v>23882</v>
      </c>
      <c r="D40" s="64">
        <f>SUM(D41:D48)</f>
        <v>26829</v>
      </c>
      <c r="E40" s="65">
        <f t="shared" si="1"/>
        <v>1885</v>
      </c>
      <c r="F40" s="63">
        <f>SUM(F41:F48)</f>
        <v>978</v>
      </c>
      <c r="G40" s="64">
        <f>SUM(G41:G48)</f>
        <v>907</v>
      </c>
      <c r="H40" s="65">
        <f t="shared" si="2"/>
        <v>2238</v>
      </c>
      <c r="I40" s="63">
        <f>SUM(I41:I48)</f>
        <v>1141</v>
      </c>
      <c r="J40" s="73">
        <f>SUM(J41:J48)</f>
        <v>1097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24" customHeight="1">
      <c r="A41" s="19" t="s">
        <v>41</v>
      </c>
      <c r="B41" s="55">
        <f t="shared" si="0"/>
        <v>8136</v>
      </c>
      <c r="C41" s="58">
        <f aca="true" t="shared" si="9" ref="C41:D48">F41+I41+B95+E95+H95+C149+F149+I149+B203+E203+H203+C257+F257+I257+B311+E311+H311+C365+F365+I365+C419+M419</f>
        <v>3844</v>
      </c>
      <c r="D41" s="59">
        <f t="shared" si="9"/>
        <v>4292</v>
      </c>
      <c r="E41" s="55">
        <f t="shared" si="1"/>
        <v>308</v>
      </c>
      <c r="F41" s="58">
        <v>152</v>
      </c>
      <c r="G41" s="59">
        <v>156</v>
      </c>
      <c r="H41" s="55">
        <f t="shared" si="2"/>
        <v>381</v>
      </c>
      <c r="I41" s="58">
        <v>192</v>
      </c>
      <c r="J41" s="74">
        <v>189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ht="24" customHeight="1">
      <c r="A42" s="19" t="s">
        <v>42</v>
      </c>
      <c r="B42" s="55">
        <f t="shared" si="0"/>
        <v>4072</v>
      </c>
      <c r="C42" s="58">
        <f t="shared" si="9"/>
        <v>1896</v>
      </c>
      <c r="D42" s="59">
        <f t="shared" si="9"/>
        <v>2176</v>
      </c>
      <c r="E42" s="55">
        <f t="shared" si="1"/>
        <v>161</v>
      </c>
      <c r="F42" s="58">
        <v>81</v>
      </c>
      <c r="G42" s="59">
        <v>80</v>
      </c>
      <c r="H42" s="55">
        <f t="shared" si="2"/>
        <v>189</v>
      </c>
      <c r="I42" s="58">
        <v>89</v>
      </c>
      <c r="J42" s="74">
        <v>100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ht="24" customHeight="1">
      <c r="A43" s="19" t="s">
        <v>43</v>
      </c>
      <c r="B43" s="55">
        <f t="shared" si="0"/>
        <v>7191</v>
      </c>
      <c r="C43" s="58">
        <f t="shared" si="9"/>
        <v>3427</v>
      </c>
      <c r="D43" s="59">
        <f t="shared" si="9"/>
        <v>3764</v>
      </c>
      <c r="E43" s="55">
        <f t="shared" si="1"/>
        <v>277</v>
      </c>
      <c r="F43" s="58">
        <v>142</v>
      </c>
      <c r="G43" s="59">
        <v>135</v>
      </c>
      <c r="H43" s="55">
        <f t="shared" si="2"/>
        <v>349</v>
      </c>
      <c r="I43" s="58">
        <v>193</v>
      </c>
      <c r="J43" s="74">
        <v>156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24" customHeight="1">
      <c r="A44" s="19" t="s">
        <v>44</v>
      </c>
      <c r="B44" s="55">
        <f t="shared" si="0"/>
        <v>3118</v>
      </c>
      <c r="C44" s="58">
        <f t="shared" si="9"/>
        <v>1448</v>
      </c>
      <c r="D44" s="59">
        <f t="shared" si="9"/>
        <v>1670</v>
      </c>
      <c r="E44" s="55">
        <f t="shared" si="1"/>
        <v>186</v>
      </c>
      <c r="F44" s="58">
        <v>92</v>
      </c>
      <c r="G44" s="59">
        <v>94</v>
      </c>
      <c r="H44" s="55">
        <f t="shared" si="2"/>
        <v>150</v>
      </c>
      <c r="I44" s="58">
        <v>75</v>
      </c>
      <c r="J44" s="74">
        <v>75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24" customHeight="1">
      <c r="A45" s="19" t="s">
        <v>45</v>
      </c>
      <c r="B45" s="55">
        <f t="shared" si="0"/>
        <v>8969</v>
      </c>
      <c r="C45" s="58">
        <f t="shared" si="9"/>
        <v>4178</v>
      </c>
      <c r="D45" s="59">
        <f t="shared" si="9"/>
        <v>4791</v>
      </c>
      <c r="E45" s="55">
        <f t="shared" si="1"/>
        <v>329</v>
      </c>
      <c r="F45" s="58">
        <v>160</v>
      </c>
      <c r="G45" s="59">
        <v>169</v>
      </c>
      <c r="H45" s="55">
        <f t="shared" si="2"/>
        <v>419</v>
      </c>
      <c r="I45" s="58">
        <v>220</v>
      </c>
      <c r="J45" s="74">
        <v>199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24" customHeight="1">
      <c r="A46" s="19" t="s">
        <v>46</v>
      </c>
      <c r="B46" s="55">
        <f t="shared" si="0"/>
        <v>6650</v>
      </c>
      <c r="C46" s="58">
        <f t="shared" si="9"/>
        <v>3142</v>
      </c>
      <c r="D46" s="59">
        <f t="shared" si="9"/>
        <v>3508</v>
      </c>
      <c r="E46" s="55">
        <f t="shared" si="1"/>
        <v>213</v>
      </c>
      <c r="F46" s="58">
        <v>128</v>
      </c>
      <c r="G46" s="59">
        <v>85</v>
      </c>
      <c r="H46" s="55">
        <f t="shared" si="2"/>
        <v>261</v>
      </c>
      <c r="I46" s="58">
        <v>144</v>
      </c>
      <c r="J46" s="74">
        <v>117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24" customHeight="1">
      <c r="A47" s="19" t="s">
        <v>47</v>
      </c>
      <c r="B47" s="55">
        <f t="shared" si="0"/>
        <v>7444</v>
      </c>
      <c r="C47" s="58">
        <f t="shared" si="9"/>
        <v>3502</v>
      </c>
      <c r="D47" s="59">
        <f t="shared" si="9"/>
        <v>3942</v>
      </c>
      <c r="E47" s="55">
        <f t="shared" si="1"/>
        <v>228</v>
      </c>
      <c r="F47" s="58">
        <v>128</v>
      </c>
      <c r="G47" s="59">
        <v>100</v>
      </c>
      <c r="H47" s="55">
        <f t="shared" si="2"/>
        <v>282</v>
      </c>
      <c r="I47" s="58">
        <v>130</v>
      </c>
      <c r="J47" s="74">
        <v>152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24" customHeight="1">
      <c r="A48" s="19" t="s">
        <v>48</v>
      </c>
      <c r="B48" s="55">
        <f t="shared" si="0"/>
        <v>5131</v>
      </c>
      <c r="C48" s="61">
        <f t="shared" si="9"/>
        <v>2445</v>
      </c>
      <c r="D48" s="62">
        <f t="shared" si="9"/>
        <v>2686</v>
      </c>
      <c r="E48" s="55">
        <f t="shared" si="1"/>
        <v>183</v>
      </c>
      <c r="F48" s="58">
        <v>95</v>
      </c>
      <c r="G48" s="59">
        <v>88</v>
      </c>
      <c r="H48" s="55">
        <f t="shared" si="2"/>
        <v>207</v>
      </c>
      <c r="I48" s="58">
        <v>98</v>
      </c>
      <c r="J48" s="74">
        <v>109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24" customHeight="1">
      <c r="A49" s="103" t="s">
        <v>49</v>
      </c>
      <c r="B49" s="65">
        <f t="shared" si="0"/>
        <v>20057</v>
      </c>
      <c r="C49" s="63">
        <f>SUM(C50:C53)</f>
        <v>9383</v>
      </c>
      <c r="D49" s="64">
        <f>SUM(D50:D53)</f>
        <v>10674</v>
      </c>
      <c r="E49" s="65">
        <f t="shared" si="1"/>
        <v>566</v>
      </c>
      <c r="F49" s="63">
        <f>SUM(F50:F53)</f>
        <v>299</v>
      </c>
      <c r="G49" s="64">
        <f>SUM(G50:G53)</f>
        <v>267</v>
      </c>
      <c r="H49" s="65">
        <f t="shared" si="2"/>
        <v>788</v>
      </c>
      <c r="I49" s="63">
        <f>SUM(I50:I53)</f>
        <v>373</v>
      </c>
      <c r="J49" s="73">
        <f>SUM(J50:J53)</f>
        <v>415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24" customHeight="1">
      <c r="A50" s="19" t="s">
        <v>50</v>
      </c>
      <c r="B50" s="55">
        <f t="shared" si="0"/>
        <v>6476</v>
      </c>
      <c r="C50" s="58">
        <f aca="true" t="shared" si="10" ref="C50:D53">F50+I50+B104+E104+H104+C158+F158+I158+B212+E212+H212+C266+F266+I266+B320+E320+H320+C374+F374+I374+C428+M428</f>
        <v>2974</v>
      </c>
      <c r="D50" s="59">
        <f t="shared" si="10"/>
        <v>3502</v>
      </c>
      <c r="E50" s="55">
        <f t="shared" si="1"/>
        <v>170</v>
      </c>
      <c r="F50" s="58">
        <v>84</v>
      </c>
      <c r="G50" s="59">
        <v>86</v>
      </c>
      <c r="H50" s="55">
        <f t="shared" si="2"/>
        <v>249</v>
      </c>
      <c r="I50" s="58">
        <v>113</v>
      </c>
      <c r="J50" s="71">
        <v>136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24" customHeight="1">
      <c r="A51" s="19" t="s">
        <v>51</v>
      </c>
      <c r="B51" s="55">
        <f t="shared" si="0"/>
        <v>4412</v>
      </c>
      <c r="C51" s="58">
        <f t="shared" si="10"/>
        <v>2086</v>
      </c>
      <c r="D51" s="59">
        <f t="shared" si="10"/>
        <v>2326</v>
      </c>
      <c r="E51" s="55">
        <f t="shared" si="1"/>
        <v>138</v>
      </c>
      <c r="F51" s="58">
        <v>62</v>
      </c>
      <c r="G51" s="59">
        <v>76</v>
      </c>
      <c r="H51" s="55">
        <f t="shared" si="2"/>
        <v>157</v>
      </c>
      <c r="I51" s="58">
        <v>75</v>
      </c>
      <c r="J51" s="71">
        <v>82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24" customHeight="1">
      <c r="A52" s="19" t="s">
        <v>52</v>
      </c>
      <c r="B52" s="55">
        <f t="shared" si="0"/>
        <v>3808</v>
      </c>
      <c r="C52" s="58">
        <f t="shared" si="10"/>
        <v>1790</v>
      </c>
      <c r="D52" s="59">
        <f t="shared" si="10"/>
        <v>2018</v>
      </c>
      <c r="E52" s="55">
        <f t="shared" si="1"/>
        <v>110</v>
      </c>
      <c r="F52" s="58">
        <v>73</v>
      </c>
      <c r="G52" s="59">
        <v>37</v>
      </c>
      <c r="H52" s="55">
        <f t="shared" si="2"/>
        <v>178</v>
      </c>
      <c r="I52" s="58">
        <v>83</v>
      </c>
      <c r="J52" s="71">
        <v>95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24" customHeight="1">
      <c r="A53" s="20" t="s">
        <v>53</v>
      </c>
      <c r="B53" s="60">
        <f t="shared" si="0"/>
        <v>5361</v>
      </c>
      <c r="C53" s="61">
        <f t="shared" si="10"/>
        <v>2533</v>
      </c>
      <c r="D53" s="62">
        <f t="shared" si="10"/>
        <v>2828</v>
      </c>
      <c r="E53" s="60">
        <f t="shared" si="1"/>
        <v>148</v>
      </c>
      <c r="F53" s="61">
        <v>80</v>
      </c>
      <c r="G53" s="62">
        <v>68</v>
      </c>
      <c r="H53" s="60">
        <f t="shared" si="2"/>
        <v>204</v>
      </c>
      <c r="I53" s="61">
        <v>102</v>
      </c>
      <c r="J53" s="72">
        <v>102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24" customHeight="1">
      <c r="A54" s="14" t="s">
        <v>54</v>
      </c>
      <c r="B54" s="6"/>
      <c r="C54" s="6"/>
      <c r="D54" s="6"/>
      <c r="E54" s="6"/>
      <c r="F54" s="6"/>
      <c r="G54" s="6"/>
      <c r="H54" s="6"/>
      <c r="I54" s="6"/>
      <c r="J54" s="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24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24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24" customHeight="1">
      <c r="A57" s="7"/>
      <c r="B57" s="7"/>
      <c r="C57" s="7"/>
      <c r="D57" s="7"/>
      <c r="E57" s="7"/>
      <c r="F57" s="7"/>
      <c r="G57" s="15" t="s">
        <v>86</v>
      </c>
      <c r="H57" s="7"/>
      <c r="I57" s="7"/>
      <c r="J57" s="7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24" customHeight="1">
      <c r="A58" s="104" t="s">
        <v>55</v>
      </c>
      <c r="B58" s="79"/>
      <c r="C58" s="79"/>
      <c r="D58" s="78" t="s">
        <v>56</v>
      </c>
      <c r="E58" s="79"/>
      <c r="F58" s="79"/>
      <c r="G58" s="78" t="s">
        <v>57</v>
      </c>
      <c r="H58" s="79"/>
      <c r="I58" s="79"/>
      <c r="J58" s="8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24" customHeight="1">
      <c r="A59" s="105" t="s">
        <v>3</v>
      </c>
      <c r="B59" s="76" t="s">
        <v>4</v>
      </c>
      <c r="C59" s="77" t="s">
        <v>5</v>
      </c>
      <c r="D59" s="75" t="s">
        <v>3</v>
      </c>
      <c r="E59" s="76" t="s">
        <v>4</v>
      </c>
      <c r="F59" s="77" t="s">
        <v>5</v>
      </c>
      <c r="G59" s="75" t="s">
        <v>3</v>
      </c>
      <c r="H59" s="76" t="s">
        <v>4</v>
      </c>
      <c r="I59" s="77" t="s">
        <v>5</v>
      </c>
      <c r="J59" s="8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24" customHeight="1">
      <c r="A60" s="106">
        <f aca="true" t="shared" si="11" ref="A60:A107">B60+C60</f>
        <v>33172</v>
      </c>
      <c r="B60" s="50">
        <f>B61+B62</f>
        <v>16985</v>
      </c>
      <c r="C60" s="51">
        <f>C61+C62</f>
        <v>16187</v>
      </c>
      <c r="D60" s="49">
        <f aca="true" t="shared" si="12" ref="D60:D107">E60+F60</f>
        <v>38247</v>
      </c>
      <c r="E60" s="50">
        <f>E61+E62</f>
        <v>19659</v>
      </c>
      <c r="F60" s="51">
        <f>F61+F62</f>
        <v>18588</v>
      </c>
      <c r="G60" s="49">
        <f aca="true" t="shared" si="13" ref="G60:G107">H60+I60</f>
        <v>30335</v>
      </c>
      <c r="H60" s="50">
        <f>H61+H62</f>
        <v>15503</v>
      </c>
      <c r="I60" s="51">
        <f>I61+I62</f>
        <v>14832</v>
      </c>
      <c r="J60" s="82" t="s">
        <v>58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24" customHeight="1">
      <c r="A61" s="106">
        <f t="shared" si="11"/>
        <v>20167</v>
      </c>
      <c r="B61" s="50">
        <f>SUM(B63:B66)</f>
        <v>10209</v>
      </c>
      <c r="C61" s="51">
        <f>SUM(C63:C66)</f>
        <v>9958</v>
      </c>
      <c r="D61" s="49">
        <f t="shared" si="12"/>
        <v>23125</v>
      </c>
      <c r="E61" s="50">
        <f>SUM(E63:E66)</f>
        <v>12053</v>
      </c>
      <c r="F61" s="51">
        <f>SUM(F63:F66)</f>
        <v>11072</v>
      </c>
      <c r="G61" s="49">
        <f t="shared" si="13"/>
        <v>20840</v>
      </c>
      <c r="H61" s="50">
        <f>SUM(H63:H66)</f>
        <v>10721</v>
      </c>
      <c r="I61" s="51">
        <f>SUM(I63:I66)</f>
        <v>10119</v>
      </c>
      <c r="J61" s="82" t="s">
        <v>59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24" customHeight="1">
      <c r="A62" s="107">
        <f t="shared" si="11"/>
        <v>13005</v>
      </c>
      <c r="B62" s="53">
        <f>B67+B71+B80+B84+B94+B103</f>
        <v>6776</v>
      </c>
      <c r="C62" s="54">
        <f>C67+C71+C80+C84+C94+C103</f>
        <v>6229</v>
      </c>
      <c r="D62" s="52">
        <f t="shared" si="12"/>
        <v>15122</v>
      </c>
      <c r="E62" s="53">
        <f>E67+E71+E80+E84+E94+E103</f>
        <v>7606</v>
      </c>
      <c r="F62" s="54">
        <f>F67+F71+F80+F84+F94+F103</f>
        <v>7516</v>
      </c>
      <c r="G62" s="52">
        <f t="shared" si="13"/>
        <v>9495</v>
      </c>
      <c r="H62" s="53">
        <f>H67+H71+H80+H84+H94+H103</f>
        <v>4782</v>
      </c>
      <c r="I62" s="54">
        <f>I67+I71+I80+I84+I94+I103</f>
        <v>4713</v>
      </c>
      <c r="J62" s="17" t="s">
        <v>60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24" customHeight="1">
      <c r="A63" s="108">
        <f>B63+C63</f>
        <v>8460</v>
      </c>
      <c r="B63" s="58">
        <v>4292</v>
      </c>
      <c r="C63" s="59">
        <v>4168</v>
      </c>
      <c r="D63" s="55">
        <f t="shared" si="12"/>
        <v>9633</v>
      </c>
      <c r="E63" s="58">
        <v>5007</v>
      </c>
      <c r="F63" s="59">
        <v>4626</v>
      </c>
      <c r="G63" s="55">
        <f t="shared" si="13"/>
        <v>10104</v>
      </c>
      <c r="H63" s="58">
        <v>5589</v>
      </c>
      <c r="I63" s="59">
        <v>4515</v>
      </c>
      <c r="J63" s="82" t="s">
        <v>61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ht="24" customHeight="1">
      <c r="A64" s="108">
        <f t="shared" si="11"/>
        <v>7154</v>
      </c>
      <c r="B64" s="58">
        <v>3592</v>
      </c>
      <c r="C64" s="59">
        <v>3562</v>
      </c>
      <c r="D64" s="55">
        <f t="shared" si="12"/>
        <v>8128</v>
      </c>
      <c r="E64" s="58">
        <v>4320</v>
      </c>
      <c r="F64" s="59">
        <v>3808</v>
      </c>
      <c r="G64" s="55">
        <f t="shared" si="13"/>
        <v>6935</v>
      </c>
      <c r="H64" s="58">
        <v>3290</v>
      </c>
      <c r="I64" s="59">
        <v>3645</v>
      </c>
      <c r="J64" s="82" t="s">
        <v>62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ht="24" customHeight="1">
      <c r="A65" s="108">
        <f t="shared" si="11"/>
        <v>2560</v>
      </c>
      <c r="B65" s="58">
        <v>1294</v>
      </c>
      <c r="C65" s="59">
        <v>1266</v>
      </c>
      <c r="D65" s="55">
        <f t="shared" si="12"/>
        <v>3198</v>
      </c>
      <c r="E65" s="58">
        <v>1608</v>
      </c>
      <c r="F65" s="59">
        <v>1590</v>
      </c>
      <c r="G65" s="55">
        <f t="shared" si="13"/>
        <v>2125</v>
      </c>
      <c r="H65" s="58">
        <v>956</v>
      </c>
      <c r="I65" s="59">
        <v>1169</v>
      </c>
      <c r="J65" s="82" t="s">
        <v>63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ht="24" customHeight="1">
      <c r="A66" s="109">
        <f t="shared" si="11"/>
        <v>1993</v>
      </c>
      <c r="B66" s="61">
        <v>1031</v>
      </c>
      <c r="C66" s="62">
        <v>962</v>
      </c>
      <c r="D66" s="60">
        <f t="shared" si="12"/>
        <v>2166</v>
      </c>
      <c r="E66" s="61">
        <v>1118</v>
      </c>
      <c r="F66" s="62">
        <v>1048</v>
      </c>
      <c r="G66" s="60">
        <f t="shared" si="13"/>
        <v>1676</v>
      </c>
      <c r="H66" s="61">
        <v>886</v>
      </c>
      <c r="I66" s="62">
        <v>790</v>
      </c>
      <c r="J66" s="17" t="s">
        <v>64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ht="24" customHeight="1">
      <c r="A67" s="106">
        <f t="shared" si="11"/>
        <v>1560</v>
      </c>
      <c r="B67" s="50">
        <f>SUM(B68:B70)</f>
        <v>806</v>
      </c>
      <c r="C67" s="51">
        <f>SUM(C68:C70)</f>
        <v>754</v>
      </c>
      <c r="D67" s="49">
        <f t="shared" si="12"/>
        <v>1770</v>
      </c>
      <c r="E67" s="50">
        <f>SUM(E68:E70)</f>
        <v>885</v>
      </c>
      <c r="F67" s="51">
        <f>SUM(F68:F70)</f>
        <v>885</v>
      </c>
      <c r="G67" s="49">
        <f t="shared" si="13"/>
        <v>1186</v>
      </c>
      <c r="H67" s="50">
        <f>SUM(H68:H70)</f>
        <v>610</v>
      </c>
      <c r="I67" s="51">
        <f>SUM(I68:I70)</f>
        <v>576</v>
      </c>
      <c r="J67" s="83" t="s">
        <v>65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24" customHeight="1">
      <c r="A68" s="108">
        <f t="shared" si="11"/>
        <v>503</v>
      </c>
      <c r="B68" s="58">
        <v>255</v>
      </c>
      <c r="C68" s="59">
        <v>248</v>
      </c>
      <c r="D68" s="55">
        <f t="shared" si="12"/>
        <v>547</v>
      </c>
      <c r="E68" s="58">
        <v>268</v>
      </c>
      <c r="F68" s="59">
        <v>279</v>
      </c>
      <c r="G68" s="55">
        <f t="shared" si="13"/>
        <v>435</v>
      </c>
      <c r="H68" s="58">
        <v>221</v>
      </c>
      <c r="I68" s="59">
        <v>214</v>
      </c>
      <c r="J68" s="84" t="s">
        <v>14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ht="24" customHeight="1">
      <c r="A69" s="108">
        <f t="shared" si="11"/>
        <v>824</v>
      </c>
      <c r="B69" s="58">
        <v>424</v>
      </c>
      <c r="C69" s="59">
        <v>400</v>
      </c>
      <c r="D69" s="55">
        <f t="shared" si="12"/>
        <v>938</v>
      </c>
      <c r="E69" s="58">
        <v>487</v>
      </c>
      <c r="F69" s="59">
        <v>451</v>
      </c>
      <c r="G69" s="55">
        <f t="shared" si="13"/>
        <v>599</v>
      </c>
      <c r="H69" s="58">
        <v>314</v>
      </c>
      <c r="I69" s="59">
        <v>285</v>
      </c>
      <c r="J69" s="84" t="s">
        <v>15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ht="24" customHeight="1">
      <c r="A70" s="109">
        <f t="shared" si="11"/>
        <v>233</v>
      </c>
      <c r="B70" s="61">
        <v>127</v>
      </c>
      <c r="C70" s="62">
        <v>106</v>
      </c>
      <c r="D70" s="60">
        <f t="shared" si="12"/>
        <v>285</v>
      </c>
      <c r="E70" s="61">
        <v>130</v>
      </c>
      <c r="F70" s="62">
        <v>155</v>
      </c>
      <c r="G70" s="60">
        <f t="shared" si="13"/>
        <v>152</v>
      </c>
      <c r="H70" s="61">
        <v>75</v>
      </c>
      <c r="I70" s="62">
        <v>77</v>
      </c>
      <c r="J70" s="85" t="s">
        <v>16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ht="24" customHeight="1">
      <c r="A71" s="106">
        <f t="shared" si="11"/>
        <v>2859</v>
      </c>
      <c r="B71" s="50">
        <f>SUM(B72:B79)</f>
        <v>1500</v>
      </c>
      <c r="C71" s="51">
        <f>SUM(C72:C79)</f>
        <v>1359</v>
      </c>
      <c r="D71" s="49">
        <f t="shared" si="12"/>
        <v>3309</v>
      </c>
      <c r="E71" s="50">
        <f>SUM(E72:E79)</f>
        <v>1645</v>
      </c>
      <c r="F71" s="51">
        <f>SUM(F72:F79)</f>
        <v>1664</v>
      </c>
      <c r="G71" s="49">
        <f t="shared" si="13"/>
        <v>2042</v>
      </c>
      <c r="H71" s="50">
        <f>SUM(H72:H79)</f>
        <v>1026</v>
      </c>
      <c r="I71" s="51">
        <f>SUM(I72:I79)</f>
        <v>1016</v>
      </c>
      <c r="J71" s="83" t="s">
        <v>17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24" customHeight="1">
      <c r="A72" s="108">
        <f t="shared" si="11"/>
        <v>633</v>
      </c>
      <c r="B72" s="58">
        <v>339</v>
      </c>
      <c r="C72" s="59">
        <v>294</v>
      </c>
      <c r="D72" s="55">
        <f t="shared" si="12"/>
        <v>699</v>
      </c>
      <c r="E72" s="58">
        <v>365</v>
      </c>
      <c r="F72" s="59">
        <v>334</v>
      </c>
      <c r="G72" s="55">
        <f t="shared" si="13"/>
        <v>439</v>
      </c>
      <c r="H72" s="58">
        <v>219</v>
      </c>
      <c r="I72" s="59">
        <v>220</v>
      </c>
      <c r="J72" s="84" t="s">
        <v>18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ht="24" customHeight="1">
      <c r="A73" s="108">
        <f t="shared" si="11"/>
        <v>275</v>
      </c>
      <c r="B73" s="58">
        <v>144</v>
      </c>
      <c r="C73" s="59">
        <v>131</v>
      </c>
      <c r="D73" s="55">
        <f t="shared" si="12"/>
        <v>323</v>
      </c>
      <c r="E73" s="58">
        <v>164</v>
      </c>
      <c r="F73" s="59">
        <v>159</v>
      </c>
      <c r="G73" s="55">
        <f t="shared" si="13"/>
        <v>213</v>
      </c>
      <c r="H73" s="58">
        <v>98</v>
      </c>
      <c r="I73" s="59">
        <v>115</v>
      </c>
      <c r="J73" s="84" t="s">
        <v>19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ht="24" customHeight="1">
      <c r="A74" s="108">
        <f t="shared" si="11"/>
        <v>483</v>
      </c>
      <c r="B74" s="58">
        <v>248</v>
      </c>
      <c r="C74" s="59">
        <v>235</v>
      </c>
      <c r="D74" s="55">
        <f t="shared" si="12"/>
        <v>559</v>
      </c>
      <c r="E74" s="58">
        <v>277</v>
      </c>
      <c r="F74" s="59">
        <v>282</v>
      </c>
      <c r="G74" s="55">
        <f t="shared" si="13"/>
        <v>340</v>
      </c>
      <c r="H74" s="58">
        <v>162</v>
      </c>
      <c r="I74" s="59">
        <v>178</v>
      </c>
      <c r="J74" s="84" t="s">
        <v>20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ht="24" customHeight="1">
      <c r="A75" s="108">
        <f t="shared" si="11"/>
        <v>350</v>
      </c>
      <c r="B75" s="58">
        <v>171</v>
      </c>
      <c r="C75" s="59">
        <v>179</v>
      </c>
      <c r="D75" s="55">
        <f t="shared" si="12"/>
        <v>410</v>
      </c>
      <c r="E75" s="58">
        <v>207</v>
      </c>
      <c r="F75" s="59">
        <v>203</v>
      </c>
      <c r="G75" s="55">
        <f t="shared" si="13"/>
        <v>225</v>
      </c>
      <c r="H75" s="58">
        <v>113</v>
      </c>
      <c r="I75" s="59">
        <v>112</v>
      </c>
      <c r="J75" s="84" t="s">
        <v>21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ht="24" customHeight="1">
      <c r="A76" s="108">
        <f t="shared" si="11"/>
        <v>225</v>
      </c>
      <c r="B76" s="58">
        <v>124</v>
      </c>
      <c r="C76" s="59">
        <v>101</v>
      </c>
      <c r="D76" s="55">
        <f t="shared" si="12"/>
        <v>314</v>
      </c>
      <c r="E76" s="58">
        <v>154</v>
      </c>
      <c r="F76" s="59">
        <v>160</v>
      </c>
      <c r="G76" s="55">
        <f t="shared" si="13"/>
        <v>197</v>
      </c>
      <c r="H76" s="58">
        <v>97</v>
      </c>
      <c r="I76" s="59">
        <v>100</v>
      </c>
      <c r="J76" s="84" t="s">
        <v>22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ht="24" customHeight="1">
      <c r="A77" s="108">
        <f t="shared" si="11"/>
        <v>219</v>
      </c>
      <c r="B77" s="58">
        <v>102</v>
      </c>
      <c r="C77" s="59">
        <v>117</v>
      </c>
      <c r="D77" s="55">
        <f t="shared" si="12"/>
        <v>277</v>
      </c>
      <c r="E77" s="58">
        <v>129</v>
      </c>
      <c r="F77" s="59">
        <v>148</v>
      </c>
      <c r="G77" s="55">
        <f t="shared" si="13"/>
        <v>182</v>
      </c>
      <c r="H77" s="58">
        <v>98</v>
      </c>
      <c r="I77" s="59">
        <v>84</v>
      </c>
      <c r="J77" s="84" t="s">
        <v>23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ht="24" customHeight="1">
      <c r="A78" s="108">
        <f t="shared" si="11"/>
        <v>145</v>
      </c>
      <c r="B78" s="58">
        <v>75</v>
      </c>
      <c r="C78" s="59">
        <v>70</v>
      </c>
      <c r="D78" s="55">
        <f t="shared" si="12"/>
        <v>169</v>
      </c>
      <c r="E78" s="58">
        <v>82</v>
      </c>
      <c r="F78" s="59">
        <v>87</v>
      </c>
      <c r="G78" s="55">
        <f t="shared" si="13"/>
        <v>99</v>
      </c>
      <c r="H78" s="58">
        <v>60</v>
      </c>
      <c r="I78" s="59">
        <v>39</v>
      </c>
      <c r="J78" s="84" t="s">
        <v>24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24" customHeight="1">
      <c r="A79" s="109">
        <f t="shared" si="11"/>
        <v>529</v>
      </c>
      <c r="B79" s="61">
        <v>297</v>
      </c>
      <c r="C79" s="62">
        <v>232</v>
      </c>
      <c r="D79" s="60">
        <f t="shared" si="12"/>
        <v>558</v>
      </c>
      <c r="E79" s="61">
        <v>267</v>
      </c>
      <c r="F79" s="62">
        <v>291</v>
      </c>
      <c r="G79" s="60">
        <f t="shared" si="13"/>
        <v>347</v>
      </c>
      <c r="H79" s="61">
        <v>179</v>
      </c>
      <c r="I79" s="62">
        <v>168</v>
      </c>
      <c r="J79" s="85" t="s">
        <v>25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24" customHeight="1">
      <c r="A80" s="106">
        <f t="shared" si="11"/>
        <v>1366</v>
      </c>
      <c r="B80" s="50">
        <f>SUM(B81:B83)</f>
        <v>700</v>
      </c>
      <c r="C80" s="51">
        <f>SUM(C81:C83)</f>
        <v>666</v>
      </c>
      <c r="D80" s="49">
        <f t="shared" si="12"/>
        <v>1472</v>
      </c>
      <c r="E80" s="50">
        <f>SUM(E81:E83)</f>
        <v>740</v>
      </c>
      <c r="F80" s="51">
        <f>SUM(F81:F83)</f>
        <v>732</v>
      </c>
      <c r="G80" s="49">
        <f t="shared" si="13"/>
        <v>1030</v>
      </c>
      <c r="H80" s="50">
        <f>SUM(H81:H83)</f>
        <v>543</v>
      </c>
      <c r="I80" s="51">
        <f>SUM(I81:I83)</f>
        <v>487</v>
      </c>
      <c r="J80" s="82" t="s">
        <v>26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24" customHeight="1">
      <c r="A81" s="108">
        <f t="shared" si="11"/>
        <v>574</v>
      </c>
      <c r="B81" s="58">
        <v>294</v>
      </c>
      <c r="C81" s="59">
        <v>280</v>
      </c>
      <c r="D81" s="55">
        <f t="shared" si="12"/>
        <v>687</v>
      </c>
      <c r="E81" s="58">
        <v>363</v>
      </c>
      <c r="F81" s="59">
        <v>324</v>
      </c>
      <c r="G81" s="55">
        <f t="shared" si="13"/>
        <v>529</v>
      </c>
      <c r="H81" s="58">
        <v>261</v>
      </c>
      <c r="I81" s="59">
        <v>268</v>
      </c>
      <c r="J81" s="86" t="s">
        <v>27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24" customHeight="1">
      <c r="A82" s="108">
        <f t="shared" si="11"/>
        <v>282</v>
      </c>
      <c r="B82" s="58">
        <v>144</v>
      </c>
      <c r="C82" s="59">
        <v>138</v>
      </c>
      <c r="D82" s="55">
        <f t="shared" si="12"/>
        <v>283</v>
      </c>
      <c r="E82" s="58">
        <v>142</v>
      </c>
      <c r="F82" s="59">
        <v>141</v>
      </c>
      <c r="G82" s="55">
        <f t="shared" si="13"/>
        <v>182</v>
      </c>
      <c r="H82" s="58">
        <v>100</v>
      </c>
      <c r="I82" s="59">
        <v>82</v>
      </c>
      <c r="J82" s="86" t="s">
        <v>28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24" customHeight="1">
      <c r="A83" s="109">
        <f t="shared" si="11"/>
        <v>510</v>
      </c>
      <c r="B83" s="61">
        <v>262</v>
      </c>
      <c r="C83" s="62">
        <v>248</v>
      </c>
      <c r="D83" s="60">
        <f t="shared" si="12"/>
        <v>502</v>
      </c>
      <c r="E83" s="61">
        <v>235</v>
      </c>
      <c r="F83" s="62">
        <v>267</v>
      </c>
      <c r="G83" s="60">
        <f t="shared" si="13"/>
        <v>319</v>
      </c>
      <c r="H83" s="61">
        <v>182</v>
      </c>
      <c r="I83" s="62">
        <v>137</v>
      </c>
      <c r="J83" s="87" t="s">
        <v>29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24" customHeight="1">
      <c r="A84" s="106">
        <f t="shared" si="11"/>
        <v>3654</v>
      </c>
      <c r="B84" s="50">
        <f>SUM(B85:B93)</f>
        <v>1917</v>
      </c>
      <c r="C84" s="51">
        <f>SUM(C85:C93)</f>
        <v>1737</v>
      </c>
      <c r="D84" s="49">
        <f t="shared" si="12"/>
        <v>4413</v>
      </c>
      <c r="E84" s="50">
        <f>SUM(E85:E93)</f>
        <v>2242</v>
      </c>
      <c r="F84" s="51">
        <f>SUM(F85:F93)</f>
        <v>2171</v>
      </c>
      <c r="G84" s="49">
        <f t="shared" si="13"/>
        <v>2564</v>
      </c>
      <c r="H84" s="50">
        <f>SUM(H85:H93)</f>
        <v>1264</v>
      </c>
      <c r="I84" s="51">
        <f>SUM(I85:I93)</f>
        <v>1300</v>
      </c>
      <c r="J84" s="82" t="s">
        <v>30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24" customHeight="1">
      <c r="A85" s="108">
        <f t="shared" si="11"/>
        <v>459</v>
      </c>
      <c r="B85" s="58">
        <v>237</v>
      </c>
      <c r="C85" s="59">
        <v>222</v>
      </c>
      <c r="D85" s="55">
        <f t="shared" si="12"/>
        <v>536</v>
      </c>
      <c r="E85" s="58">
        <v>276</v>
      </c>
      <c r="F85" s="59">
        <v>260</v>
      </c>
      <c r="G85" s="55">
        <f t="shared" si="13"/>
        <v>346</v>
      </c>
      <c r="H85" s="58">
        <v>155</v>
      </c>
      <c r="I85" s="59">
        <v>191</v>
      </c>
      <c r="J85" s="86" t="s">
        <v>31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24" customHeight="1">
      <c r="A86" s="108">
        <f t="shared" si="11"/>
        <v>196</v>
      </c>
      <c r="B86" s="58">
        <v>111</v>
      </c>
      <c r="C86" s="59">
        <v>85</v>
      </c>
      <c r="D86" s="55">
        <f t="shared" si="12"/>
        <v>175</v>
      </c>
      <c r="E86" s="58">
        <v>85</v>
      </c>
      <c r="F86" s="59">
        <v>90</v>
      </c>
      <c r="G86" s="55">
        <f t="shared" si="13"/>
        <v>104</v>
      </c>
      <c r="H86" s="58">
        <v>46</v>
      </c>
      <c r="I86" s="59">
        <v>58</v>
      </c>
      <c r="J86" s="86" t="s">
        <v>32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24" customHeight="1">
      <c r="A87" s="108">
        <f t="shared" si="11"/>
        <v>334</v>
      </c>
      <c r="B87" s="58">
        <v>182</v>
      </c>
      <c r="C87" s="59">
        <v>152</v>
      </c>
      <c r="D87" s="55">
        <f t="shared" si="12"/>
        <v>414</v>
      </c>
      <c r="E87" s="58">
        <v>203</v>
      </c>
      <c r="F87" s="59">
        <v>211</v>
      </c>
      <c r="G87" s="55">
        <f t="shared" si="13"/>
        <v>247</v>
      </c>
      <c r="H87" s="58">
        <v>124</v>
      </c>
      <c r="I87" s="59">
        <v>123</v>
      </c>
      <c r="J87" s="86" t="s">
        <v>33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24" customHeight="1">
      <c r="A88" s="108">
        <f t="shared" si="11"/>
        <v>394</v>
      </c>
      <c r="B88" s="58">
        <v>194</v>
      </c>
      <c r="C88" s="59">
        <v>200</v>
      </c>
      <c r="D88" s="55">
        <f t="shared" si="12"/>
        <v>475</v>
      </c>
      <c r="E88" s="58">
        <v>237</v>
      </c>
      <c r="F88" s="59">
        <v>238</v>
      </c>
      <c r="G88" s="55">
        <f t="shared" si="13"/>
        <v>293</v>
      </c>
      <c r="H88" s="58">
        <v>145</v>
      </c>
      <c r="I88" s="59">
        <v>148</v>
      </c>
      <c r="J88" s="86" t="s">
        <v>34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24" customHeight="1">
      <c r="A89" s="108">
        <f t="shared" si="11"/>
        <v>224</v>
      </c>
      <c r="B89" s="58">
        <v>122</v>
      </c>
      <c r="C89" s="59">
        <v>102</v>
      </c>
      <c r="D89" s="55">
        <f t="shared" si="12"/>
        <v>300</v>
      </c>
      <c r="E89" s="58">
        <v>142</v>
      </c>
      <c r="F89" s="59">
        <v>158</v>
      </c>
      <c r="G89" s="55">
        <f t="shared" si="13"/>
        <v>175</v>
      </c>
      <c r="H89" s="58">
        <v>92</v>
      </c>
      <c r="I89" s="59">
        <v>83</v>
      </c>
      <c r="J89" s="86" t="s">
        <v>35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24" customHeight="1">
      <c r="A90" s="108">
        <f t="shared" si="11"/>
        <v>451</v>
      </c>
      <c r="B90" s="58">
        <v>247</v>
      </c>
      <c r="C90" s="59">
        <v>204</v>
      </c>
      <c r="D90" s="55">
        <f t="shared" si="12"/>
        <v>576</v>
      </c>
      <c r="E90" s="58">
        <v>265</v>
      </c>
      <c r="F90" s="59">
        <v>311</v>
      </c>
      <c r="G90" s="55">
        <f t="shared" si="13"/>
        <v>330</v>
      </c>
      <c r="H90" s="58">
        <v>160</v>
      </c>
      <c r="I90" s="59">
        <v>170</v>
      </c>
      <c r="J90" s="86" t="s">
        <v>36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24" customHeight="1">
      <c r="A91" s="108">
        <f t="shared" si="11"/>
        <v>530</v>
      </c>
      <c r="B91" s="58">
        <v>275</v>
      </c>
      <c r="C91" s="59">
        <v>255</v>
      </c>
      <c r="D91" s="55">
        <f t="shared" si="12"/>
        <v>658</v>
      </c>
      <c r="E91" s="58">
        <v>368</v>
      </c>
      <c r="F91" s="59">
        <v>290</v>
      </c>
      <c r="G91" s="55">
        <f t="shared" si="13"/>
        <v>376</v>
      </c>
      <c r="H91" s="58">
        <v>188</v>
      </c>
      <c r="I91" s="59">
        <v>188</v>
      </c>
      <c r="J91" s="86" t="s">
        <v>37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24" customHeight="1">
      <c r="A92" s="108">
        <f t="shared" si="11"/>
        <v>623</v>
      </c>
      <c r="B92" s="58">
        <v>319</v>
      </c>
      <c r="C92" s="59">
        <v>304</v>
      </c>
      <c r="D92" s="55">
        <f t="shared" si="12"/>
        <v>775</v>
      </c>
      <c r="E92" s="58">
        <v>410</v>
      </c>
      <c r="F92" s="59">
        <v>365</v>
      </c>
      <c r="G92" s="55">
        <f t="shared" si="13"/>
        <v>406</v>
      </c>
      <c r="H92" s="58">
        <v>205</v>
      </c>
      <c r="I92" s="59">
        <v>201</v>
      </c>
      <c r="J92" s="86" t="s">
        <v>38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24" customHeight="1">
      <c r="A93" s="109">
        <f t="shared" si="11"/>
        <v>443</v>
      </c>
      <c r="B93" s="61">
        <v>230</v>
      </c>
      <c r="C93" s="62">
        <v>213</v>
      </c>
      <c r="D93" s="60">
        <f t="shared" si="12"/>
        <v>504</v>
      </c>
      <c r="E93" s="61">
        <v>256</v>
      </c>
      <c r="F93" s="62">
        <v>248</v>
      </c>
      <c r="G93" s="60">
        <f t="shared" si="13"/>
        <v>287</v>
      </c>
      <c r="H93" s="61">
        <v>149</v>
      </c>
      <c r="I93" s="62">
        <v>138</v>
      </c>
      <c r="J93" s="87" t="s">
        <v>39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24" customHeight="1">
      <c r="A94" s="106">
        <f t="shared" si="11"/>
        <v>2591</v>
      </c>
      <c r="B94" s="50">
        <f>SUM(B95:B102)</f>
        <v>1348</v>
      </c>
      <c r="C94" s="51">
        <f>SUM(C95:C102)</f>
        <v>1243</v>
      </c>
      <c r="D94" s="49">
        <f t="shared" si="12"/>
        <v>3087</v>
      </c>
      <c r="E94" s="50">
        <f>SUM(E95:E102)</f>
        <v>1559</v>
      </c>
      <c r="F94" s="51">
        <f>SUM(F95:F102)</f>
        <v>1528</v>
      </c>
      <c r="G94" s="49">
        <f t="shared" si="13"/>
        <v>2091</v>
      </c>
      <c r="H94" s="50">
        <f>SUM(H95:H102)</f>
        <v>1036</v>
      </c>
      <c r="I94" s="51">
        <f>SUM(I95:I102)</f>
        <v>1055</v>
      </c>
      <c r="J94" s="82" t="s">
        <v>40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24" customHeight="1">
      <c r="A95" s="108">
        <f t="shared" si="11"/>
        <v>398</v>
      </c>
      <c r="B95" s="58">
        <v>232</v>
      </c>
      <c r="C95" s="59">
        <v>166</v>
      </c>
      <c r="D95" s="55">
        <f t="shared" si="12"/>
        <v>456</v>
      </c>
      <c r="E95" s="58">
        <v>232</v>
      </c>
      <c r="F95" s="59">
        <v>224</v>
      </c>
      <c r="G95" s="55">
        <f t="shared" si="13"/>
        <v>307</v>
      </c>
      <c r="H95" s="58">
        <v>167</v>
      </c>
      <c r="I95" s="59">
        <v>140</v>
      </c>
      <c r="J95" s="86" t="s">
        <v>41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24" customHeight="1">
      <c r="A96" s="108">
        <f t="shared" si="11"/>
        <v>207</v>
      </c>
      <c r="B96" s="58">
        <v>109</v>
      </c>
      <c r="C96" s="59">
        <v>98</v>
      </c>
      <c r="D96" s="55">
        <f t="shared" si="12"/>
        <v>244</v>
      </c>
      <c r="E96" s="58">
        <v>124</v>
      </c>
      <c r="F96" s="59">
        <v>120</v>
      </c>
      <c r="G96" s="55">
        <f t="shared" si="13"/>
        <v>189</v>
      </c>
      <c r="H96" s="58">
        <v>83</v>
      </c>
      <c r="I96" s="59">
        <v>106</v>
      </c>
      <c r="J96" s="86" t="s">
        <v>42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24" customHeight="1">
      <c r="A97" s="108">
        <f t="shared" si="11"/>
        <v>439</v>
      </c>
      <c r="B97" s="58">
        <v>233</v>
      </c>
      <c r="C97" s="59">
        <v>206</v>
      </c>
      <c r="D97" s="55">
        <f t="shared" si="12"/>
        <v>476</v>
      </c>
      <c r="E97" s="58">
        <v>239</v>
      </c>
      <c r="F97" s="59">
        <v>237</v>
      </c>
      <c r="G97" s="55">
        <f t="shared" si="13"/>
        <v>304</v>
      </c>
      <c r="H97" s="58">
        <v>165</v>
      </c>
      <c r="I97" s="59">
        <v>139</v>
      </c>
      <c r="J97" s="86" t="s">
        <v>43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24" customHeight="1">
      <c r="A98" s="108">
        <f t="shared" si="11"/>
        <v>152</v>
      </c>
      <c r="B98" s="58">
        <v>83</v>
      </c>
      <c r="C98" s="59">
        <v>69</v>
      </c>
      <c r="D98" s="55">
        <f t="shared" si="12"/>
        <v>193</v>
      </c>
      <c r="E98" s="58">
        <v>99</v>
      </c>
      <c r="F98" s="59">
        <v>94</v>
      </c>
      <c r="G98" s="55">
        <f t="shared" si="13"/>
        <v>143</v>
      </c>
      <c r="H98" s="58">
        <v>66</v>
      </c>
      <c r="I98" s="59">
        <v>77</v>
      </c>
      <c r="J98" s="86" t="s">
        <v>44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24" customHeight="1">
      <c r="A99" s="108">
        <f t="shared" si="11"/>
        <v>448</v>
      </c>
      <c r="B99" s="58">
        <v>204</v>
      </c>
      <c r="C99" s="59">
        <v>244</v>
      </c>
      <c r="D99" s="55">
        <f t="shared" si="12"/>
        <v>560</v>
      </c>
      <c r="E99" s="58">
        <v>287</v>
      </c>
      <c r="F99" s="59">
        <v>273</v>
      </c>
      <c r="G99" s="55">
        <f t="shared" si="13"/>
        <v>386</v>
      </c>
      <c r="H99" s="58">
        <v>181</v>
      </c>
      <c r="I99" s="59">
        <v>205</v>
      </c>
      <c r="J99" s="86" t="s">
        <v>45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24" customHeight="1">
      <c r="A100" s="108">
        <f t="shared" si="11"/>
        <v>348</v>
      </c>
      <c r="B100" s="58">
        <v>181</v>
      </c>
      <c r="C100" s="59">
        <v>167</v>
      </c>
      <c r="D100" s="55">
        <f t="shared" si="12"/>
        <v>421</v>
      </c>
      <c r="E100" s="58">
        <v>204</v>
      </c>
      <c r="F100" s="59">
        <v>217</v>
      </c>
      <c r="G100" s="55">
        <f t="shared" si="13"/>
        <v>305</v>
      </c>
      <c r="H100" s="58">
        <v>148</v>
      </c>
      <c r="I100" s="59">
        <v>157</v>
      </c>
      <c r="J100" s="86" t="s">
        <v>46</v>
      </c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24" customHeight="1">
      <c r="A101" s="108">
        <f t="shared" si="11"/>
        <v>352</v>
      </c>
      <c r="B101" s="58">
        <v>179</v>
      </c>
      <c r="C101" s="59">
        <v>173</v>
      </c>
      <c r="D101" s="55">
        <f t="shared" si="12"/>
        <v>418</v>
      </c>
      <c r="E101" s="58">
        <v>210</v>
      </c>
      <c r="F101" s="59">
        <v>208</v>
      </c>
      <c r="G101" s="55">
        <f t="shared" si="13"/>
        <v>265</v>
      </c>
      <c r="H101" s="58">
        <v>124</v>
      </c>
      <c r="I101" s="59">
        <v>141</v>
      </c>
      <c r="J101" s="86" t="s">
        <v>47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24" customHeight="1">
      <c r="A102" s="109">
        <f t="shared" si="11"/>
        <v>247</v>
      </c>
      <c r="B102" s="61">
        <v>127</v>
      </c>
      <c r="C102" s="62">
        <v>120</v>
      </c>
      <c r="D102" s="60">
        <f t="shared" si="12"/>
        <v>319</v>
      </c>
      <c r="E102" s="61">
        <v>164</v>
      </c>
      <c r="F102" s="62">
        <v>155</v>
      </c>
      <c r="G102" s="60">
        <f t="shared" si="13"/>
        <v>192</v>
      </c>
      <c r="H102" s="61">
        <v>102</v>
      </c>
      <c r="I102" s="62">
        <v>90</v>
      </c>
      <c r="J102" s="87" t="s">
        <v>48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24" customHeight="1">
      <c r="A103" s="106">
        <f t="shared" si="11"/>
        <v>975</v>
      </c>
      <c r="B103" s="50">
        <f>SUM(B104:B107)</f>
        <v>505</v>
      </c>
      <c r="C103" s="51">
        <f>SUM(C104:C107)</f>
        <v>470</v>
      </c>
      <c r="D103" s="49">
        <f t="shared" si="12"/>
        <v>1071</v>
      </c>
      <c r="E103" s="50">
        <f>SUM(E104:E107)</f>
        <v>535</v>
      </c>
      <c r="F103" s="51">
        <f>SUM(F104:F107)</f>
        <v>536</v>
      </c>
      <c r="G103" s="49">
        <f t="shared" si="13"/>
        <v>582</v>
      </c>
      <c r="H103" s="50">
        <f>SUM(H104:H107)</f>
        <v>303</v>
      </c>
      <c r="I103" s="51">
        <f>SUM(I104:I107)</f>
        <v>279</v>
      </c>
      <c r="J103" s="82" t="s">
        <v>49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ht="24" customHeight="1">
      <c r="A104" s="108">
        <f t="shared" si="11"/>
        <v>315</v>
      </c>
      <c r="B104" s="58">
        <v>168</v>
      </c>
      <c r="C104" s="59">
        <v>147</v>
      </c>
      <c r="D104" s="55">
        <f t="shared" si="12"/>
        <v>285</v>
      </c>
      <c r="E104" s="58">
        <v>148</v>
      </c>
      <c r="F104" s="59">
        <v>137</v>
      </c>
      <c r="G104" s="55">
        <f t="shared" si="13"/>
        <v>111</v>
      </c>
      <c r="H104" s="58">
        <v>62</v>
      </c>
      <c r="I104" s="59">
        <v>49</v>
      </c>
      <c r="J104" s="86" t="s">
        <v>50</v>
      </c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24" customHeight="1">
      <c r="A105" s="108">
        <f t="shared" si="11"/>
        <v>167</v>
      </c>
      <c r="B105" s="58">
        <v>82</v>
      </c>
      <c r="C105" s="59">
        <v>85</v>
      </c>
      <c r="D105" s="55">
        <f t="shared" si="12"/>
        <v>231</v>
      </c>
      <c r="E105" s="58">
        <v>122</v>
      </c>
      <c r="F105" s="59">
        <v>109</v>
      </c>
      <c r="G105" s="55">
        <f t="shared" si="13"/>
        <v>149</v>
      </c>
      <c r="H105" s="58">
        <v>80</v>
      </c>
      <c r="I105" s="59">
        <v>69</v>
      </c>
      <c r="J105" s="86" t="s">
        <v>51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24" customHeight="1">
      <c r="A106" s="108">
        <f t="shared" si="11"/>
        <v>209</v>
      </c>
      <c r="B106" s="58">
        <v>108</v>
      </c>
      <c r="C106" s="59">
        <v>101</v>
      </c>
      <c r="D106" s="55">
        <f t="shared" si="12"/>
        <v>242</v>
      </c>
      <c r="E106" s="58">
        <v>118</v>
      </c>
      <c r="F106" s="59">
        <v>124</v>
      </c>
      <c r="G106" s="55">
        <f t="shared" si="13"/>
        <v>114</v>
      </c>
      <c r="H106" s="58">
        <v>66</v>
      </c>
      <c r="I106" s="59">
        <v>48</v>
      </c>
      <c r="J106" s="86" t="s">
        <v>52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24" customHeight="1">
      <c r="A107" s="109">
        <f t="shared" si="11"/>
        <v>284</v>
      </c>
      <c r="B107" s="61">
        <v>147</v>
      </c>
      <c r="C107" s="62">
        <v>137</v>
      </c>
      <c r="D107" s="60">
        <f t="shared" si="12"/>
        <v>313</v>
      </c>
      <c r="E107" s="61">
        <v>147</v>
      </c>
      <c r="F107" s="62">
        <v>166</v>
      </c>
      <c r="G107" s="60">
        <f t="shared" si="13"/>
        <v>208</v>
      </c>
      <c r="H107" s="61">
        <v>95</v>
      </c>
      <c r="I107" s="62">
        <v>113</v>
      </c>
      <c r="J107" s="87" t="s">
        <v>53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24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24" customHeight="1">
      <c r="A109" s="14" t="s">
        <v>137</v>
      </c>
      <c r="B109" s="6"/>
      <c r="C109" s="6"/>
      <c r="D109" s="6"/>
      <c r="E109" s="6"/>
      <c r="F109" s="6"/>
      <c r="G109" s="6"/>
      <c r="H109" s="6"/>
      <c r="I109" s="6"/>
      <c r="J109" s="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24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24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24" customHeight="1">
      <c r="A112" s="88"/>
      <c r="B112" s="78" t="s">
        <v>66</v>
      </c>
      <c r="C112" s="79"/>
      <c r="D112" s="79"/>
      <c r="E112" s="78" t="s">
        <v>67</v>
      </c>
      <c r="F112" s="79"/>
      <c r="G112" s="79"/>
      <c r="H112" s="78" t="s">
        <v>68</v>
      </c>
      <c r="I112" s="79"/>
      <c r="J112" s="79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24" customHeight="1">
      <c r="A113" s="8"/>
      <c r="B113" s="75" t="s">
        <v>3</v>
      </c>
      <c r="C113" s="76" t="s">
        <v>4</v>
      </c>
      <c r="D113" s="77" t="s">
        <v>5</v>
      </c>
      <c r="E113" s="75" t="s">
        <v>3</v>
      </c>
      <c r="F113" s="76" t="s">
        <v>4</v>
      </c>
      <c r="G113" s="77" t="s">
        <v>5</v>
      </c>
      <c r="H113" s="75" t="s">
        <v>3</v>
      </c>
      <c r="I113" s="76" t="s">
        <v>4</v>
      </c>
      <c r="J113" s="96" t="s">
        <v>5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24" customHeight="1">
      <c r="A114" s="18" t="s">
        <v>58</v>
      </c>
      <c r="B114" s="49">
        <f aca="true" t="shared" si="14" ref="B114:B161">C114+D114</f>
        <v>37880</v>
      </c>
      <c r="C114" s="50">
        <f>C115+C116</f>
        <v>19244</v>
      </c>
      <c r="D114" s="51">
        <f>D115+D116</f>
        <v>18636</v>
      </c>
      <c r="E114" s="49">
        <f aca="true" t="shared" si="15" ref="E114:E161">F114+G114</f>
        <v>35968</v>
      </c>
      <c r="F114" s="50">
        <f>F115+F116</f>
        <v>18062</v>
      </c>
      <c r="G114" s="51">
        <f>G115+G116</f>
        <v>17906</v>
      </c>
      <c r="H114" s="49">
        <f aca="true" t="shared" si="16" ref="H114:H161">I114+J114</f>
        <v>33760</v>
      </c>
      <c r="I114" s="50">
        <f>I115+I116</f>
        <v>16638</v>
      </c>
      <c r="J114" s="69">
        <f>J115+J116</f>
        <v>17122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  <c r="IF114" s="5"/>
      <c r="IG114" s="5"/>
      <c r="IH114" s="5"/>
      <c r="II114" s="5"/>
      <c r="IJ114" s="5"/>
      <c r="IK114" s="5"/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ht="24" customHeight="1">
      <c r="A115" s="18" t="s">
        <v>59</v>
      </c>
      <c r="B115" s="49">
        <f t="shared" si="14"/>
        <v>26335</v>
      </c>
      <c r="C115" s="50">
        <f>SUM(C117:C120)</f>
        <v>13403</v>
      </c>
      <c r="D115" s="51">
        <f>SUM(D117:D120)</f>
        <v>12932</v>
      </c>
      <c r="E115" s="49">
        <f t="shared" si="15"/>
        <v>25259</v>
      </c>
      <c r="F115" s="50">
        <f>SUM(F117:F120)</f>
        <v>12696</v>
      </c>
      <c r="G115" s="51">
        <f>SUM(G117:G120)</f>
        <v>12563</v>
      </c>
      <c r="H115" s="49">
        <f t="shared" si="16"/>
        <v>22586</v>
      </c>
      <c r="I115" s="50">
        <f>SUM(I117:I120)</f>
        <v>11181</v>
      </c>
      <c r="J115" s="69">
        <f>SUM(J117:J120)</f>
        <v>11405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  <c r="IF115" s="5"/>
      <c r="IG115" s="5"/>
      <c r="IH115" s="5"/>
      <c r="II115" s="5"/>
      <c r="IJ115" s="5"/>
      <c r="IK115" s="5"/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ht="24" customHeight="1">
      <c r="A116" s="16" t="s">
        <v>60</v>
      </c>
      <c r="B116" s="52">
        <f t="shared" si="14"/>
        <v>11545</v>
      </c>
      <c r="C116" s="53">
        <f>C121+C125+C134+C138+C148+C157</f>
        <v>5841</v>
      </c>
      <c r="D116" s="54">
        <f>D121+D125+D134+D138+D148+D157</f>
        <v>5704</v>
      </c>
      <c r="E116" s="52">
        <f t="shared" si="15"/>
        <v>10709</v>
      </c>
      <c r="F116" s="53">
        <f>F121+F125+F134+F138+F148+F157</f>
        <v>5366</v>
      </c>
      <c r="G116" s="54">
        <f>G121+G125+G134+G138+G148+G157</f>
        <v>5343</v>
      </c>
      <c r="H116" s="52">
        <f t="shared" si="16"/>
        <v>11174</v>
      </c>
      <c r="I116" s="53">
        <f>I121+I125+I134+I138+I148+I157</f>
        <v>5457</v>
      </c>
      <c r="J116" s="70">
        <f>J121+J125+J134+J138+J148+J157</f>
        <v>5717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  <c r="IF116" s="5"/>
      <c r="IG116" s="5"/>
      <c r="IH116" s="5"/>
      <c r="II116" s="5"/>
      <c r="IJ116" s="5"/>
      <c r="IK116" s="5"/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ht="24" customHeight="1">
      <c r="A117" s="18" t="s">
        <v>61</v>
      </c>
      <c r="B117" s="55">
        <f t="shared" si="14"/>
        <v>11079</v>
      </c>
      <c r="C117" s="58">
        <v>5813</v>
      </c>
      <c r="D117" s="59">
        <v>5266</v>
      </c>
      <c r="E117" s="55">
        <f t="shared" si="15"/>
        <v>10283</v>
      </c>
      <c r="F117" s="58">
        <v>5190</v>
      </c>
      <c r="G117" s="59">
        <v>5093</v>
      </c>
      <c r="H117" s="55">
        <f t="shared" si="16"/>
        <v>9403</v>
      </c>
      <c r="I117" s="58">
        <v>4725</v>
      </c>
      <c r="J117" s="71">
        <v>4678</v>
      </c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24" customHeight="1">
      <c r="A118" s="18" t="s">
        <v>62</v>
      </c>
      <c r="B118" s="55">
        <f t="shared" si="14"/>
        <v>9998</v>
      </c>
      <c r="C118" s="58">
        <v>4953</v>
      </c>
      <c r="D118" s="59">
        <v>5045</v>
      </c>
      <c r="E118" s="55">
        <f t="shared" si="15"/>
        <v>9886</v>
      </c>
      <c r="F118" s="58">
        <v>4946</v>
      </c>
      <c r="G118" s="59">
        <v>4940</v>
      </c>
      <c r="H118" s="55">
        <f t="shared" si="16"/>
        <v>8361</v>
      </c>
      <c r="I118" s="58">
        <v>4084</v>
      </c>
      <c r="J118" s="71">
        <v>4277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24" customHeight="1">
      <c r="A119" s="18" t="s">
        <v>63</v>
      </c>
      <c r="B119" s="55">
        <f t="shared" si="14"/>
        <v>2948</v>
      </c>
      <c r="C119" s="58">
        <v>1441</v>
      </c>
      <c r="D119" s="59">
        <v>1507</v>
      </c>
      <c r="E119" s="55">
        <f t="shared" si="15"/>
        <v>2751</v>
      </c>
      <c r="F119" s="58">
        <v>1361</v>
      </c>
      <c r="G119" s="59">
        <v>1390</v>
      </c>
      <c r="H119" s="55">
        <f t="shared" si="16"/>
        <v>2668</v>
      </c>
      <c r="I119" s="58">
        <v>1295</v>
      </c>
      <c r="J119" s="71">
        <v>1373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24" customHeight="1">
      <c r="A120" s="16" t="s">
        <v>64</v>
      </c>
      <c r="B120" s="60">
        <f t="shared" si="14"/>
        <v>2310</v>
      </c>
      <c r="C120" s="61">
        <v>1196</v>
      </c>
      <c r="D120" s="62">
        <v>1114</v>
      </c>
      <c r="E120" s="60">
        <f t="shared" si="15"/>
        <v>2339</v>
      </c>
      <c r="F120" s="61">
        <v>1199</v>
      </c>
      <c r="G120" s="62">
        <v>1140</v>
      </c>
      <c r="H120" s="60">
        <f t="shared" si="16"/>
        <v>2154</v>
      </c>
      <c r="I120" s="61">
        <v>1077</v>
      </c>
      <c r="J120" s="72">
        <v>1077</v>
      </c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24" customHeight="1">
      <c r="A121" s="18" t="s">
        <v>65</v>
      </c>
      <c r="B121" s="65">
        <f t="shared" si="14"/>
        <v>1428</v>
      </c>
      <c r="C121" s="50">
        <f>SUM(C122:C124)</f>
        <v>721</v>
      </c>
      <c r="D121" s="51">
        <f>SUM(D122:D124)</f>
        <v>707</v>
      </c>
      <c r="E121" s="49">
        <f t="shared" si="15"/>
        <v>1307</v>
      </c>
      <c r="F121" s="50">
        <f>SUM(F122:F124)</f>
        <v>647</v>
      </c>
      <c r="G121" s="51">
        <f>SUM(G122:G124)</f>
        <v>660</v>
      </c>
      <c r="H121" s="49">
        <f t="shared" si="16"/>
        <v>1329</v>
      </c>
      <c r="I121" s="50">
        <f>SUM(I122:I124)</f>
        <v>661</v>
      </c>
      <c r="J121" s="69">
        <f>SUM(J122:J124)</f>
        <v>668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  <c r="IF121" s="5"/>
      <c r="IG121" s="5"/>
      <c r="IH121" s="5"/>
      <c r="II121" s="5"/>
      <c r="IJ121" s="5"/>
      <c r="IK121" s="5"/>
      <c r="IL121" s="5"/>
      <c r="IM121" s="5"/>
      <c r="IN121" s="5"/>
      <c r="IO121" s="5"/>
      <c r="IP121" s="5"/>
      <c r="IQ121" s="5"/>
      <c r="IR121" s="5"/>
      <c r="IS121" s="5"/>
      <c r="IT121" s="5"/>
      <c r="IU121" s="5"/>
      <c r="IV121" s="5"/>
    </row>
    <row r="122" spans="1:256" ht="24" customHeight="1">
      <c r="A122" s="19" t="s">
        <v>14</v>
      </c>
      <c r="B122" s="55">
        <f t="shared" si="14"/>
        <v>609</v>
      </c>
      <c r="C122" s="58">
        <v>302</v>
      </c>
      <c r="D122" s="59">
        <v>307</v>
      </c>
      <c r="E122" s="55">
        <f t="shared" si="15"/>
        <v>513</v>
      </c>
      <c r="F122" s="58">
        <v>261</v>
      </c>
      <c r="G122" s="59">
        <v>252</v>
      </c>
      <c r="H122" s="55">
        <f t="shared" si="16"/>
        <v>438</v>
      </c>
      <c r="I122" s="58">
        <v>211</v>
      </c>
      <c r="J122" s="71">
        <v>227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24" customHeight="1">
      <c r="A123" s="19" t="s">
        <v>15</v>
      </c>
      <c r="B123" s="55">
        <f t="shared" si="14"/>
        <v>651</v>
      </c>
      <c r="C123" s="58">
        <v>329</v>
      </c>
      <c r="D123" s="59">
        <v>322</v>
      </c>
      <c r="E123" s="55">
        <f t="shared" si="15"/>
        <v>617</v>
      </c>
      <c r="F123" s="58">
        <v>306</v>
      </c>
      <c r="G123" s="59">
        <v>311</v>
      </c>
      <c r="H123" s="55">
        <f t="shared" si="16"/>
        <v>695</v>
      </c>
      <c r="I123" s="58">
        <v>345</v>
      </c>
      <c r="J123" s="71">
        <v>350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24" customHeight="1">
      <c r="A124" s="20" t="s">
        <v>16</v>
      </c>
      <c r="B124" s="60">
        <f t="shared" si="14"/>
        <v>168</v>
      </c>
      <c r="C124" s="61">
        <v>90</v>
      </c>
      <c r="D124" s="62">
        <v>78</v>
      </c>
      <c r="E124" s="60">
        <f t="shared" si="15"/>
        <v>177</v>
      </c>
      <c r="F124" s="61">
        <v>80</v>
      </c>
      <c r="G124" s="62">
        <v>97</v>
      </c>
      <c r="H124" s="60">
        <f t="shared" si="16"/>
        <v>196</v>
      </c>
      <c r="I124" s="61">
        <v>105</v>
      </c>
      <c r="J124" s="72">
        <v>91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24" customHeight="1">
      <c r="A125" s="89" t="s">
        <v>17</v>
      </c>
      <c r="B125" s="49">
        <f t="shared" si="14"/>
        <v>2208</v>
      </c>
      <c r="C125" s="50">
        <f>SUM(C126:C133)</f>
        <v>1143</v>
      </c>
      <c r="D125" s="51">
        <f>SUM(D126:D133)</f>
        <v>1065</v>
      </c>
      <c r="E125" s="49">
        <f t="shared" si="15"/>
        <v>2113</v>
      </c>
      <c r="F125" s="50">
        <f>SUM(F126:F133)</f>
        <v>1052</v>
      </c>
      <c r="G125" s="51">
        <f>SUM(G126:G133)</f>
        <v>1061</v>
      </c>
      <c r="H125" s="49">
        <f t="shared" si="16"/>
        <v>2240</v>
      </c>
      <c r="I125" s="50">
        <f>SUM(I126:I133)</f>
        <v>1109</v>
      </c>
      <c r="J125" s="69">
        <f>SUM(J126:J133)</f>
        <v>1131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ht="24" customHeight="1">
      <c r="A126" s="19" t="s">
        <v>18</v>
      </c>
      <c r="B126" s="55">
        <f t="shared" si="14"/>
        <v>549</v>
      </c>
      <c r="C126" s="58">
        <v>264</v>
      </c>
      <c r="D126" s="59">
        <v>285</v>
      </c>
      <c r="E126" s="55">
        <f t="shared" si="15"/>
        <v>530</v>
      </c>
      <c r="F126" s="58">
        <v>251</v>
      </c>
      <c r="G126" s="59">
        <v>279</v>
      </c>
      <c r="H126" s="55">
        <f t="shared" si="16"/>
        <v>539</v>
      </c>
      <c r="I126" s="58">
        <v>267</v>
      </c>
      <c r="J126" s="71">
        <v>272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24" customHeight="1">
      <c r="A127" s="19" t="s">
        <v>19</v>
      </c>
      <c r="B127" s="55">
        <f t="shared" si="14"/>
        <v>214</v>
      </c>
      <c r="C127" s="58">
        <v>117</v>
      </c>
      <c r="D127" s="59">
        <v>97</v>
      </c>
      <c r="E127" s="55">
        <f t="shared" si="15"/>
        <v>166</v>
      </c>
      <c r="F127" s="58">
        <v>88</v>
      </c>
      <c r="G127" s="59">
        <v>78</v>
      </c>
      <c r="H127" s="55">
        <f t="shared" si="16"/>
        <v>241</v>
      </c>
      <c r="I127" s="58">
        <v>123</v>
      </c>
      <c r="J127" s="71">
        <v>118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24" customHeight="1">
      <c r="A128" s="19" t="s">
        <v>20</v>
      </c>
      <c r="B128" s="55">
        <f t="shared" si="14"/>
        <v>417</v>
      </c>
      <c r="C128" s="58">
        <v>233</v>
      </c>
      <c r="D128" s="59">
        <v>184</v>
      </c>
      <c r="E128" s="55">
        <f t="shared" si="15"/>
        <v>399</v>
      </c>
      <c r="F128" s="58">
        <v>196</v>
      </c>
      <c r="G128" s="59">
        <v>203</v>
      </c>
      <c r="H128" s="55">
        <f t="shared" si="16"/>
        <v>364</v>
      </c>
      <c r="I128" s="58">
        <v>188</v>
      </c>
      <c r="J128" s="71">
        <v>176</v>
      </c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24" customHeight="1">
      <c r="A129" s="19" t="s">
        <v>21</v>
      </c>
      <c r="B129" s="55">
        <f t="shared" si="14"/>
        <v>228</v>
      </c>
      <c r="C129" s="58">
        <v>111</v>
      </c>
      <c r="D129" s="59">
        <v>117</v>
      </c>
      <c r="E129" s="55">
        <f t="shared" si="15"/>
        <v>199</v>
      </c>
      <c r="F129" s="58">
        <v>107</v>
      </c>
      <c r="G129" s="59">
        <v>92</v>
      </c>
      <c r="H129" s="55">
        <f t="shared" si="16"/>
        <v>218</v>
      </c>
      <c r="I129" s="58">
        <v>102</v>
      </c>
      <c r="J129" s="71">
        <v>116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24" customHeight="1">
      <c r="A130" s="19" t="s">
        <v>22</v>
      </c>
      <c r="B130" s="55">
        <f t="shared" si="14"/>
        <v>155</v>
      </c>
      <c r="C130" s="58">
        <v>85</v>
      </c>
      <c r="D130" s="59">
        <v>70</v>
      </c>
      <c r="E130" s="55">
        <f t="shared" si="15"/>
        <v>172</v>
      </c>
      <c r="F130" s="58">
        <v>91</v>
      </c>
      <c r="G130" s="59">
        <v>81</v>
      </c>
      <c r="H130" s="55">
        <f t="shared" si="16"/>
        <v>180</v>
      </c>
      <c r="I130" s="58">
        <v>85</v>
      </c>
      <c r="J130" s="71">
        <v>95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24" customHeight="1">
      <c r="A131" s="19" t="s">
        <v>23</v>
      </c>
      <c r="B131" s="55">
        <f t="shared" si="14"/>
        <v>180</v>
      </c>
      <c r="C131" s="58">
        <v>93</v>
      </c>
      <c r="D131" s="59">
        <v>87</v>
      </c>
      <c r="E131" s="55">
        <f t="shared" si="15"/>
        <v>175</v>
      </c>
      <c r="F131" s="58">
        <v>86</v>
      </c>
      <c r="G131" s="59">
        <v>89</v>
      </c>
      <c r="H131" s="55">
        <f t="shared" si="16"/>
        <v>187</v>
      </c>
      <c r="I131" s="58">
        <v>95</v>
      </c>
      <c r="J131" s="71">
        <v>92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24" customHeight="1">
      <c r="A132" s="19" t="s">
        <v>24</v>
      </c>
      <c r="B132" s="55">
        <f t="shared" si="14"/>
        <v>84</v>
      </c>
      <c r="C132" s="58">
        <v>49</v>
      </c>
      <c r="D132" s="59">
        <v>35</v>
      </c>
      <c r="E132" s="55">
        <f t="shared" si="15"/>
        <v>109</v>
      </c>
      <c r="F132" s="58">
        <v>56</v>
      </c>
      <c r="G132" s="59">
        <v>53</v>
      </c>
      <c r="H132" s="55">
        <f t="shared" si="16"/>
        <v>114</v>
      </c>
      <c r="I132" s="58">
        <v>57</v>
      </c>
      <c r="J132" s="71">
        <v>57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24" customHeight="1">
      <c r="A133" s="20" t="s">
        <v>25</v>
      </c>
      <c r="B133" s="60">
        <f t="shared" si="14"/>
        <v>381</v>
      </c>
      <c r="C133" s="61">
        <v>191</v>
      </c>
      <c r="D133" s="62">
        <v>190</v>
      </c>
      <c r="E133" s="60">
        <f t="shared" si="15"/>
        <v>363</v>
      </c>
      <c r="F133" s="61">
        <v>177</v>
      </c>
      <c r="G133" s="62">
        <v>186</v>
      </c>
      <c r="H133" s="60">
        <f t="shared" si="16"/>
        <v>397</v>
      </c>
      <c r="I133" s="61">
        <v>192</v>
      </c>
      <c r="J133" s="72">
        <v>205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24" customHeight="1">
      <c r="A134" s="18" t="s">
        <v>26</v>
      </c>
      <c r="B134" s="49">
        <f t="shared" si="14"/>
        <v>1016</v>
      </c>
      <c r="C134" s="50">
        <f>SUM(C135:C137)</f>
        <v>514</v>
      </c>
      <c r="D134" s="51">
        <f>SUM(D135:D137)</f>
        <v>502</v>
      </c>
      <c r="E134" s="49">
        <f t="shared" si="15"/>
        <v>981</v>
      </c>
      <c r="F134" s="50">
        <f>SUM(F135:F137)</f>
        <v>490</v>
      </c>
      <c r="G134" s="51">
        <f>SUM(G135:G137)</f>
        <v>491</v>
      </c>
      <c r="H134" s="49">
        <f t="shared" si="16"/>
        <v>1202</v>
      </c>
      <c r="I134" s="50">
        <f>SUM(I135:I137)</f>
        <v>604</v>
      </c>
      <c r="J134" s="69">
        <f>SUM(J135:J137)</f>
        <v>598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24" customHeight="1">
      <c r="A135" s="19" t="s">
        <v>27</v>
      </c>
      <c r="B135" s="55">
        <f t="shared" si="14"/>
        <v>501</v>
      </c>
      <c r="C135" s="58">
        <v>242</v>
      </c>
      <c r="D135" s="59">
        <v>259</v>
      </c>
      <c r="E135" s="55">
        <f t="shared" si="15"/>
        <v>452</v>
      </c>
      <c r="F135" s="58">
        <v>226</v>
      </c>
      <c r="G135" s="59">
        <v>226</v>
      </c>
      <c r="H135" s="55">
        <f t="shared" si="16"/>
        <v>582</v>
      </c>
      <c r="I135" s="58">
        <v>291</v>
      </c>
      <c r="J135" s="71">
        <v>291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24" customHeight="1">
      <c r="A136" s="19" t="s">
        <v>28</v>
      </c>
      <c r="B136" s="55">
        <f t="shared" si="14"/>
        <v>196</v>
      </c>
      <c r="C136" s="58">
        <v>104</v>
      </c>
      <c r="D136" s="59">
        <v>92</v>
      </c>
      <c r="E136" s="55">
        <f t="shared" si="15"/>
        <v>183</v>
      </c>
      <c r="F136" s="58">
        <v>87</v>
      </c>
      <c r="G136" s="59">
        <v>96</v>
      </c>
      <c r="H136" s="55">
        <f t="shared" si="16"/>
        <v>205</v>
      </c>
      <c r="I136" s="58">
        <v>105</v>
      </c>
      <c r="J136" s="71">
        <v>100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24" customHeight="1">
      <c r="A137" s="20" t="s">
        <v>29</v>
      </c>
      <c r="B137" s="60">
        <f t="shared" si="14"/>
        <v>319</v>
      </c>
      <c r="C137" s="61">
        <v>168</v>
      </c>
      <c r="D137" s="62">
        <v>151</v>
      </c>
      <c r="E137" s="60">
        <f t="shared" si="15"/>
        <v>346</v>
      </c>
      <c r="F137" s="61">
        <v>177</v>
      </c>
      <c r="G137" s="62">
        <v>169</v>
      </c>
      <c r="H137" s="60">
        <f t="shared" si="16"/>
        <v>415</v>
      </c>
      <c r="I137" s="61">
        <v>208</v>
      </c>
      <c r="J137" s="72">
        <v>207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24" customHeight="1">
      <c r="A138" s="18" t="s">
        <v>30</v>
      </c>
      <c r="B138" s="49">
        <f t="shared" si="14"/>
        <v>3480</v>
      </c>
      <c r="C138" s="50">
        <f>SUM(C139:C147)</f>
        <v>1749</v>
      </c>
      <c r="D138" s="51">
        <f>SUM(D139:D147)</f>
        <v>1731</v>
      </c>
      <c r="E138" s="49">
        <f t="shared" si="15"/>
        <v>3287</v>
      </c>
      <c r="F138" s="50">
        <f>SUM(F139:F147)</f>
        <v>1654</v>
      </c>
      <c r="G138" s="51">
        <f>SUM(G139:G147)</f>
        <v>1633</v>
      </c>
      <c r="H138" s="49">
        <f t="shared" si="16"/>
        <v>3233</v>
      </c>
      <c r="I138" s="50">
        <f>SUM(I139:I147)</f>
        <v>1548</v>
      </c>
      <c r="J138" s="69">
        <f>SUM(J139:J147)</f>
        <v>1685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24" customHeight="1">
      <c r="A139" s="19" t="s">
        <v>31</v>
      </c>
      <c r="B139" s="55">
        <f t="shared" si="14"/>
        <v>481</v>
      </c>
      <c r="C139" s="58">
        <v>231</v>
      </c>
      <c r="D139" s="59">
        <v>250</v>
      </c>
      <c r="E139" s="55">
        <f t="shared" si="15"/>
        <v>490</v>
      </c>
      <c r="F139" s="58">
        <v>251</v>
      </c>
      <c r="G139" s="59">
        <v>239</v>
      </c>
      <c r="H139" s="55">
        <f t="shared" si="16"/>
        <v>404</v>
      </c>
      <c r="I139" s="58">
        <v>187</v>
      </c>
      <c r="J139" s="71">
        <v>217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24" customHeight="1">
      <c r="A140" s="19" t="s">
        <v>32</v>
      </c>
      <c r="B140" s="55">
        <f t="shared" si="14"/>
        <v>152</v>
      </c>
      <c r="C140" s="58">
        <v>83</v>
      </c>
      <c r="D140" s="59">
        <v>69</v>
      </c>
      <c r="E140" s="55">
        <f t="shared" si="15"/>
        <v>137</v>
      </c>
      <c r="F140" s="58">
        <v>62</v>
      </c>
      <c r="G140" s="59">
        <v>75</v>
      </c>
      <c r="H140" s="55">
        <f t="shared" si="16"/>
        <v>157</v>
      </c>
      <c r="I140" s="58">
        <v>80</v>
      </c>
      <c r="J140" s="71">
        <v>77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24" customHeight="1">
      <c r="A141" s="19" t="s">
        <v>33</v>
      </c>
      <c r="B141" s="55">
        <f t="shared" si="14"/>
        <v>304</v>
      </c>
      <c r="C141" s="58">
        <v>153</v>
      </c>
      <c r="D141" s="59">
        <v>151</v>
      </c>
      <c r="E141" s="55">
        <f t="shared" si="15"/>
        <v>304</v>
      </c>
      <c r="F141" s="58">
        <v>153</v>
      </c>
      <c r="G141" s="59">
        <v>151</v>
      </c>
      <c r="H141" s="55">
        <f t="shared" si="16"/>
        <v>345</v>
      </c>
      <c r="I141" s="58">
        <v>170</v>
      </c>
      <c r="J141" s="71">
        <v>175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24" customHeight="1">
      <c r="A142" s="19" t="s">
        <v>34</v>
      </c>
      <c r="B142" s="55">
        <f t="shared" si="14"/>
        <v>401</v>
      </c>
      <c r="C142" s="58">
        <v>205</v>
      </c>
      <c r="D142" s="59">
        <v>196</v>
      </c>
      <c r="E142" s="55">
        <f t="shared" si="15"/>
        <v>343</v>
      </c>
      <c r="F142" s="58">
        <v>180</v>
      </c>
      <c r="G142" s="59">
        <v>163</v>
      </c>
      <c r="H142" s="55">
        <f t="shared" si="16"/>
        <v>358</v>
      </c>
      <c r="I142" s="58">
        <v>150</v>
      </c>
      <c r="J142" s="71">
        <v>208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24" customHeight="1">
      <c r="A143" s="19" t="s">
        <v>35</v>
      </c>
      <c r="B143" s="55">
        <f t="shared" si="14"/>
        <v>184</v>
      </c>
      <c r="C143" s="58">
        <v>104</v>
      </c>
      <c r="D143" s="59">
        <v>80</v>
      </c>
      <c r="E143" s="55">
        <f t="shared" si="15"/>
        <v>186</v>
      </c>
      <c r="F143" s="58">
        <v>85</v>
      </c>
      <c r="G143" s="59">
        <v>101</v>
      </c>
      <c r="H143" s="55">
        <f t="shared" si="16"/>
        <v>182</v>
      </c>
      <c r="I143" s="58">
        <v>93</v>
      </c>
      <c r="J143" s="71">
        <v>89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24" customHeight="1">
      <c r="A144" s="19" t="s">
        <v>36</v>
      </c>
      <c r="B144" s="55">
        <f t="shared" si="14"/>
        <v>433</v>
      </c>
      <c r="C144" s="58">
        <v>213</v>
      </c>
      <c r="D144" s="59">
        <v>220</v>
      </c>
      <c r="E144" s="55">
        <f t="shared" si="15"/>
        <v>410</v>
      </c>
      <c r="F144" s="58">
        <v>200</v>
      </c>
      <c r="G144" s="59">
        <v>210</v>
      </c>
      <c r="H144" s="55">
        <f t="shared" si="16"/>
        <v>380</v>
      </c>
      <c r="I144" s="58">
        <v>178</v>
      </c>
      <c r="J144" s="71">
        <v>202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24" customHeight="1">
      <c r="A145" s="19" t="s">
        <v>69</v>
      </c>
      <c r="B145" s="55">
        <f t="shared" si="14"/>
        <v>486</v>
      </c>
      <c r="C145" s="58">
        <v>250</v>
      </c>
      <c r="D145" s="59">
        <v>236</v>
      </c>
      <c r="E145" s="55">
        <f t="shared" si="15"/>
        <v>420</v>
      </c>
      <c r="F145" s="58">
        <v>204</v>
      </c>
      <c r="G145" s="59">
        <v>216</v>
      </c>
      <c r="H145" s="55">
        <f t="shared" si="16"/>
        <v>402</v>
      </c>
      <c r="I145" s="58">
        <v>187</v>
      </c>
      <c r="J145" s="71">
        <v>215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24" customHeight="1">
      <c r="A146" s="19" t="s">
        <v>38</v>
      </c>
      <c r="B146" s="55">
        <f t="shared" si="14"/>
        <v>655</v>
      </c>
      <c r="C146" s="58">
        <v>307</v>
      </c>
      <c r="D146" s="59">
        <v>348</v>
      </c>
      <c r="E146" s="55">
        <f t="shared" si="15"/>
        <v>618</v>
      </c>
      <c r="F146" s="58">
        <v>320</v>
      </c>
      <c r="G146" s="59">
        <v>298</v>
      </c>
      <c r="H146" s="55">
        <f t="shared" si="16"/>
        <v>615</v>
      </c>
      <c r="I146" s="58">
        <v>303</v>
      </c>
      <c r="J146" s="71">
        <v>312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24" customHeight="1">
      <c r="A147" s="20" t="s">
        <v>39</v>
      </c>
      <c r="B147" s="60">
        <f t="shared" si="14"/>
        <v>384</v>
      </c>
      <c r="C147" s="61">
        <v>203</v>
      </c>
      <c r="D147" s="62">
        <v>181</v>
      </c>
      <c r="E147" s="60">
        <f t="shared" si="15"/>
        <v>379</v>
      </c>
      <c r="F147" s="61">
        <v>199</v>
      </c>
      <c r="G147" s="62">
        <v>180</v>
      </c>
      <c r="H147" s="60">
        <f t="shared" si="16"/>
        <v>390</v>
      </c>
      <c r="I147" s="61">
        <v>200</v>
      </c>
      <c r="J147" s="72">
        <v>190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24" customHeight="1">
      <c r="A148" s="18" t="s">
        <v>40</v>
      </c>
      <c r="B148" s="49">
        <f t="shared" si="14"/>
        <v>2745</v>
      </c>
      <c r="C148" s="50">
        <f>SUM(C149:C156)</f>
        <v>1354</v>
      </c>
      <c r="D148" s="51">
        <f>SUM(D149:D156)</f>
        <v>1391</v>
      </c>
      <c r="E148" s="49">
        <f t="shared" si="15"/>
        <v>2398</v>
      </c>
      <c r="F148" s="50">
        <f>SUM(F149:F156)</f>
        <v>1212</v>
      </c>
      <c r="G148" s="51">
        <f>SUM(G149:G156)</f>
        <v>1186</v>
      </c>
      <c r="H148" s="49">
        <f t="shared" si="16"/>
        <v>2388</v>
      </c>
      <c r="I148" s="50">
        <f>SUM(I149:I156)</f>
        <v>1131</v>
      </c>
      <c r="J148" s="69">
        <f>SUM(J149:J156)</f>
        <v>1257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ht="24" customHeight="1">
      <c r="A149" s="19" t="s">
        <v>41</v>
      </c>
      <c r="B149" s="55">
        <f t="shared" si="14"/>
        <v>427</v>
      </c>
      <c r="C149" s="58">
        <v>232</v>
      </c>
      <c r="D149" s="59">
        <v>195</v>
      </c>
      <c r="E149" s="55">
        <f t="shared" si="15"/>
        <v>395</v>
      </c>
      <c r="F149" s="58">
        <v>195</v>
      </c>
      <c r="G149" s="59">
        <v>200</v>
      </c>
      <c r="H149" s="55">
        <f t="shared" si="16"/>
        <v>389</v>
      </c>
      <c r="I149" s="58">
        <v>189</v>
      </c>
      <c r="J149" s="71">
        <v>200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24" customHeight="1">
      <c r="A150" s="19" t="s">
        <v>42</v>
      </c>
      <c r="B150" s="55">
        <f t="shared" si="14"/>
        <v>231</v>
      </c>
      <c r="C150" s="58">
        <v>109</v>
      </c>
      <c r="D150" s="59">
        <v>122</v>
      </c>
      <c r="E150" s="55">
        <f t="shared" si="15"/>
        <v>207</v>
      </c>
      <c r="F150" s="58">
        <v>99</v>
      </c>
      <c r="G150" s="59">
        <v>108</v>
      </c>
      <c r="H150" s="55">
        <f t="shared" si="16"/>
        <v>189</v>
      </c>
      <c r="I150" s="58">
        <v>88</v>
      </c>
      <c r="J150" s="71">
        <v>101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24" customHeight="1">
      <c r="A151" s="19" t="s">
        <v>43</v>
      </c>
      <c r="B151" s="55">
        <f t="shared" si="14"/>
        <v>331</v>
      </c>
      <c r="C151" s="58">
        <v>149</v>
      </c>
      <c r="D151" s="59">
        <v>182</v>
      </c>
      <c r="E151" s="55">
        <f t="shared" si="15"/>
        <v>358</v>
      </c>
      <c r="F151" s="58">
        <v>177</v>
      </c>
      <c r="G151" s="59">
        <v>181</v>
      </c>
      <c r="H151" s="55">
        <f t="shared" si="16"/>
        <v>344</v>
      </c>
      <c r="I151" s="58">
        <v>160</v>
      </c>
      <c r="J151" s="71">
        <v>184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24" customHeight="1">
      <c r="A152" s="19" t="s">
        <v>44</v>
      </c>
      <c r="B152" s="55">
        <f t="shared" si="14"/>
        <v>212</v>
      </c>
      <c r="C152" s="58">
        <v>100</v>
      </c>
      <c r="D152" s="59">
        <v>112</v>
      </c>
      <c r="E152" s="55">
        <f t="shared" si="15"/>
        <v>203</v>
      </c>
      <c r="F152" s="58">
        <v>100</v>
      </c>
      <c r="G152" s="59">
        <v>103</v>
      </c>
      <c r="H152" s="55">
        <f t="shared" si="16"/>
        <v>163</v>
      </c>
      <c r="I152" s="58">
        <v>72</v>
      </c>
      <c r="J152" s="71">
        <v>91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24" customHeight="1">
      <c r="A153" s="19" t="s">
        <v>45</v>
      </c>
      <c r="B153" s="55">
        <f t="shared" si="14"/>
        <v>546</v>
      </c>
      <c r="C153" s="58">
        <v>262</v>
      </c>
      <c r="D153" s="59">
        <v>284</v>
      </c>
      <c r="E153" s="55">
        <f t="shared" si="15"/>
        <v>446</v>
      </c>
      <c r="F153" s="58">
        <v>235</v>
      </c>
      <c r="G153" s="59">
        <v>211</v>
      </c>
      <c r="H153" s="55">
        <f t="shared" si="16"/>
        <v>442</v>
      </c>
      <c r="I153" s="58">
        <v>191</v>
      </c>
      <c r="J153" s="71">
        <v>251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24" customHeight="1">
      <c r="A154" s="19" t="s">
        <v>46</v>
      </c>
      <c r="B154" s="55">
        <f t="shared" si="14"/>
        <v>346</v>
      </c>
      <c r="C154" s="58">
        <v>160</v>
      </c>
      <c r="D154" s="59">
        <v>186</v>
      </c>
      <c r="E154" s="55">
        <f t="shared" si="15"/>
        <v>277</v>
      </c>
      <c r="F154" s="58">
        <v>141</v>
      </c>
      <c r="G154" s="59">
        <v>136</v>
      </c>
      <c r="H154" s="55">
        <f t="shared" si="16"/>
        <v>294</v>
      </c>
      <c r="I154" s="58">
        <v>139</v>
      </c>
      <c r="J154" s="71">
        <v>155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24" customHeight="1">
      <c r="A155" s="19" t="s">
        <v>47</v>
      </c>
      <c r="B155" s="55">
        <f t="shared" si="14"/>
        <v>388</v>
      </c>
      <c r="C155" s="58">
        <v>216</v>
      </c>
      <c r="D155" s="59">
        <v>172</v>
      </c>
      <c r="E155" s="55">
        <f t="shared" si="15"/>
        <v>303</v>
      </c>
      <c r="F155" s="58">
        <v>150</v>
      </c>
      <c r="G155" s="59">
        <v>153</v>
      </c>
      <c r="H155" s="55">
        <f t="shared" si="16"/>
        <v>351</v>
      </c>
      <c r="I155" s="58">
        <v>185</v>
      </c>
      <c r="J155" s="71">
        <v>166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24" customHeight="1">
      <c r="A156" s="20" t="s">
        <v>48</v>
      </c>
      <c r="B156" s="60">
        <f t="shared" si="14"/>
        <v>264</v>
      </c>
      <c r="C156" s="61">
        <v>126</v>
      </c>
      <c r="D156" s="62">
        <v>138</v>
      </c>
      <c r="E156" s="60">
        <f t="shared" si="15"/>
        <v>209</v>
      </c>
      <c r="F156" s="61">
        <v>115</v>
      </c>
      <c r="G156" s="62">
        <v>94</v>
      </c>
      <c r="H156" s="60">
        <f t="shared" si="16"/>
        <v>216</v>
      </c>
      <c r="I156" s="61">
        <v>107</v>
      </c>
      <c r="J156" s="72">
        <v>109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24" customHeight="1">
      <c r="A157" s="18" t="s">
        <v>49</v>
      </c>
      <c r="B157" s="49">
        <f t="shared" si="14"/>
        <v>668</v>
      </c>
      <c r="C157" s="50">
        <f>SUM(C158:C161)</f>
        <v>360</v>
      </c>
      <c r="D157" s="51">
        <f>SUM(D158:D161)</f>
        <v>308</v>
      </c>
      <c r="E157" s="49">
        <f t="shared" si="15"/>
        <v>623</v>
      </c>
      <c r="F157" s="50">
        <f>SUM(F158:F161)</f>
        <v>311</v>
      </c>
      <c r="G157" s="51">
        <f>SUM(G158:G161)</f>
        <v>312</v>
      </c>
      <c r="H157" s="49">
        <f t="shared" si="16"/>
        <v>782</v>
      </c>
      <c r="I157" s="50">
        <f>SUM(I158:I161)</f>
        <v>404</v>
      </c>
      <c r="J157" s="69">
        <f>SUM(J158:J161)</f>
        <v>378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ht="24" customHeight="1">
      <c r="A158" s="19" t="s">
        <v>50</v>
      </c>
      <c r="B158" s="55">
        <f t="shared" si="14"/>
        <v>170</v>
      </c>
      <c r="C158" s="58">
        <v>90</v>
      </c>
      <c r="D158" s="59">
        <v>80</v>
      </c>
      <c r="E158" s="55">
        <f t="shared" si="15"/>
        <v>179</v>
      </c>
      <c r="F158" s="58">
        <v>82</v>
      </c>
      <c r="G158" s="59">
        <v>97</v>
      </c>
      <c r="H158" s="55">
        <f t="shared" si="16"/>
        <v>219</v>
      </c>
      <c r="I158" s="58">
        <v>118</v>
      </c>
      <c r="J158" s="71">
        <v>101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24" customHeight="1">
      <c r="A159" s="19" t="s">
        <v>51</v>
      </c>
      <c r="B159" s="55">
        <f t="shared" si="14"/>
        <v>161</v>
      </c>
      <c r="C159" s="58">
        <v>88</v>
      </c>
      <c r="D159" s="59">
        <v>73</v>
      </c>
      <c r="E159" s="55">
        <f t="shared" si="15"/>
        <v>161</v>
      </c>
      <c r="F159" s="58">
        <v>87</v>
      </c>
      <c r="G159" s="59">
        <v>74</v>
      </c>
      <c r="H159" s="55">
        <f t="shared" si="16"/>
        <v>179</v>
      </c>
      <c r="I159" s="58">
        <v>96</v>
      </c>
      <c r="J159" s="71">
        <v>83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24" customHeight="1">
      <c r="A160" s="19" t="s">
        <v>52</v>
      </c>
      <c r="B160" s="55">
        <f t="shared" si="14"/>
        <v>135</v>
      </c>
      <c r="C160" s="58">
        <v>66</v>
      </c>
      <c r="D160" s="59">
        <v>69</v>
      </c>
      <c r="E160" s="55">
        <f t="shared" si="15"/>
        <v>127</v>
      </c>
      <c r="F160" s="58">
        <v>58</v>
      </c>
      <c r="G160" s="59">
        <v>69</v>
      </c>
      <c r="H160" s="55">
        <f t="shared" si="16"/>
        <v>159</v>
      </c>
      <c r="I160" s="58">
        <v>78</v>
      </c>
      <c r="J160" s="71">
        <v>81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24" customHeight="1">
      <c r="A161" s="20" t="s">
        <v>53</v>
      </c>
      <c r="B161" s="60">
        <f t="shared" si="14"/>
        <v>202</v>
      </c>
      <c r="C161" s="61">
        <v>116</v>
      </c>
      <c r="D161" s="62">
        <v>86</v>
      </c>
      <c r="E161" s="60">
        <f t="shared" si="15"/>
        <v>156</v>
      </c>
      <c r="F161" s="61">
        <v>84</v>
      </c>
      <c r="G161" s="62">
        <v>72</v>
      </c>
      <c r="H161" s="60">
        <f t="shared" si="16"/>
        <v>225</v>
      </c>
      <c r="I161" s="61">
        <v>112</v>
      </c>
      <c r="J161" s="72">
        <v>113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24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24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24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24" customHeight="1">
      <c r="A165" s="7"/>
      <c r="B165" s="7"/>
      <c r="C165" s="7"/>
      <c r="D165" s="7"/>
      <c r="E165" s="7"/>
      <c r="F165" s="7"/>
      <c r="G165" s="15" t="s">
        <v>86</v>
      </c>
      <c r="H165" s="7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24" customHeight="1">
      <c r="A166" s="104" t="s">
        <v>70</v>
      </c>
      <c r="B166" s="79"/>
      <c r="C166" s="79"/>
      <c r="D166" s="78" t="s">
        <v>71</v>
      </c>
      <c r="E166" s="79"/>
      <c r="F166" s="79"/>
      <c r="G166" s="78" t="s">
        <v>72</v>
      </c>
      <c r="H166" s="79"/>
      <c r="I166" s="79"/>
      <c r="J166" s="80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24" customHeight="1">
      <c r="A167" s="105" t="s">
        <v>3</v>
      </c>
      <c r="B167" s="76" t="s">
        <v>4</v>
      </c>
      <c r="C167" s="77" t="s">
        <v>5</v>
      </c>
      <c r="D167" s="75" t="s">
        <v>3</v>
      </c>
      <c r="E167" s="76" t="s">
        <v>4</v>
      </c>
      <c r="F167" s="77" t="s">
        <v>5</v>
      </c>
      <c r="G167" s="75" t="s">
        <v>3</v>
      </c>
      <c r="H167" s="76" t="s">
        <v>4</v>
      </c>
      <c r="I167" s="77" t="s">
        <v>5</v>
      </c>
      <c r="J167" s="8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24" customHeight="1">
      <c r="A168" s="106">
        <f aca="true" t="shared" si="17" ref="A168:A215">B168+C168</f>
        <v>36915</v>
      </c>
      <c r="B168" s="50">
        <f>B169+B170</f>
        <v>18183</v>
      </c>
      <c r="C168" s="51">
        <f>C169+C170</f>
        <v>18732</v>
      </c>
      <c r="D168" s="49">
        <f aca="true" t="shared" si="18" ref="D168:D215">E168+F168</f>
        <v>42408</v>
      </c>
      <c r="E168" s="50">
        <f>E169+E170</f>
        <v>21447</v>
      </c>
      <c r="F168" s="51">
        <f>F169+F170</f>
        <v>20961</v>
      </c>
      <c r="G168" s="49">
        <f aca="true" t="shared" si="19" ref="G168:G215">H168+I168</f>
        <v>51418</v>
      </c>
      <c r="H168" s="50">
        <f>H169+H170</f>
        <v>26120</v>
      </c>
      <c r="I168" s="51">
        <f>I169+I170</f>
        <v>25298</v>
      </c>
      <c r="J168" s="82" t="s">
        <v>58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ht="24" customHeight="1">
      <c r="A169" s="106">
        <f t="shared" si="17"/>
        <v>22956</v>
      </c>
      <c r="B169" s="50">
        <f>SUM(B171:B174)</f>
        <v>11279</v>
      </c>
      <c r="C169" s="51">
        <f>SUM(C171:C174)</f>
        <v>11677</v>
      </c>
      <c r="D169" s="49">
        <f t="shared" si="18"/>
        <v>25502</v>
      </c>
      <c r="E169" s="50">
        <f>SUM(E171:E174)</f>
        <v>12790</v>
      </c>
      <c r="F169" s="51">
        <f>SUM(F171:F174)</f>
        <v>12712</v>
      </c>
      <c r="G169" s="49">
        <f t="shared" si="19"/>
        <v>31315</v>
      </c>
      <c r="H169" s="50">
        <f>SUM(H171:H174)</f>
        <v>15616</v>
      </c>
      <c r="I169" s="51">
        <f>SUM(I171:I174)</f>
        <v>15699</v>
      </c>
      <c r="J169" s="82" t="s">
        <v>59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ht="24" customHeight="1">
      <c r="A170" s="107">
        <f t="shared" si="17"/>
        <v>13959</v>
      </c>
      <c r="B170" s="53">
        <f>B175+B179+B188+B192+B202+B211</f>
        <v>6904</v>
      </c>
      <c r="C170" s="54">
        <f>C175+C179+C188+C192+C202+C211</f>
        <v>7055</v>
      </c>
      <c r="D170" s="52">
        <f t="shared" si="18"/>
        <v>16906</v>
      </c>
      <c r="E170" s="53">
        <f>E175+E179+E188+E192+E202+E211</f>
        <v>8657</v>
      </c>
      <c r="F170" s="54">
        <f>F175+F179+F188+F192+F202+F211</f>
        <v>8249</v>
      </c>
      <c r="G170" s="52">
        <f t="shared" si="19"/>
        <v>20103</v>
      </c>
      <c r="H170" s="53">
        <f>H175+H179+H188+H192+H202+H211</f>
        <v>10504</v>
      </c>
      <c r="I170" s="54">
        <f>I175+I179+I188+I192+I202+I211</f>
        <v>9599</v>
      </c>
      <c r="J170" s="17" t="s">
        <v>60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ht="24" customHeight="1">
      <c r="A171" s="108">
        <f t="shared" si="17"/>
        <v>9557</v>
      </c>
      <c r="B171" s="58">
        <v>4704</v>
      </c>
      <c r="C171" s="59">
        <v>4853</v>
      </c>
      <c r="D171" s="55">
        <f t="shared" si="18"/>
        <v>10515</v>
      </c>
      <c r="E171" s="58">
        <v>5334</v>
      </c>
      <c r="F171" s="59">
        <v>5181</v>
      </c>
      <c r="G171" s="55">
        <f t="shared" si="19"/>
        <v>12665</v>
      </c>
      <c r="H171" s="58">
        <v>6382</v>
      </c>
      <c r="I171" s="59">
        <v>6283</v>
      </c>
      <c r="J171" s="82" t="s">
        <v>61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24" customHeight="1">
      <c r="A172" s="108">
        <f t="shared" si="17"/>
        <v>8358</v>
      </c>
      <c r="B172" s="58">
        <v>4103</v>
      </c>
      <c r="C172" s="59">
        <v>4255</v>
      </c>
      <c r="D172" s="55">
        <f t="shared" si="18"/>
        <v>9175</v>
      </c>
      <c r="E172" s="58">
        <v>4527</v>
      </c>
      <c r="F172" s="59">
        <v>4648</v>
      </c>
      <c r="G172" s="55">
        <f t="shared" si="19"/>
        <v>11319</v>
      </c>
      <c r="H172" s="58">
        <v>5537</v>
      </c>
      <c r="I172" s="59">
        <v>5782</v>
      </c>
      <c r="J172" s="82" t="s">
        <v>62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24" customHeight="1">
      <c r="A173" s="108">
        <f t="shared" si="17"/>
        <v>2813</v>
      </c>
      <c r="B173" s="58">
        <v>1362</v>
      </c>
      <c r="C173" s="59">
        <v>1451</v>
      </c>
      <c r="D173" s="55">
        <f t="shared" si="18"/>
        <v>3394</v>
      </c>
      <c r="E173" s="58">
        <v>1700</v>
      </c>
      <c r="F173" s="59">
        <v>1694</v>
      </c>
      <c r="G173" s="55">
        <f t="shared" si="19"/>
        <v>4230</v>
      </c>
      <c r="H173" s="58">
        <v>2103</v>
      </c>
      <c r="I173" s="59">
        <v>2127</v>
      </c>
      <c r="J173" s="82" t="s">
        <v>63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24" customHeight="1">
      <c r="A174" s="109">
        <f t="shared" si="17"/>
        <v>2228</v>
      </c>
      <c r="B174" s="61">
        <v>1110</v>
      </c>
      <c r="C174" s="62">
        <v>1118</v>
      </c>
      <c r="D174" s="60">
        <f t="shared" si="18"/>
        <v>2418</v>
      </c>
      <c r="E174" s="61">
        <v>1229</v>
      </c>
      <c r="F174" s="62">
        <v>1189</v>
      </c>
      <c r="G174" s="60">
        <f t="shared" si="19"/>
        <v>3101</v>
      </c>
      <c r="H174" s="61">
        <v>1594</v>
      </c>
      <c r="I174" s="62">
        <v>1507</v>
      </c>
      <c r="J174" s="17" t="s">
        <v>64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24" customHeight="1">
      <c r="A175" s="106">
        <f t="shared" si="17"/>
        <v>1674</v>
      </c>
      <c r="B175" s="50">
        <f>SUM(B176:B178)</f>
        <v>811</v>
      </c>
      <c r="C175" s="51">
        <f>SUM(C176:C178)</f>
        <v>863</v>
      </c>
      <c r="D175" s="49">
        <f t="shared" si="18"/>
        <v>1942</v>
      </c>
      <c r="E175" s="50">
        <f>SUM(E176:E178)</f>
        <v>980</v>
      </c>
      <c r="F175" s="51">
        <f>SUM(F176:F178)</f>
        <v>962</v>
      </c>
      <c r="G175" s="49">
        <f t="shared" si="19"/>
        <v>2161</v>
      </c>
      <c r="H175" s="50">
        <f>SUM(H176:H178)</f>
        <v>1137</v>
      </c>
      <c r="I175" s="51">
        <f>SUM(I176:I178)</f>
        <v>1024</v>
      </c>
      <c r="J175" s="82" t="s">
        <v>65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ht="24" customHeight="1">
      <c r="A176" s="108">
        <f t="shared" si="17"/>
        <v>558</v>
      </c>
      <c r="B176" s="58">
        <v>255</v>
      </c>
      <c r="C176" s="59">
        <v>303</v>
      </c>
      <c r="D176" s="55">
        <f t="shared" si="18"/>
        <v>615</v>
      </c>
      <c r="E176" s="58">
        <v>336</v>
      </c>
      <c r="F176" s="59">
        <v>279</v>
      </c>
      <c r="G176" s="55">
        <f t="shared" si="19"/>
        <v>726</v>
      </c>
      <c r="H176" s="58">
        <v>379</v>
      </c>
      <c r="I176" s="59">
        <v>347</v>
      </c>
      <c r="J176" s="86" t="s">
        <v>14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24" customHeight="1">
      <c r="A177" s="108">
        <f t="shared" si="17"/>
        <v>876</v>
      </c>
      <c r="B177" s="58">
        <v>440</v>
      </c>
      <c r="C177" s="59">
        <v>436</v>
      </c>
      <c r="D177" s="55">
        <f t="shared" si="18"/>
        <v>1053</v>
      </c>
      <c r="E177" s="58">
        <v>518</v>
      </c>
      <c r="F177" s="59">
        <v>535</v>
      </c>
      <c r="G177" s="55">
        <f t="shared" si="19"/>
        <v>1129</v>
      </c>
      <c r="H177" s="58">
        <v>594</v>
      </c>
      <c r="I177" s="59">
        <v>535</v>
      </c>
      <c r="J177" s="86" t="s">
        <v>15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24" customHeight="1">
      <c r="A178" s="109">
        <f t="shared" si="17"/>
        <v>240</v>
      </c>
      <c r="B178" s="61">
        <v>116</v>
      </c>
      <c r="C178" s="62">
        <v>124</v>
      </c>
      <c r="D178" s="60">
        <f t="shared" si="18"/>
        <v>274</v>
      </c>
      <c r="E178" s="61">
        <v>126</v>
      </c>
      <c r="F178" s="62">
        <v>148</v>
      </c>
      <c r="G178" s="60">
        <f t="shared" si="19"/>
        <v>306</v>
      </c>
      <c r="H178" s="61">
        <v>164</v>
      </c>
      <c r="I178" s="62">
        <v>142</v>
      </c>
      <c r="J178" s="87" t="s">
        <v>16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24" customHeight="1">
      <c r="A179" s="106">
        <f t="shared" si="17"/>
        <v>2977</v>
      </c>
      <c r="B179" s="50">
        <f>SUM(B180:B187)</f>
        <v>1450</v>
      </c>
      <c r="C179" s="51">
        <f>SUM(C180:C187)</f>
        <v>1527</v>
      </c>
      <c r="D179" s="49">
        <f t="shared" si="18"/>
        <v>3641</v>
      </c>
      <c r="E179" s="50">
        <f>SUM(E180:E187)</f>
        <v>1884</v>
      </c>
      <c r="F179" s="51">
        <f>SUM(F180:F187)</f>
        <v>1757</v>
      </c>
      <c r="G179" s="49">
        <f t="shared" si="19"/>
        <v>4205</v>
      </c>
      <c r="H179" s="50">
        <f>SUM(H180:H187)</f>
        <v>2242</v>
      </c>
      <c r="I179" s="51">
        <f>SUM(I180:I187)</f>
        <v>1963</v>
      </c>
      <c r="J179" s="82" t="s">
        <v>17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ht="24" customHeight="1">
      <c r="A180" s="108">
        <f t="shared" si="17"/>
        <v>639</v>
      </c>
      <c r="B180" s="58">
        <v>307</v>
      </c>
      <c r="C180" s="59">
        <v>332</v>
      </c>
      <c r="D180" s="55">
        <f t="shared" si="18"/>
        <v>758</v>
      </c>
      <c r="E180" s="58">
        <v>388</v>
      </c>
      <c r="F180" s="59">
        <v>370</v>
      </c>
      <c r="G180" s="55">
        <f t="shared" si="19"/>
        <v>885</v>
      </c>
      <c r="H180" s="58">
        <v>472</v>
      </c>
      <c r="I180" s="59">
        <v>413</v>
      </c>
      <c r="J180" s="86" t="s">
        <v>18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24" customHeight="1">
      <c r="A181" s="108">
        <f t="shared" si="17"/>
        <v>271</v>
      </c>
      <c r="B181" s="58">
        <v>126</v>
      </c>
      <c r="C181" s="59">
        <v>145</v>
      </c>
      <c r="D181" s="55">
        <f t="shared" si="18"/>
        <v>322</v>
      </c>
      <c r="E181" s="58">
        <v>161</v>
      </c>
      <c r="F181" s="59">
        <v>161</v>
      </c>
      <c r="G181" s="55">
        <f t="shared" si="19"/>
        <v>406</v>
      </c>
      <c r="H181" s="58">
        <v>219</v>
      </c>
      <c r="I181" s="59">
        <v>187</v>
      </c>
      <c r="J181" s="86" t="s">
        <v>19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24" customHeight="1">
      <c r="A182" s="108">
        <f t="shared" si="17"/>
        <v>537</v>
      </c>
      <c r="B182" s="58">
        <v>255</v>
      </c>
      <c r="C182" s="59">
        <v>282</v>
      </c>
      <c r="D182" s="55">
        <f t="shared" si="18"/>
        <v>589</v>
      </c>
      <c r="E182" s="58">
        <v>316</v>
      </c>
      <c r="F182" s="59">
        <v>273</v>
      </c>
      <c r="G182" s="55">
        <f t="shared" si="19"/>
        <v>714</v>
      </c>
      <c r="H182" s="58">
        <v>365</v>
      </c>
      <c r="I182" s="59">
        <v>349</v>
      </c>
      <c r="J182" s="86" t="s">
        <v>20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24" customHeight="1">
      <c r="A183" s="108">
        <f t="shared" si="17"/>
        <v>326</v>
      </c>
      <c r="B183" s="58">
        <v>158</v>
      </c>
      <c r="C183" s="59">
        <v>168</v>
      </c>
      <c r="D183" s="55">
        <f t="shared" si="18"/>
        <v>414</v>
      </c>
      <c r="E183" s="58">
        <v>230</v>
      </c>
      <c r="F183" s="59">
        <v>184</v>
      </c>
      <c r="G183" s="55">
        <f t="shared" si="19"/>
        <v>487</v>
      </c>
      <c r="H183" s="58">
        <v>262</v>
      </c>
      <c r="I183" s="59">
        <v>225</v>
      </c>
      <c r="J183" s="86" t="s">
        <v>87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24" customHeight="1">
      <c r="A184" s="108">
        <f t="shared" si="17"/>
        <v>259</v>
      </c>
      <c r="B184" s="58">
        <v>123</v>
      </c>
      <c r="C184" s="59">
        <v>136</v>
      </c>
      <c r="D184" s="55">
        <f t="shared" si="18"/>
        <v>335</v>
      </c>
      <c r="E184" s="58">
        <v>171</v>
      </c>
      <c r="F184" s="59">
        <v>164</v>
      </c>
      <c r="G184" s="55">
        <f t="shared" si="19"/>
        <v>360</v>
      </c>
      <c r="H184" s="58">
        <v>191</v>
      </c>
      <c r="I184" s="59">
        <v>169</v>
      </c>
      <c r="J184" s="86" t="s">
        <v>22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24" customHeight="1">
      <c r="A185" s="108">
        <f t="shared" si="17"/>
        <v>253</v>
      </c>
      <c r="B185" s="58">
        <v>126</v>
      </c>
      <c r="C185" s="59">
        <v>127</v>
      </c>
      <c r="D185" s="55">
        <f t="shared" si="18"/>
        <v>335</v>
      </c>
      <c r="E185" s="58">
        <v>162</v>
      </c>
      <c r="F185" s="59">
        <v>173</v>
      </c>
      <c r="G185" s="55">
        <f t="shared" si="19"/>
        <v>397</v>
      </c>
      <c r="H185" s="58">
        <v>217</v>
      </c>
      <c r="I185" s="59">
        <v>180</v>
      </c>
      <c r="J185" s="86" t="s">
        <v>23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24" customHeight="1">
      <c r="A186" s="108">
        <f t="shared" si="17"/>
        <v>151</v>
      </c>
      <c r="B186" s="58">
        <v>80</v>
      </c>
      <c r="C186" s="59">
        <v>71</v>
      </c>
      <c r="D186" s="55">
        <f t="shared" si="18"/>
        <v>188</v>
      </c>
      <c r="E186" s="58">
        <v>93</v>
      </c>
      <c r="F186" s="59">
        <v>95</v>
      </c>
      <c r="G186" s="55">
        <f t="shared" si="19"/>
        <v>218</v>
      </c>
      <c r="H186" s="58">
        <v>123</v>
      </c>
      <c r="I186" s="59">
        <v>95</v>
      </c>
      <c r="J186" s="86" t="s">
        <v>24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24" customHeight="1">
      <c r="A187" s="109">
        <f t="shared" si="17"/>
        <v>541</v>
      </c>
      <c r="B187" s="61">
        <v>275</v>
      </c>
      <c r="C187" s="62">
        <v>266</v>
      </c>
      <c r="D187" s="60">
        <f t="shared" si="18"/>
        <v>700</v>
      </c>
      <c r="E187" s="61">
        <v>363</v>
      </c>
      <c r="F187" s="62">
        <v>337</v>
      </c>
      <c r="G187" s="60">
        <f t="shared" si="19"/>
        <v>738</v>
      </c>
      <c r="H187" s="61">
        <v>393</v>
      </c>
      <c r="I187" s="62">
        <v>345</v>
      </c>
      <c r="J187" s="87" t="s">
        <v>25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24" customHeight="1">
      <c r="A188" s="106">
        <f t="shared" si="17"/>
        <v>1399</v>
      </c>
      <c r="B188" s="50">
        <f>SUM(B189:B191)</f>
        <v>706</v>
      </c>
      <c r="C188" s="51">
        <f>SUM(C189:C191)</f>
        <v>693</v>
      </c>
      <c r="D188" s="49">
        <f t="shared" si="18"/>
        <v>1665</v>
      </c>
      <c r="E188" s="50">
        <f>SUM(E189:E191)</f>
        <v>846</v>
      </c>
      <c r="F188" s="51">
        <f>SUM(F189:F191)</f>
        <v>819</v>
      </c>
      <c r="G188" s="49">
        <f t="shared" si="19"/>
        <v>1886</v>
      </c>
      <c r="H188" s="50">
        <f>SUM(H189:H191)</f>
        <v>1010</v>
      </c>
      <c r="I188" s="51">
        <f>SUM(I189:I191)</f>
        <v>876</v>
      </c>
      <c r="J188" s="82" t="s">
        <v>26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ht="24" customHeight="1">
      <c r="A189" s="108">
        <f t="shared" si="17"/>
        <v>627</v>
      </c>
      <c r="B189" s="58">
        <v>318</v>
      </c>
      <c r="C189" s="59">
        <v>309</v>
      </c>
      <c r="D189" s="55">
        <f t="shared" si="18"/>
        <v>723</v>
      </c>
      <c r="E189" s="58">
        <v>373</v>
      </c>
      <c r="F189" s="59">
        <v>350</v>
      </c>
      <c r="G189" s="55">
        <f t="shared" si="19"/>
        <v>870</v>
      </c>
      <c r="H189" s="58">
        <v>457</v>
      </c>
      <c r="I189" s="59">
        <v>413</v>
      </c>
      <c r="J189" s="86" t="s">
        <v>27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24" customHeight="1">
      <c r="A190" s="108">
        <f t="shared" si="17"/>
        <v>276</v>
      </c>
      <c r="B190" s="58">
        <v>136</v>
      </c>
      <c r="C190" s="59">
        <v>140</v>
      </c>
      <c r="D190" s="55">
        <f t="shared" si="18"/>
        <v>366</v>
      </c>
      <c r="E190" s="58">
        <v>179</v>
      </c>
      <c r="F190" s="59">
        <v>187</v>
      </c>
      <c r="G190" s="55">
        <f t="shared" si="19"/>
        <v>382</v>
      </c>
      <c r="H190" s="58">
        <v>194</v>
      </c>
      <c r="I190" s="59">
        <v>188</v>
      </c>
      <c r="J190" s="86" t="s">
        <v>28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24" customHeight="1">
      <c r="A191" s="109">
        <f t="shared" si="17"/>
        <v>496</v>
      </c>
      <c r="B191" s="61">
        <v>252</v>
      </c>
      <c r="C191" s="62">
        <v>244</v>
      </c>
      <c r="D191" s="60">
        <f t="shared" si="18"/>
        <v>576</v>
      </c>
      <c r="E191" s="61">
        <v>294</v>
      </c>
      <c r="F191" s="62">
        <v>282</v>
      </c>
      <c r="G191" s="60">
        <f t="shared" si="19"/>
        <v>634</v>
      </c>
      <c r="H191" s="61">
        <v>359</v>
      </c>
      <c r="I191" s="62">
        <v>275</v>
      </c>
      <c r="J191" s="87" t="s">
        <v>29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24" customHeight="1">
      <c r="A192" s="106">
        <f t="shared" si="17"/>
        <v>3942</v>
      </c>
      <c r="B192" s="50">
        <f>SUM(B193:B201)</f>
        <v>1934</v>
      </c>
      <c r="C192" s="51">
        <f>SUM(C193:C201)</f>
        <v>2008</v>
      </c>
      <c r="D192" s="49">
        <f t="shared" si="18"/>
        <v>4774</v>
      </c>
      <c r="E192" s="50">
        <f>SUM(E193:E201)</f>
        <v>2423</v>
      </c>
      <c r="F192" s="51">
        <f>SUM(F193:F201)</f>
        <v>2351</v>
      </c>
      <c r="G192" s="49">
        <f t="shared" si="19"/>
        <v>5738</v>
      </c>
      <c r="H192" s="50">
        <f>SUM(H193:H201)</f>
        <v>3012</v>
      </c>
      <c r="I192" s="51">
        <f>SUM(I193:I201)</f>
        <v>2726</v>
      </c>
      <c r="J192" s="82" t="s">
        <v>30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ht="24" customHeight="1">
      <c r="A193" s="108">
        <f t="shared" si="17"/>
        <v>538</v>
      </c>
      <c r="B193" s="58">
        <v>267</v>
      </c>
      <c r="C193" s="59">
        <v>271</v>
      </c>
      <c r="D193" s="55">
        <f t="shared" si="18"/>
        <v>551</v>
      </c>
      <c r="E193" s="58">
        <v>291</v>
      </c>
      <c r="F193" s="59">
        <v>260</v>
      </c>
      <c r="G193" s="55">
        <f t="shared" si="19"/>
        <v>649</v>
      </c>
      <c r="H193" s="58">
        <v>339</v>
      </c>
      <c r="I193" s="59">
        <v>310</v>
      </c>
      <c r="J193" s="86" t="s">
        <v>31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24" customHeight="1">
      <c r="A194" s="108">
        <f t="shared" si="17"/>
        <v>187</v>
      </c>
      <c r="B194" s="58">
        <v>96</v>
      </c>
      <c r="C194" s="59">
        <v>91</v>
      </c>
      <c r="D194" s="55">
        <f t="shared" si="18"/>
        <v>221</v>
      </c>
      <c r="E194" s="58">
        <v>116</v>
      </c>
      <c r="F194" s="59">
        <v>105</v>
      </c>
      <c r="G194" s="55">
        <f t="shared" si="19"/>
        <v>250</v>
      </c>
      <c r="H194" s="58">
        <v>142</v>
      </c>
      <c r="I194" s="59">
        <v>108</v>
      </c>
      <c r="J194" s="86" t="s">
        <v>32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24" customHeight="1">
      <c r="A195" s="108">
        <f t="shared" si="17"/>
        <v>353</v>
      </c>
      <c r="B195" s="58">
        <v>153</v>
      </c>
      <c r="C195" s="59">
        <v>200</v>
      </c>
      <c r="D195" s="55">
        <f t="shared" si="18"/>
        <v>459</v>
      </c>
      <c r="E195" s="58">
        <v>248</v>
      </c>
      <c r="F195" s="59">
        <v>211</v>
      </c>
      <c r="G195" s="55">
        <f t="shared" si="19"/>
        <v>576</v>
      </c>
      <c r="H195" s="58">
        <v>311</v>
      </c>
      <c r="I195" s="59">
        <v>265</v>
      </c>
      <c r="J195" s="86" t="s">
        <v>33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24" customHeight="1">
      <c r="A196" s="108">
        <f t="shared" si="17"/>
        <v>456</v>
      </c>
      <c r="B196" s="58">
        <v>251</v>
      </c>
      <c r="C196" s="59">
        <v>205</v>
      </c>
      <c r="D196" s="55">
        <f t="shared" si="18"/>
        <v>519</v>
      </c>
      <c r="E196" s="58">
        <v>257</v>
      </c>
      <c r="F196" s="59">
        <v>262</v>
      </c>
      <c r="G196" s="55">
        <f t="shared" si="19"/>
        <v>717</v>
      </c>
      <c r="H196" s="58">
        <v>370</v>
      </c>
      <c r="I196" s="59">
        <v>347</v>
      </c>
      <c r="J196" s="86" t="s">
        <v>34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24" customHeight="1">
      <c r="A197" s="108">
        <f t="shared" si="17"/>
        <v>231</v>
      </c>
      <c r="B197" s="58">
        <v>107</v>
      </c>
      <c r="C197" s="59">
        <v>124</v>
      </c>
      <c r="D197" s="55">
        <f t="shared" si="18"/>
        <v>325</v>
      </c>
      <c r="E197" s="58">
        <v>169</v>
      </c>
      <c r="F197" s="59">
        <v>156</v>
      </c>
      <c r="G197" s="55">
        <f t="shared" si="19"/>
        <v>355</v>
      </c>
      <c r="H197" s="58">
        <v>197</v>
      </c>
      <c r="I197" s="59">
        <v>158</v>
      </c>
      <c r="J197" s="86" t="s">
        <v>35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24" customHeight="1">
      <c r="A198" s="108">
        <f t="shared" si="17"/>
        <v>489</v>
      </c>
      <c r="B198" s="58">
        <v>243</v>
      </c>
      <c r="C198" s="59">
        <v>246</v>
      </c>
      <c r="D198" s="55">
        <f t="shared" si="18"/>
        <v>623</v>
      </c>
      <c r="E198" s="58">
        <v>295</v>
      </c>
      <c r="F198" s="59">
        <v>328</v>
      </c>
      <c r="G198" s="55">
        <f t="shared" si="19"/>
        <v>720</v>
      </c>
      <c r="H198" s="58">
        <v>362</v>
      </c>
      <c r="I198" s="59">
        <v>358</v>
      </c>
      <c r="J198" s="86" t="s">
        <v>36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24" customHeight="1">
      <c r="A199" s="108">
        <f t="shared" si="17"/>
        <v>538</v>
      </c>
      <c r="B199" s="58">
        <v>258</v>
      </c>
      <c r="C199" s="59">
        <v>280</v>
      </c>
      <c r="D199" s="55">
        <f t="shared" si="18"/>
        <v>687</v>
      </c>
      <c r="E199" s="58">
        <v>352</v>
      </c>
      <c r="F199" s="59">
        <v>335</v>
      </c>
      <c r="G199" s="55">
        <f t="shared" si="19"/>
        <v>794</v>
      </c>
      <c r="H199" s="58">
        <v>395</v>
      </c>
      <c r="I199" s="59">
        <v>399</v>
      </c>
      <c r="J199" s="86" t="s">
        <v>37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24" customHeight="1">
      <c r="A200" s="108">
        <f t="shared" si="17"/>
        <v>681</v>
      </c>
      <c r="B200" s="58">
        <v>328</v>
      </c>
      <c r="C200" s="59">
        <v>353</v>
      </c>
      <c r="D200" s="55">
        <f t="shared" si="18"/>
        <v>797</v>
      </c>
      <c r="E200" s="58">
        <v>402</v>
      </c>
      <c r="F200" s="59">
        <v>395</v>
      </c>
      <c r="G200" s="55">
        <f t="shared" si="19"/>
        <v>1024</v>
      </c>
      <c r="H200" s="58">
        <v>528</v>
      </c>
      <c r="I200" s="59">
        <v>496</v>
      </c>
      <c r="J200" s="86" t="s">
        <v>38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24" customHeight="1">
      <c r="A201" s="109">
        <f t="shared" si="17"/>
        <v>469</v>
      </c>
      <c r="B201" s="61">
        <v>231</v>
      </c>
      <c r="C201" s="62">
        <v>238</v>
      </c>
      <c r="D201" s="60">
        <f t="shared" si="18"/>
        <v>592</v>
      </c>
      <c r="E201" s="61">
        <v>293</v>
      </c>
      <c r="F201" s="62">
        <v>299</v>
      </c>
      <c r="G201" s="60">
        <f t="shared" si="19"/>
        <v>653</v>
      </c>
      <c r="H201" s="61">
        <v>368</v>
      </c>
      <c r="I201" s="62">
        <v>285</v>
      </c>
      <c r="J201" s="87" t="s">
        <v>39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24" customHeight="1">
      <c r="A202" s="106">
        <f t="shared" si="17"/>
        <v>2906</v>
      </c>
      <c r="B202" s="50">
        <f>SUM(B203:B210)</f>
        <v>1471</v>
      </c>
      <c r="C202" s="51">
        <f>SUM(C203:C210)</f>
        <v>1435</v>
      </c>
      <c r="D202" s="49">
        <f t="shared" si="18"/>
        <v>3489</v>
      </c>
      <c r="E202" s="50">
        <f>SUM(E203:E210)</f>
        <v>1769</v>
      </c>
      <c r="F202" s="51">
        <f>SUM(F203:F210)</f>
        <v>1720</v>
      </c>
      <c r="G202" s="49">
        <f t="shared" si="19"/>
        <v>4521</v>
      </c>
      <c r="H202" s="50">
        <f>SUM(H203:H210)</f>
        <v>2261</v>
      </c>
      <c r="I202" s="51">
        <f>SUM(I203:I210)</f>
        <v>2260</v>
      </c>
      <c r="J202" s="82" t="s">
        <v>40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ht="24" customHeight="1">
      <c r="A203" s="108">
        <f t="shared" si="17"/>
        <v>467</v>
      </c>
      <c r="B203" s="58">
        <v>241</v>
      </c>
      <c r="C203" s="59">
        <v>226</v>
      </c>
      <c r="D203" s="55">
        <f t="shared" si="18"/>
        <v>540</v>
      </c>
      <c r="E203" s="58">
        <v>266</v>
      </c>
      <c r="F203" s="59">
        <v>274</v>
      </c>
      <c r="G203" s="55">
        <f t="shared" si="19"/>
        <v>724</v>
      </c>
      <c r="H203" s="58">
        <v>350</v>
      </c>
      <c r="I203" s="59">
        <v>374</v>
      </c>
      <c r="J203" s="86" t="s">
        <v>41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24" customHeight="1">
      <c r="A204" s="108">
        <f t="shared" si="17"/>
        <v>244</v>
      </c>
      <c r="B204" s="58">
        <v>121</v>
      </c>
      <c r="C204" s="59">
        <v>123</v>
      </c>
      <c r="D204" s="55">
        <f t="shared" si="18"/>
        <v>283</v>
      </c>
      <c r="E204" s="58">
        <v>142</v>
      </c>
      <c r="F204" s="59">
        <v>141</v>
      </c>
      <c r="G204" s="55">
        <f t="shared" si="19"/>
        <v>347</v>
      </c>
      <c r="H204" s="58">
        <v>183</v>
      </c>
      <c r="I204" s="59">
        <v>164</v>
      </c>
      <c r="J204" s="86" t="s">
        <v>42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24" customHeight="1">
      <c r="A205" s="108">
        <f t="shared" si="17"/>
        <v>492</v>
      </c>
      <c r="B205" s="58">
        <v>241</v>
      </c>
      <c r="C205" s="59">
        <v>251</v>
      </c>
      <c r="D205" s="55">
        <f t="shared" si="18"/>
        <v>539</v>
      </c>
      <c r="E205" s="58">
        <v>259</v>
      </c>
      <c r="F205" s="59">
        <v>280</v>
      </c>
      <c r="G205" s="55">
        <f t="shared" si="19"/>
        <v>686</v>
      </c>
      <c r="H205" s="58">
        <v>360</v>
      </c>
      <c r="I205" s="59">
        <v>326</v>
      </c>
      <c r="J205" s="86" t="s">
        <v>43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24" customHeight="1">
      <c r="A206" s="108">
        <f t="shared" si="17"/>
        <v>166</v>
      </c>
      <c r="B206" s="58">
        <v>81</v>
      </c>
      <c r="C206" s="59">
        <v>85</v>
      </c>
      <c r="D206" s="55">
        <f t="shared" si="18"/>
        <v>209</v>
      </c>
      <c r="E206" s="58">
        <v>103</v>
      </c>
      <c r="F206" s="59">
        <v>106</v>
      </c>
      <c r="G206" s="55">
        <f t="shared" si="19"/>
        <v>284</v>
      </c>
      <c r="H206" s="58">
        <v>136</v>
      </c>
      <c r="I206" s="59">
        <v>148</v>
      </c>
      <c r="J206" s="86" t="s">
        <v>44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24" customHeight="1">
      <c r="A207" s="108">
        <f t="shared" si="17"/>
        <v>519</v>
      </c>
      <c r="B207" s="58">
        <v>261</v>
      </c>
      <c r="C207" s="59">
        <v>258</v>
      </c>
      <c r="D207" s="55">
        <f t="shared" si="18"/>
        <v>603</v>
      </c>
      <c r="E207" s="58">
        <v>303</v>
      </c>
      <c r="F207" s="59">
        <v>300</v>
      </c>
      <c r="G207" s="55">
        <f t="shared" si="19"/>
        <v>799</v>
      </c>
      <c r="H207" s="58">
        <v>406</v>
      </c>
      <c r="I207" s="59">
        <v>393</v>
      </c>
      <c r="J207" s="86" t="s">
        <v>45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24" customHeight="1">
      <c r="A208" s="108">
        <f t="shared" si="17"/>
        <v>363</v>
      </c>
      <c r="B208" s="58">
        <v>182</v>
      </c>
      <c r="C208" s="59">
        <v>181</v>
      </c>
      <c r="D208" s="55">
        <f t="shared" si="18"/>
        <v>449</v>
      </c>
      <c r="E208" s="58">
        <v>225</v>
      </c>
      <c r="F208" s="59">
        <v>224</v>
      </c>
      <c r="G208" s="55">
        <f t="shared" si="19"/>
        <v>621</v>
      </c>
      <c r="H208" s="58">
        <v>305</v>
      </c>
      <c r="I208" s="59">
        <v>316</v>
      </c>
      <c r="J208" s="86" t="s">
        <v>46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24" customHeight="1">
      <c r="A209" s="108">
        <f t="shared" si="17"/>
        <v>390</v>
      </c>
      <c r="B209" s="58">
        <v>209</v>
      </c>
      <c r="C209" s="59">
        <v>181</v>
      </c>
      <c r="D209" s="55">
        <f t="shared" si="18"/>
        <v>473</v>
      </c>
      <c r="E209" s="58">
        <v>266</v>
      </c>
      <c r="F209" s="59">
        <v>207</v>
      </c>
      <c r="G209" s="55">
        <f t="shared" si="19"/>
        <v>593</v>
      </c>
      <c r="H209" s="58">
        <v>295</v>
      </c>
      <c r="I209" s="59">
        <v>298</v>
      </c>
      <c r="J209" s="86" t="s">
        <v>47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24" customHeight="1">
      <c r="A210" s="109">
        <f t="shared" si="17"/>
        <v>265</v>
      </c>
      <c r="B210" s="61">
        <v>135</v>
      </c>
      <c r="C210" s="62">
        <v>130</v>
      </c>
      <c r="D210" s="60">
        <f t="shared" si="18"/>
        <v>393</v>
      </c>
      <c r="E210" s="61">
        <v>205</v>
      </c>
      <c r="F210" s="62">
        <v>188</v>
      </c>
      <c r="G210" s="60">
        <f t="shared" si="19"/>
        <v>467</v>
      </c>
      <c r="H210" s="61">
        <v>226</v>
      </c>
      <c r="I210" s="62">
        <v>241</v>
      </c>
      <c r="J210" s="87" t="s">
        <v>48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24" customHeight="1">
      <c r="A211" s="106">
        <f t="shared" si="17"/>
        <v>1061</v>
      </c>
      <c r="B211" s="50">
        <f>SUM(B212:B215)</f>
        <v>532</v>
      </c>
      <c r="C211" s="51">
        <f>SUM(C212:C215)</f>
        <v>529</v>
      </c>
      <c r="D211" s="49">
        <f t="shared" si="18"/>
        <v>1395</v>
      </c>
      <c r="E211" s="50">
        <f>SUM(E212:E215)</f>
        <v>755</v>
      </c>
      <c r="F211" s="51">
        <f>SUM(F212:F215)</f>
        <v>640</v>
      </c>
      <c r="G211" s="49">
        <f t="shared" si="19"/>
        <v>1592</v>
      </c>
      <c r="H211" s="50">
        <f>SUM(H212:H215)</f>
        <v>842</v>
      </c>
      <c r="I211" s="51">
        <f>SUM(I212:I215)</f>
        <v>750</v>
      </c>
      <c r="J211" s="82" t="s">
        <v>49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ht="24" customHeight="1">
      <c r="A212" s="108">
        <f t="shared" si="17"/>
        <v>310</v>
      </c>
      <c r="B212" s="58">
        <v>153</v>
      </c>
      <c r="C212" s="59">
        <v>157</v>
      </c>
      <c r="D212" s="55">
        <f t="shared" si="18"/>
        <v>423</v>
      </c>
      <c r="E212" s="58">
        <v>236</v>
      </c>
      <c r="F212" s="59">
        <v>187</v>
      </c>
      <c r="G212" s="55">
        <f t="shared" si="19"/>
        <v>474</v>
      </c>
      <c r="H212" s="58">
        <v>255</v>
      </c>
      <c r="I212" s="59">
        <v>219</v>
      </c>
      <c r="J212" s="86" t="s">
        <v>50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24" customHeight="1">
      <c r="A213" s="108">
        <f t="shared" si="17"/>
        <v>226</v>
      </c>
      <c r="B213" s="58">
        <v>120</v>
      </c>
      <c r="C213" s="59">
        <v>106</v>
      </c>
      <c r="D213" s="55">
        <f t="shared" si="18"/>
        <v>285</v>
      </c>
      <c r="E213" s="58">
        <v>149</v>
      </c>
      <c r="F213" s="59">
        <v>136</v>
      </c>
      <c r="G213" s="55">
        <f t="shared" si="19"/>
        <v>395</v>
      </c>
      <c r="H213" s="58">
        <v>212</v>
      </c>
      <c r="I213" s="59">
        <v>183</v>
      </c>
      <c r="J213" s="86" t="s">
        <v>51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24" customHeight="1">
      <c r="A214" s="108">
        <f t="shared" si="17"/>
        <v>206</v>
      </c>
      <c r="B214" s="58">
        <v>105</v>
      </c>
      <c r="C214" s="59">
        <v>101</v>
      </c>
      <c r="D214" s="55">
        <f t="shared" si="18"/>
        <v>258</v>
      </c>
      <c r="E214" s="58">
        <v>131</v>
      </c>
      <c r="F214" s="59">
        <v>127</v>
      </c>
      <c r="G214" s="55">
        <f t="shared" si="19"/>
        <v>288</v>
      </c>
      <c r="H214" s="58">
        <v>152</v>
      </c>
      <c r="I214" s="59">
        <v>136</v>
      </c>
      <c r="J214" s="86" t="s">
        <v>52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24" customHeight="1">
      <c r="A215" s="109">
        <f t="shared" si="17"/>
        <v>319</v>
      </c>
      <c r="B215" s="61">
        <v>154</v>
      </c>
      <c r="C215" s="62">
        <v>165</v>
      </c>
      <c r="D215" s="60">
        <f t="shared" si="18"/>
        <v>429</v>
      </c>
      <c r="E215" s="61">
        <v>239</v>
      </c>
      <c r="F215" s="62">
        <v>190</v>
      </c>
      <c r="G215" s="60">
        <f t="shared" si="19"/>
        <v>435</v>
      </c>
      <c r="H215" s="61">
        <v>223</v>
      </c>
      <c r="I215" s="62">
        <v>212</v>
      </c>
      <c r="J215" s="87" t="s">
        <v>53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24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24" customHeight="1">
      <c r="A217" s="14" t="s">
        <v>137</v>
      </c>
      <c r="B217" s="6"/>
      <c r="C217" s="6"/>
      <c r="D217" s="6"/>
      <c r="E217" s="6"/>
      <c r="F217" s="6"/>
      <c r="G217" s="6"/>
      <c r="H217" s="6"/>
      <c r="I217" s="6"/>
      <c r="J217" s="6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24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24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24" customHeight="1">
      <c r="A220" s="88"/>
      <c r="B220" s="78" t="s">
        <v>73</v>
      </c>
      <c r="C220" s="79"/>
      <c r="D220" s="79"/>
      <c r="E220" s="78" t="s">
        <v>74</v>
      </c>
      <c r="F220" s="79"/>
      <c r="G220" s="79"/>
      <c r="H220" s="78" t="s">
        <v>75</v>
      </c>
      <c r="I220" s="79"/>
      <c r="J220" s="79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24" customHeight="1">
      <c r="A221" s="8"/>
      <c r="B221" s="75" t="s">
        <v>3</v>
      </c>
      <c r="C221" s="76" t="s">
        <v>4</v>
      </c>
      <c r="D221" s="77" t="s">
        <v>5</v>
      </c>
      <c r="E221" s="75" t="s">
        <v>3</v>
      </c>
      <c r="F221" s="76" t="s">
        <v>4</v>
      </c>
      <c r="G221" s="77" t="s">
        <v>5</v>
      </c>
      <c r="H221" s="75" t="s">
        <v>3</v>
      </c>
      <c r="I221" s="76" t="s">
        <v>4</v>
      </c>
      <c r="J221" s="96" t="s">
        <v>5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24" customHeight="1">
      <c r="A222" s="18" t="s">
        <v>58</v>
      </c>
      <c r="B222" s="49">
        <f aca="true" t="shared" si="20" ref="B222:B269">C222+D222</f>
        <v>37982</v>
      </c>
      <c r="C222" s="50">
        <f>C223+C224</f>
        <v>18830</v>
      </c>
      <c r="D222" s="51">
        <f>D223+D224</f>
        <v>19152</v>
      </c>
      <c r="E222" s="49">
        <f aca="true" t="shared" si="21" ref="E222:E269">F222+G222</f>
        <v>35887</v>
      </c>
      <c r="F222" s="50">
        <f>F223+F224</f>
        <v>16860</v>
      </c>
      <c r="G222" s="51">
        <f>G223+G224</f>
        <v>19027</v>
      </c>
      <c r="H222" s="49">
        <f aca="true" t="shared" si="22" ref="H222:H269">I222+J222</f>
        <v>38048</v>
      </c>
      <c r="I222" s="50">
        <f>I223+I224</f>
        <v>17352</v>
      </c>
      <c r="J222" s="69">
        <f>J223+J224</f>
        <v>20696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ht="24" customHeight="1">
      <c r="A223" s="18" t="s">
        <v>59</v>
      </c>
      <c r="B223" s="49">
        <f t="shared" si="20"/>
        <v>23920</v>
      </c>
      <c r="C223" s="50">
        <f>SUM(C225:C228)</f>
        <v>11764</v>
      </c>
      <c r="D223" s="51">
        <f>SUM(D225:D228)</f>
        <v>12156</v>
      </c>
      <c r="E223" s="49">
        <f t="shared" si="21"/>
        <v>21620</v>
      </c>
      <c r="F223" s="50">
        <f>SUM(F225:F228)</f>
        <v>10177</v>
      </c>
      <c r="G223" s="51">
        <f>SUM(G225:G228)</f>
        <v>11443</v>
      </c>
      <c r="H223" s="49">
        <f t="shared" si="22"/>
        <v>21447</v>
      </c>
      <c r="I223" s="50">
        <f>SUM(I225:I228)</f>
        <v>9902</v>
      </c>
      <c r="J223" s="69">
        <f>SUM(J225:J228)</f>
        <v>11545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ht="24" customHeight="1">
      <c r="A224" s="16" t="s">
        <v>60</v>
      </c>
      <c r="B224" s="52">
        <f t="shared" si="20"/>
        <v>14062</v>
      </c>
      <c r="C224" s="53">
        <f>C229+C233+C242+C246+C256+C265</f>
        <v>7066</v>
      </c>
      <c r="D224" s="54">
        <f>D229+D233+D242+D246+D256+D265</f>
        <v>6996</v>
      </c>
      <c r="E224" s="52">
        <f t="shared" si="21"/>
        <v>14267</v>
      </c>
      <c r="F224" s="53">
        <f>F229+F233+F242+F246+F256+F265</f>
        <v>6683</v>
      </c>
      <c r="G224" s="54">
        <f>G229+G233+G242+G246+G256+G265</f>
        <v>7584</v>
      </c>
      <c r="H224" s="52">
        <f t="shared" si="22"/>
        <v>16601</v>
      </c>
      <c r="I224" s="53">
        <f>I229+I233+I242+I246+I256+I265</f>
        <v>7450</v>
      </c>
      <c r="J224" s="70">
        <f>J229+J233+J242+J246+J256+J265</f>
        <v>9151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ht="24" customHeight="1">
      <c r="A225" s="18" t="s">
        <v>61</v>
      </c>
      <c r="B225" s="55">
        <f t="shared" si="20"/>
        <v>8663</v>
      </c>
      <c r="C225" s="58">
        <v>4336</v>
      </c>
      <c r="D225" s="59">
        <v>4327</v>
      </c>
      <c r="E225" s="55">
        <f t="shared" si="21"/>
        <v>8028</v>
      </c>
      <c r="F225" s="58">
        <v>3801</v>
      </c>
      <c r="G225" s="59">
        <v>4227</v>
      </c>
      <c r="H225" s="55">
        <f t="shared" si="22"/>
        <v>7924</v>
      </c>
      <c r="I225" s="58">
        <v>3608</v>
      </c>
      <c r="J225" s="71">
        <v>4316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24" customHeight="1">
      <c r="A226" s="18" t="s">
        <v>62</v>
      </c>
      <c r="B226" s="55">
        <f t="shared" si="20"/>
        <v>9534</v>
      </c>
      <c r="C226" s="58">
        <v>4631</v>
      </c>
      <c r="D226" s="59">
        <v>4903</v>
      </c>
      <c r="E226" s="55">
        <f t="shared" si="21"/>
        <v>8302</v>
      </c>
      <c r="F226" s="58">
        <v>3879</v>
      </c>
      <c r="G226" s="59">
        <v>4423</v>
      </c>
      <c r="H226" s="55">
        <f t="shared" si="22"/>
        <v>8001</v>
      </c>
      <c r="I226" s="58">
        <v>3741</v>
      </c>
      <c r="J226" s="71">
        <v>4260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24" customHeight="1">
      <c r="A227" s="18" t="s">
        <v>63</v>
      </c>
      <c r="B227" s="55">
        <f t="shared" si="20"/>
        <v>3106</v>
      </c>
      <c r="C227" s="58">
        <v>1521</v>
      </c>
      <c r="D227" s="59">
        <v>1585</v>
      </c>
      <c r="E227" s="55">
        <f t="shared" si="21"/>
        <v>2964</v>
      </c>
      <c r="F227" s="58">
        <v>1420</v>
      </c>
      <c r="G227" s="59">
        <v>1544</v>
      </c>
      <c r="H227" s="55">
        <f t="shared" si="22"/>
        <v>3131</v>
      </c>
      <c r="I227" s="58">
        <v>1436</v>
      </c>
      <c r="J227" s="71">
        <v>1695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24" customHeight="1">
      <c r="A228" s="16" t="s">
        <v>64</v>
      </c>
      <c r="B228" s="60">
        <f t="shared" si="20"/>
        <v>2617</v>
      </c>
      <c r="C228" s="61">
        <v>1276</v>
      </c>
      <c r="D228" s="62">
        <v>1341</v>
      </c>
      <c r="E228" s="60">
        <f t="shared" si="21"/>
        <v>2326</v>
      </c>
      <c r="F228" s="61">
        <v>1077</v>
      </c>
      <c r="G228" s="62">
        <v>1249</v>
      </c>
      <c r="H228" s="60">
        <f t="shared" si="22"/>
        <v>2391</v>
      </c>
      <c r="I228" s="61">
        <v>1117</v>
      </c>
      <c r="J228" s="72">
        <v>1274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ht="24" customHeight="1">
      <c r="A229" s="18" t="s">
        <v>65</v>
      </c>
      <c r="B229" s="49">
        <f t="shared" si="20"/>
        <v>1413</v>
      </c>
      <c r="C229" s="50">
        <f>SUM(C230:C232)</f>
        <v>723</v>
      </c>
      <c r="D229" s="51">
        <f>SUM(D230:D232)</f>
        <v>690</v>
      </c>
      <c r="E229" s="49">
        <f t="shared" si="21"/>
        <v>1454</v>
      </c>
      <c r="F229" s="50">
        <f>SUM(F230:F232)</f>
        <v>698</v>
      </c>
      <c r="G229" s="51">
        <f>SUM(G230:G232)</f>
        <v>756</v>
      </c>
      <c r="H229" s="49">
        <f t="shared" si="22"/>
        <v>1703</v>
      </c>
      <c r="I229" s="50">
        <f>SUM(I230:I232)</f>
        <v>746</v>
      </c>
      <c r="J229" s="69">
        <f>SUM(J230:J232)</f>
        <v>957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ht="24" customHeight="1">
      <c r="A230" s="19" t="s">
        <v>14</v>
      </c>
      <c r="B230" s="55">
        <f t="shared" si="20"/>
        <v>443</v>
      </c>
      <c r="C230" s="58">
        <v>230</v>
      </c>
      <c r="D230" s="59">
        <v>213</v>
      </c>
      <c r="E230" s="55">
        <f t="shared" si="21"/>
        <v>484</v>
      </c>
      <c r="F230" s="58">
        <v>232</v>
      </c>
      <c r="G230" s="59">
        <v>252</v>
      </c>
      <c r="H230" s="55">
        <f t="shared" si="22"/>
        <v>534</v>
      </c>
      <c r="I230" s="58">
        <v>226</v>
      </c>
      <c r="J230" s="71">
        <v>308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24" customHeight="1">
      <c r="A231" s="19" t="s">
        <v>15</v>
      </c>
      <c r="B231" s="55">
        <f t="shared" si="20"/>
        <v>783</v>
      </c>
      <c r="C231" s="58">
        <v>392</v>
      </c>
      <c r="D231" s="59">
        <v>391</v>
      </c>
      <c r="E231" s="55">
        <f t="shared" si="21"/>
        <v>772</v>
      </c>
      <c r="F231" s="58">
        <v>375</v>
      </c>
      <c r="G231" s="59">
        <v>397</v>
      </c>
      <c r="H231" s="55">
        <f t="shared" si="22"/>
        <v>958</v>
      </c>
      <c r="I231" s="58">
        <v>426</v>
      </c>
      <c r="J231" s="71">
        <v>532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ht="24" customHeight="1">
      <c r="A232" s="20" t="s">
        <v>16</v>
      </c>
      <c r="B232" s="60">
        <f t="shared" si="20"/>
        <v>187</v>
      </c>
      <c r="C232" s="61">
        <v>101</v>
      </c>
      <c r="D232" s="62">
        <v>86</v>
      </c>
      <c r="E232" s="60">
        <f t="shared" si="21"/>
        <v>198</v>
      </c>
      <c r="F232" s="61">
        <v>91</v>
      </c>
      <c r="G232" s="62">
        <v>107</v>
      </c>
      <c r="H232" s="60">
        <f t="shared" si="22"/>
        <v>211</v>
      </c>
      <c r="I232" s="61">
        <v>94</v>
      </c>
      <c r="J232" s="72">
        <v>117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24" customHeight="1">
      <c r="A233" s="89" t="s">
        <v>17</v>
      </c>
      <c r="B233" s="49">
        <f t="shared" si="20"/>
        <v>2684</v>
      </c>
      <c r="C233" s="50">
        <f>SUM(C234:C241)</f>
        <v>1375</v>
      </c>
      <c r="D233" s="51">
        <f>SUM(D234:D241)</f>
        <v>1309</v>
      </c>
      <c r="E233" s="49">
        <f t="shared" si="21"/>
        <v>2997</v>
      </c>
      <c r="F233" s="50">
        <f>SUM(F234:F241)</f>
        <v>1370</v>
      </c>
      <c r="G233" s="51">
        <f>SUM(G234:G241)</f>
        <v>1627</v>
      </c>
      <c r="H233" s="49">
        <f t="shared" si="22"/>
        <v>3551</v>
      </c>
      <c r="I233" s="50">
        <f>SUM(I234:I241)</f>
        <v>1578</v>
      </c>
      <c r="J233" s="69">
        <f>SUM(J234:J241)</f>
        <v>1973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ht="24" customHeight="1">
      <c r="A234" s="19" t="s">
        <v>18</v>
      </c>
      <c r="B234" s="55">
        <f t="shared" si="20"/>
        <v>527</v>
      </c>
      <c r="C234" s="58">
        <v>276</v>
      </c>
      <c r="D234" s="59">
        <v>251</v>
      </c>
      <c r="E234" s="55">
        <f t="shared" si="21"/>
        <v>580</v>
      </c>
      <c r="F234" s="58">
        <v>261</v>
      </c>
      <c r="G234" s="59">
        <v>319</v>
      </c>
      <c r="H234" s="55">
        <f t="shared" si="22"/>
        <v>617</v>
      </c>
      <c r="I234" s="58">
        <v>280</v>
      </c>
      <c r="J234" s="71">
        <v>337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ht="24" customHeight="1">
      <c r="A235" s="19" t="s">
        <v>19</v>
      </c>
      <c r="B235" s="55">
        <f t="shared" si="20"/>
        <v>241</v>
      </c>
      <c r="C235" s="58">
        <v>130</v>
      </c>
      <c r="D235" s="59">
        <v>111</v>
      </c>
      <c r="E235" s="55">
        <f t="shared" si="21"/>
        <v>264</v>
      </c>
      <c r="F235" s="58">
        <v>116</v>
      </c>
      <c r="G235" s="59">
        <v>148</v>
      </c>
      <c r="H235" s="55">
        <f t="shared" si="22"/>
        <v>313</v>
      </c>
      <c r="I235" s="58">
        <v>148</v>
      </c>
      <c r="J235" s="71">
        <v>165</v>
      </c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ht="24" customHeight="1">
      <c r="A236" s="19" t="s">
        <v>20</v>
      </c>
      <c r="B236" s="55">
        <f t="shared" si="20"/>
        <v>454</v>
      </c>
      <c r="C236" s="58">
        <v>245</v>
      </c>
      <c r="D236" s="59">
        <v>209</v>
      </c>
      <c r="E236" s="55">
        <f t="shared" si="21"/>
        <v>469</v>
      </c>
      <c r="F236" s="58">
        <v>204</v>
      </c>
      <c r="G236" s="59">
        <v>265</v>
      </c>
      <c r="H236" s="55">
        <f t="shared" si="22"/>
        <v>578</v>
      </c>
      <c r="I236" s="58">
        <v>247</v>
      </c>
      <c r="J236" s="71">
        <v>331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24" customHeight="1">
      <c r="A237" s="19" t="s">
        <v>21</v>
      </c>
      <c r="B237" s="55">
        <f t="shared" si="20"/>
        <v>274</v>
      </c>
      <c r="C237" s="58">
        <v>131</v>
      </c>
      <c r="D237" s="59">
        <v>143</v>
      </c>
      <c r="E237" s="55">
        <f t="shared" si="21"/>
        <v>312</v>
      </c>
      <c r="F237" s="58">
        <v>148</v>
      </c>
      <c r="G237" s="59">
        <v>164</v>
      </c>
      <c r="H237" s="55">
        <f t="shared" si="22"/>
        <v>369</v>
      </c>
      <c r="I237" s="58">
        <v>169</v>
      </c>
      <c r="J237" s="71">
        <v>200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24" customHeight="1">
      <c r="A238" s="19" t="s">
        <v>22</v>
      </c>
      <c r="B238" s="55">
        <f t="shared" si="20"/>
        <v>283</v>
      </c>
      <c r="C238" s="58">
        <v>139</v>
      </c>
      <c r="D238" s="59">
        <v>144</v>
      </c>
      <c r="E238" s="55">
        <f t="shared" si="21"/>
        <v>346</v>
      </c>
      <c r="F238" s="58">
        <v>155</v>
      </c>
      <c r="G238" s="59">
        <v>191</v>
      </c>
      <c r="H238" s="55">
        <f t="shared" si="22"/>
        <v>387</v>
      </c>
      <c r="I238" s="58">
        <v>170</v>
      </c>
      <c r="J238" s="71">
        <v>217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ht="24" customHeight="1">
      <c r="A239" s="19" t="s">
        <v>23</v>
      </c>
      <c r="B239" s="55">
        <f t="shared" si="20"/>
        <v>248</v>
      </c>
      <c r="C239" s="58">
        <v>136</v>
      </c>
      <c r="D239" s="59">
        <v>112</v>
      </c>
      <c r="E239" s="55">
        <f t="shared" si="21"/>
        <v>234</v>
      </c>
      <c r="F239" s="58">
        <v>117</v>
      </c>
      <c r="G239" s="59">
        <v>117</v>
      </c>
      <c r="H239" s="55">
        <f t="shared" si="22"/>
        <v>317</v>
      </c>
      <c r="I239" s="58">
        <v>134</v>
      </c>
      <c r="J239" s="71">
        <v>183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ht="24" customHeight="1">
      <c r="A240" s="19" t="s">
        <v>24</v>
      </c>
      <c r="B240" s="55">
        <f t="shared" si="20"/>
        <v>145</v>
      </c>
      <c r="C240" s="58">
        <v>73</v>
      </c>
      <c r="D240" s="59">
        <v>72</v>
      </c>
      <c r="E240" s="55">
        <f t="shared" si="21"/>
        <v>180</v>
      </c>
      <c r="F240" s="58">
        <v>84</v>
      </c>
      <c r="G240" s="59">
        <v>96</v>
      </c>
      <c r="H240" s="55">
        <f t="shared" si="22"/>
        <v>256</v>
      </c>
      <c r="I240" s="58">
        <v>106</v>
      </c>
      <c r="J240" s="71">
        <v>150</v>
      </c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ht="24" customHeight="1">
      <c r="A241" s="20" t="s">
        <v>25</v>
      </c>
      <c r="B241" s="60">
        <f t="shared" si="20"/>
        <v>512</v>
      </c>
      <c r="C241" s="61">
        <v>245</v>
      </c>
      <c r="D241" s="62">
        <v>267</v>
      </c>
      <c r="E241" s="60">
        <f t="shared" si="21"/>
        <v>612</v>
      </c>
      <c r="F241" s="61">
        <v>285</v>
      </c>
      <c r="G241" s="62">
        <v>327</v>
      </c>
      <c r="H241" s="60">
        <f t="shared" si="22"/>
        <v>714</v>
      </c>
      <c r="I241" s="61">
        <v>324</v>
      </c>
      <c r="J241" s="72">
        <v>390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ht="24" customHeight="1">
      <c r="A242" s="18" t="s">
        <v>26</v>
      </c>
      <c r="B242" s="49">
        <f t="shared" si="20"/>
        <v>1255</v>
      </c>
      <c r="C242" s="50">
        <f>SUM(C243:C245)</f>
        <v>644</v>
      </c>
      <c r="D242" s="51">
        <f>SUM(D243:D245)</f>
        <v>611</v>
      </c>
      <c r="E242" s="49">
        <f t="shared" si="21"/>
        <v>1303</v>
      </c>
      <c r="F242" s="50">
        <f>SUM(F243:F245)</f>
        <v>593</v>
      </c>
      <c r="G242" s="51">
        <f>SUM(G243:G245)</f>
        <v>710</v>
      </c>
      <c r="H242" s="49">
        <f t="shared" si="22"/>
        <v>1494</v>
      </c>
      <c r="I242" s="50">
        <f>SUM(I243:I245)</f>
        <v>672</v>
      </c>
      <c r="J242" s="69">
        <f>SUM(J243:J245)</f>
        <v>822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ht="24" customHeight="1">
      <c r="A243" s="19" t="s">
        <v>27</v>
      </c>
      <c r="B243" s="55">
        <f t="shared" si="20"/>
        <v>559</v>
      </c>
      <c r="C243" s="58">
        <v>290</v>
      </c>
      <c r="D243" s="59">
        <v>269</v>
      </c>
      <c r="E243" s="55">
        <f t="shared" si="21"/>
        <v>529</v>
      </c>
      <c r="F243" s="58">
        <v>236</v>
      </c>
      <c r="G243" s="59">
        <v>293</v>
      </c>
      <c r="H243" s="55">
        <f t="shared" si="22"/>
        <v>642</v>
      </c>
      <c r="I243" s="58">
        <v>282</v>
      </c>
      <c r="J243" s="71">
        <v>360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ht="24" customHeight="1">
      <c r="A244" s="19" t="s">
        <v>28</v>
      </c>
      <c r="B244" s="55">
        <f t="shared" si="20"/>
        <v>251</v>
      </c>
      <c r="C244" s="58">
        <v>122</v>
      </c>
      <c r="D244" s="59">
        <v>129</v>
      </c>
      <c r="E244" s="55">
        <f t="shared" si="21"/>
        <v>257</v>
      </c>
      <c r="F244" s="58">
        <v>123</v>
      </c>
      <c r="G244" s="59">
        <v>134</v>
      </c>
      <c r="H244" s="55">
        <f t="shared" si="22"/>
        <v>302</v>
      </c>
      <c r="I244" s="58">
        <v>139</v>
      </c>
      <c r="J244" s="71">
        <v>163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ht="24" customHeight="1">
      <c r="A245" s="20" t="s">
        <v>29</v>
      </c>
      <c r="B245" s="60">
        <f t="shared" si="20"/>
        <v>445</v>
      </c>
      <c r="C245" s="61">
        <v>232</v>
      </c>
      <c r="D245" s="62">
        <v>213</v>
      </c>
      <c r="E245" s="60">
        <f t="shared" si="21"/>
        <v>517</v>
      </c>
      <c r="F245" s="61">
        <v>234</v>
      </c>
      <c r="G245" s="62">
        <v>283</v>
      </c>
      <c r="H245" s="60">
        <f t="shared" si="22"/>
        <v>550</v>
      </c>
      <c r="I245" s="61">
        <v>251</v>
      </c>
      <c r="J245" s="72">
        <v>299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ht="24" customHeight="1">
      <c r="A246" s="18" t="s">
        <v>30</v>
      </c>
      <c r="B246" s="49">
        <f t="shared" si="20"/>
        <v>3925</v>
      </c>
      <c r="C246" s="50">
        <f>SUM(C247:C255)</f>
        <v>1951</v>
      </c>
      <c r="D246" s="51">
        <f>SUM(D247:D255)</f>
        <v>1974</v>
      </c>
      <c r="E246" s="49">
        <f t="shared" si="21"/>
        <v>4003</v>
      </c>
      <c r="F246" s="50">
        <f>SUM(F247:F255)</f>
        <v>1884</v>
      </c>
      <c r="G246" s="51">
        <f>SUM(G247:G255)</f>
        <v>2119</v>
      </c>
      <c r="H246" s="49">
        <f t="shared" si="22"/>
        <v>4478</v>
      </c>
      <c r="I246" s="50">
        <f>SUM(I247:I255)</f>
        <v>2028</v>
      </c>
      <c r="J246" s="69">
        <f>SUM(J247:J255)</f>
        <v>2450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ht="24" customHeight="1">
      <c r="A247" s="19" t="s">
        <v>31</v>
      </c>
      <c r="B247" s="55">
        <f t="shared" si="20"/>
        <v>461</v>
      </c>
      <c r="C247" s="58">
        <v>231</v>
      </c>
      <c r="D247" s="59">
        <v>230</v>
      </c>
      <c r="E247" s="55">
        <f t="shared" si="21"/>
        <v>409</v>
      </c>
      <c r="F247" s="58">
        <v>187</v>
      </c>
      <c r="G247" s="59">
        <v>222</v>
      </c>
      <c r="H247" s="55">
        <f t="shared" si="22"/>
        <v>419</v>
      </c>
      <c r="I247" s="58">
        <v>200</v>
      </c>
      <c r="J247" s="71">
        <v>219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ht="24" customHeight="1">
      <c r="A248" s="19" t="s">
        <v>32</v>
      </c>
      <c r="B248" s="55">
        <f t="shared" si="20"/>
        <v>158</v>
      </c>
      <c r="C248" s="58">
        <v>73</v>
      </c>
      <c r="D248" s="59">
        <v>85</v>
      </c>
      <c r="E248" s="55">
        <f t="shared" si="21"/>
        <v>203</v>
      </c>
      <c r="F248" s="58">
        <v>85</v>
      </c>
      <c r="G248" s="59">
        <v>118</v>
      </c>
      <c r="H248" s="55">
        <f t="shared" si="22"/>
        <v>206</v>
      </c>
      <c r="I248" s="58">
        <v>100</v>
      </c>
      <c r="J248" s="71">
        <v>106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ht="24" customHeight="1">
      <c r="A249" s="19" t="s">
        <v>33</v>
      </c>
      <c r="B249" s="55">
        <f t="shared" si="20"/>
        <v>372</v>
      </c>
      <c r="C249" s="58">
        <v>170</v>
      </c>
      <c r="D249" s="59">
        <v>202</v>
      </c>
      <c r="E249" s="55">
        <f t="shared" si="21"/>
        <v>406</v>
      </c>
      <c r="F249" s="58">
        <v>185</v>
      </c>
      <c r="G249" s="59">
        <v>221</v>
      </c>
      <c r="H249" s="55">
        <f t="shared" si="22"/>
        <v>445</v>
      </c>
      <c r="I249" s="58">
        <v>218</v>
      </c>
      <c r="J249" s="71">
        <v>227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ht="24" customHeight="1">
      <c r="A250" s="19" t="s">
        <v>34</v>
      </c>
      <c r="B250" s="55">
        <f t="shared" si="20"/>
        <v>409</v>
      </c>
      <c r="C250" s="58">
        <v>189</v>
      </c>
      <c r="D250" s="59">
        <v>220</v>
      </c>
      <c r="E250" s="55">
        <f t="shared" si="21"/>
        <v>491</v>
      </c>
      <c r="F250" s="58">
        <v>223</v>
      </c>
      <c r="G250" s="59">
        <v>268</v>
      </c>
      <c r="H250" s="55">
        <f t="shared" si="22"/>
        <v>598</v>
      </c>
      <c r="I250" s="58">
        <v>251</v>
      </c>
      <c r="J250" s="71">
        <v>347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ht="24" customHeight="1">
      <c r="A251" s="19" t="s">
        <v>35</v>
      </c>
      <c r="B251" s="55">
        <f t="shared" si="20"/>
        <v>266</v>
      </c>
      <c r="C251" s="58">
        <v>130</v>
      </c>
      <c r="D251" s="59">
        <v>136</v>
      </c>
      <c r="E251" s="55">
        <f t="shared" si="21"/>
        <v>238</v>
      </c>
      <c r="F251" s="58">
        <v>115</v>
      </c>
      <c r="G251" s="59">
        <v>123</v>
      </c>
      <c r="H251" s="55">
        <f t="shared" si="22"/>
        <v>307</v>
      </c>
      <c r="I251" s="58">
        <v>146</v>
      </c>
      <c r="J251" s="71">
        <v>161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ht="24" customHeight="1">
      <c r="A252" s="19" t="s">
        <v>36</v>
      </c>
      <c r="B252" s="55">
        <f t="shared" si="20"/>
        <v>486</v>
      </c>
      <c r="C252" s="58">
        <v>251</v>
      </c>
      <c r="D252" s="59">
        <v>235</v>
      </c>
      <c r="E252" s="55">
        <f t="shared" si="21"/>
        <v>451</v>
      </c>
      <c r="F252" s="58">
        <v>214</v>
      </c>
      <c r="G252" s="59">
        <v>237</v>
      </c>
      <c r="H252" s="55">
        <f t="shared" si="22"/>
        <v>460</v>
      </c>
      <c r="I252" s="58">
        <v>210</v>
      </c>
      <c r="J252" s="71">
        <v>250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ht="24" customHeight="1">
      <c r="A253" s="19" t="s">
        <v>37</v>
      </c>
      <c r="B253" s="55">
        <f t="shared" si="20"/>
        <v>539</v>
      </c>
      <c r="C253" s="58">
        <v>296</v>
      </c>
      <c r="D253" s="59">
        <v>243</v>
      </c>
      <c r="E253" s="55">
        <f t="shared" si="21"/>
        <v>496</v>
      </c>
      <c r="F253" s="58">
        <v>239</v>
      </c>
      <c r="G253" s="59">
        <v>257</v>
      </c>
      <c r="H253" s="55">
        <f t="shared" si="22"/>
        <v>611</v>
      </c>
      <c r="I253" s="58">
        <v>273</v>
      </c>
      <c r="J253" s="71">
        <v>338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ht="24" customHeight="1">
      <c r="A254" s="19" t="s">
        <v>38</v>
      </c>
      <c r="B254" s="55">
        <f t="shared" si="20"/>
        <v>703</v>
      </c>
      <c r="C254" s="58">
        <v>358</v>
      </c>
      <c r="D254" s="59">
        <v>345</v>
      </c>
      <c r="E254" s="55">
        <f t="shared" si="21"/>
        <v>755</v>
      </c>
      <c r="F254" s="58">
        <v>359</v>
      </c>
      <c r="G254" s="59">
        <v>396</v>
      </c>
      <c r="H254" s="55">
        <f t="shared" si="22"/>
        <v>838</v>
      </c>
      <c r="I254" s="58">
        <v>369</v>
      </c>
      <c r="J254" s="71">
        <v>469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ht="24" customHeight="1">
      <c r="A255" s="20" t="s">
        <v>39</v>
      </c>
      <c r="B255" s="60">
        <f t="shared" si="20"/>
        <v>531</v>
      </c>
      <c r="C255" s="61">
        <v>253</v>
      </c>
      <c r="D255" s="62">
        <v>278</v>
      </c>
      <c r="E255" s="60">
        <f t="shared" si="21"/>
        <v>554</v>
      </c>
      <c r="F255" s="61">
        <v>277</v>
      </c>
      <c r="G255" s="62">
        <v>277</v>
      </c>
      <c r="H255" s="60">
        <f t="shared" si="22"/>
        <v>594</v>
      </c>
      <c r="I255" s="61">
        <v>261</v>
      </c>
      <c r="J255" s="72">
        <v>333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ht="24" customHeight="1">
      <c r="A256" s="18" t="s">
        <v>40</v>
      </c>
      <c r="B256" s="49">
        <f t="shared" si="20"/>
        <v>3629</v>
      </c>
      <c r="C256" s="50">
        <f>SUM(C257:C264)</f>
        <v>1789</v>
      </c>
      <c r="D256" s="51">
        <f>SUM(D257:D264)</f>
        <v>1840</v>
      </c>
      <c r="E256" s="49">
        <f t="shared" si="21"/>
        <v>3122</v>
      </c>
      <c r="F256" s="50">
        <f>SUM(F257:F264)</f>
        <v>1524</v>
      </c>
      <c r="G256" s="51">
        <f>SUM(G257:G264)</f>
        <v>1598</v>
      </c>
      <c r="H256" s="49">
        <f t="shared" si="22"/>
        <v>3547</v>
      </c>
      <c r="I256" s="50">
        <f>SUM(I257:I264)</f>
        <v>1610</v>
      </c>
      <c r="J256" s="69">
        <f>SUM(J257:J264)</f>
        <v>1937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  <c r="II256" s="5"/>
      <c r="IJ256" s="5"/>
      <c r="IK256" s="5"/>
      <c r="IL256" s="5"/>
      <c r="IM256" s="5"/>
      <c r="IN256" s="5"/>
      <c r="IO256" s="5"/>
      <c r="IP256" s="5"/>
      <c r="IQ256" s="5"/>
      <c r="IR256" s="5"/>
      <c r="IS256" s="5"/>
      <c r="IT256" s="5"/>
      <c r="IU256" s="5"/>
      <c r="IV256" s="5"/>
    </row>
    <row r="257" spans="1:256" ht="24" customHeight="1">
      <c r="A257" s="19" t="s">
        <v>41</v>
      </c>
      <c r="B257" s="55">
        <f t="shared" si="20"/>
        <v>594</v>
      </c>
      <c r="C257" s="58">
        <v>286</v>
      </c>
      <c r="D257" s="59">
        <v>308</v>
      </c>
      <c r="E257" s="55">
        <f t="shared" si="21"/>
        <v>491</v>
      </c>
      <c r="F257" s="58">
        <v>228</v>
      </c>
      <c r="G257" s="59">
        <v>263</v>
      </c>
      <c r="H257" s="55">
        <f t="shared" si="22"/>
        <v>618</v>
      </c>
      <c r="I257" s="58">
        <v>289</v>
      </c>
      <c r="J257" s="71">
        <v>329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ht="24" customHeight="1">
      <c r="A258" s="19" t="s">
        <v>42</v>
      </c>
      <c r="B258" s="55">
        <f t="shared" si="20"/>
        <v>318</v>
      </c>
      <c r="C258" s="58">
        <v>143</v>
      </c>
      <c r="D258" s="59">
        <v>175</v>
      </c>
      <c r="E258" s="55">
        <f t="shared" si="21"/>
        <v>252</v>
      </c>
      <c r="F258" s="58">
        <v>133</v>
      </c>
      <c r="G258" s="59">
        <v>119</v>
      </c>
      <c r="H258" s="55">
        <f t="shared" si="22"/>
        <v>287</v>
      </c>
      <c r="I258" s="58">
        <v>125</v>
      </c>
      <c r="J258" s="71">
        <v>162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ht="24" customHeight="1">
      <c r="A259" s="19" t="s">
        <v>43</v>
      </c>
      <c r="B259" s="55">
        <f t="shared" si="20"/>
        <v>507</v>
      </c>
      <c r="C259" s="58">
        <v>241</v>
      </c>
      <c r="D259" s="59">
        <v>266</v>
      </c>
      <c r="E259" s="55">
        <f t="shared" si="21"/>
        <v>414</v>
      </c>
      <c r="F259" s="58">
        <v>215</v>
      </c>
      <c r="G259" s="59">
        <v>199</v>
      </c>
      <c r="H259" s="55">
        <f t="shared" si="22"/>
        <v>450</v>
      </c>
      <c r="I259" s="58">
        <v>209</v>
      </c>
      <c r="J259" s="71">
        <v>241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ht="24" customHeight="1">
      <c r="A260" s="19" t="s">
        <v>44</v>
      </c>
      <c r="B260" s="55">
        <f t="shared" si="20"/>
        <v>209</v>
      </c>
      <c r="C260" s="58">
        <v>98</v>
      </c>
      <c r="D260" s="59">
        <v>111</v>
      </c>
      <c r="E260" s="55">
        <f t="shared" si="21"/>
        <v>176</v>
      </c>
      <c r="F260" s="58">
        <v>91</v>
      </c>
      <c r="G260" s="59">
        <v>85</v>
      </c>
      <c r="H260" s="55">
        <f t="shared" si="22"/>
        <v>184</v>
      </c>
      <c r="I260" s="58">
        <v>80</v>
      </c>
      <c r="J260" s="71">
        <v>104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ht="24" customHeight="1">
      <c r="A261" s="19" t="s">
        <v>45</v>
      </c>
      <c r="B261" s="55">
        <f t="shared" si="20"/>
        <v>657</v>
      </c>
      <c r="C261" s="58">
        <v>317</v>
      </c>
      <c r="D261" s="59">
        <v>340</v>
      </c>
      <c r="E261" s="55">
        <f t="shared" si="21"/>
        <v>572</v>
      </c>
      <c r="F261" s="58">
        <v>280</v>
      </c>
      <c r="G261" s="59">
        <v>292</v>
      </c>
      <c r="H261" s="55">
        <f t="shared" si="22"/>
        <v>555</v>
      </c>
      <c r="I261" s="58">
        <v>249</v>
      </c>
      <c r="J261" s="71">
        <v>306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ht="24" customHeight="1">
      <c r="A262" s="19" t="s">
        <v>46</v>
      </c>
      <c r="B262" s="55">
        <f t="shared" si="20"/>
        <v>494</v>
      </c>
      <c r="C262" s="58">
        <v>265</v>
      </c>
      <c r="D262" s="59">
        <v>229</v>
      </c>
      <c r="E262" s="55">
        <f t="shared" si="21"/>
        <v>391</v>
      </c>
      <c r="F262" s="58">
        <v>192</v>
      </c>
      <c r="G262" s="59">
        <v>199</v>
      </c>
      <c r="H262" s="55">
        <f t="shared" si="22"/>
        <v>465</v>
      </c>
      <c r="I262" s="58">
        <v>212</v>
      </c>
      <c r="J262" s="71">
        <v>253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ht="24" customHeight="1">
      <c r="A263" s="19" t="s">
        <v>47</v>
      </c>
      <c r="B263" s="55">
        <f t="shared" si="20"/>
        <v>511</v>
      </c>
      <c r="C263" s="58">
        <v>244</v>
      </c>
      <c r="D263" s="59">
        <v>267</v>
      </c>
      <c r="E263" s="55">
        <f t="shared" si="21"/>
        <v>507</v>
      </c>
      <c r="F263" s="58">
        <v>244</v>
      </c>
      <c r="G263" s="59">
        <v>263</v>
      </c>
      <c r="H263" s="55">
        <f t="shared" si="22"/>
        <v>607</v>
      </c>
      <c r="I263" s="58">
        <v>277</v>
      </c>
      <c r="J263" s="71">
        <v>330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ht="24" customHeight="1">
      <c r="A264" s="20" t="s">
        <v>48</v>
      </c>
      <c r="B264" s="60">
        <f t="shared" si="20"/>
        <v>339</v>
      </c>
      <c r="C264" s="61">
        <v>195</v>
      </c>
      <c r="D264" s="62">
        <v>144</v>
      </c>
      <c r="E264" s="60">
        <f t="shared" si="21"/>
        <v>319</v>
      </c>
      <c r="F264" s="61">
        <v>141</v>
      </c>
      <c r="G264" s="62">
        <v>178</v>
      </c>
      <c r="H264" s="60">
        <f t="shared" si="22"/>
        <v>381</v>
      </c>
      <c r="I264" s="61">
        <v>169</v>
      </c>
      <c r="J264" s="72">
        <v>212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ht="24" customHeight="1">
      <c r="A265" s="18" t="s">
        <v>49</v>
      </c>
      <c r="B265" s="49">
        <f t="shared" si="20"/>
        <v>1156</v>
      </c>
      <c r="C265" s="50">
        <f>SUM(C266:C269)</f>
        <v>584</v>
      </c>
      <c r="D265" s="51">
        <f>SUM(D266:D269)</f>
        <v>572</v>
      </c>
      <c r="E265" s="49">
        <f t="shared" si="21"/>
        <v>1388</v>
      </c>
      <c r="F265" s="50">
        <f>SUM(F266:F269)</f>
        <v>614</v>
      </c>
      <c r="G265" s="51">
        <f>SUM(G266:G269)</f>
        <v>774</v>
      </c>
      <c r="H265" s="49">
        <f t="shared" si="22"/>
        <v>1828</v>
      </c>
      <c r="I265" s="50">
        <f>SUM(I266:I269)</f>
        <v>816</v>
      </c>
      <c r="J265" s="69">
        <f>SUM(J266:J269)</f>
        <v>1012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  <c r="FV265" s="5"/>
      <c r="FW265" s="5"/>
      <c r="FX265" s="5"/>
      <c r="FY265" s="5"/>
      <c r="FZ265" s="5"/>
      <c r="GA265" s="5"/>
      <c r="GB265" s="5"/>
      <c r="GC265" s="5"/>
      <c r="GD265" s="5"/>
      <c r="GE265" s="5"/>
      <c r="GF265" s="5"/>
      <c r="GG265" s="5"/>
      <c r="GH265" s="5"/>
      <c r="GI265" s="5"/>
      <c r="GJ265" s="5"/>
      <c r="GK265" s="5"/>
      <c r="GL265" s="5"/>
      <c r="GM265" s="5"/>
      <c r="GN265" s="5"/>
      <c r="GO265" s="5"/>
      <c r="GP265" s="5"/>
      <c r="GQ265" s="5"/>
      <c r="GR265" s="5"/>
      <c r="GS265" s="5"/>
      <c r="GT265" s="5"/>
      <c r="GU265" s="5"/>
      <c r="GV265" s="5"/>
      <c r="GW265" s="5"/>
      <c r="GX265" s="5"/>
      <c r="GY265" s="5"/>
      <c r="GZ265" s="5"/>
      <c r="HA265" s="5"/>
      <c r="HB265" s="5"/>
      <c r="HC265" s="5"/>
      <c r="HD265" s="5"/>
      <c r="HE265" s="5"/>
      <c r="HF265" s="5"/>
      <c r="HG265" s="5"/>
      <c r="HH265" s="5"/>
      <c r="HI265" s="5"/>
      <c r="HJ265" s="5"/>
      <c r="HK265" s="5"/>
      <c r="HL265" s="5"/>
      <c r="HM265" s="5"/>
      <c r="HN265" s="5"/>
      <c r="HO265" s="5"/>
      <c r="HP265" s="5"/>
      <c r="HQ265" s="5"/>
      <c r="HR265" s="5"/>
      <c r="HS265" s="5"/>
      <c r="HT265" s="5"/>
      <c r="HU265" s="5"/>
      <c r="HV265" s="5"/>
      <c r="HW265" s="5"/>
      <c r="HX265" s="5"/>
      <c r="HY265" s="5"/>
      <c r="HZ265" s="5"/>
      <c r="IA265" s="5"/>
      <c r="IB265" s="5"/>
      <c r="IC265" s="5"/>
      <c r="ID265" s="5"/>
      <c r="IE265" s="5"/>
      <c r="IF265" s="5"/>
      <c r="IG265" s="5"/>
      <c r="IH265" s="5"/>
      <c r="II265" s="5"/>
      <c r="IJ265" s="5"/>
      <c r="IK265" s="5"/>
      <c r="IL265" s="5"/>
      <c r="IM265" s="5"/>
      <c r="IN265" s="5"/>
      <c r="IO265" s="5"/>
      <c r="IP265" s="5"/>
      <c r="IQ265" s="5"/>
      <c r="IR265" s="5"/>
      <c r="IS265" s="5"/>
      <c r="IT265" s="5"/>
      <c r="IU265" s="5"/>
      <c r="IV265" s="5"/>
    </row>
    <row r="266" spans="1:256" ht="24" customHeight="1">
      <c r="A266" s="19" t="s">
        <v>50</v>
      </c>
      <c r="B266" s="55">
        <f t="shared" si="20"/>
        <v>350</v>
      </c>
      <c r="C266" s="58">
        <v>169</v>
      </c>
      <c r="D266" s="59">
        <v>181</v>
      </c>
      <c r="E266" s="55">
        <f t="shared" si="21"/>
        <v>478</v>
      </c>
      <c r="F266" s="58">
        <v>202</v>
      </c>
      <c r="G266" s="59">
        <v>276</v>
      </c>
      <c r="H266" s="55">
        <f t="shared" si="22"/>
        <v>714</v>
      </c>
      <c r="I266" s="58">
        <v>295</v>
      </c>
      <c r="J266" s="71">
        <v>419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ht="24" customHeight="1">
      <c r="A267" s="19" t="s">
        <v>51</v>
      </c>
      <c r="B267" s="55">
        <f t="shared" si="20"/>
        <v>301</v>
      </c>
      <c r="C267" s="58">
        <v>150</v>
      </c>
      <c r="D267" s="59">
        <v>151</v>
      </c>
      <c r="E267" s="55">
        <f t="shared" si="21"/>
        <v>310</v>
      </c>
      <c r="F267" s="58">
        <v>135</v>
      </c>
      <c r="G267" s="59">
        <v>175</v>
      </c>
      <c r="H267" s="55">
        <f t="shared" si="22"/>
        <v>382</v>
      </c>
      <c r="I267" s="58">
        <v>182</v>
      </c>
      <c r="J267" s="71">
        <v>200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ht="24" customHeight="1">
      <c r="A268" s="19" t="s">
        <v>52</v>
      </c>
      <c r="B268" s="55">
        <f t="shared" si="20"/>
        <v>194</v>
      </c>
      <c r="C268" s="58">
        <v>94</v>
      </c>
      <c r="D268" s="59">
        <v>100</v>
      </c>
      <c r="E268" s="55">
        <f t="shared" si="21"/>
        <v>263</v>
      </c>
      <c r="F268" s="58">
        <v>118</v>
      </c>
      <c r="G268" s="59">
        <v>145</v>
      </c>
      <c r="H268" s="55">
        <f t="shared" si="22"/>
        <v>337</v>
      </c>
      <c r="I268" s="58">
        <v>155</v>
      </c>
      <c r="J268" s="71">
        <v>182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ht="24" customHeight="1">
      <c r="A269" s="20" t="s">
        <v>53</v>
      </c>
      <c r="B269" s="60">
        <f t="shared" si="20"/>
        <v>311</v>
      </c>
      <c r="C269" s="61">
        <v>171</v>
      </c>
      <c r="D269" s="62">
        <v>140</v>
      </c>
      <c r="E269" s="60">
        <f t="shared" si="21"/>
        <v>337</v>
      </c>
      <c r="F269" s="61">
        <v>159</v>
      </c>
      <c r="G269" s="62">
        <v>178</v>
      </c>
      <c r="H269" s="60">
        <f t="shared" si="22"/>
        <v>395</v>
      </c>
      <c r="I269" s="61">
        <v>184</v>
      </c>
      <c r="J269" s="72">
        <v>211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ht="24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ht="24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ht="24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ht="24" customHeight="1">
      <c r="A273" s="7"/>
      <c r="B273" s="7"/>
      <c r="C273" s="7"/>
      <c r="D273" s="10"/>
      <c r="E273" s="10"/>
      <c r="F273" s="10"/>
      <c r="G273" s="15" t="s">
        <v>86</v>
      </c>
      <c r="H273" s="7"/>
      <c r="I273" s="10"/>
      <c r="J273" s="10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ht="24" customHeight="1">
      <c r="A274" s="110" t="s">
        <v>76</v>
      </c>
      <c r="B274" s="94"/>
      <c r="C274" s="94"/>
      <c r="D274" s="93" t="s">
        <v>77</v>
      </c>
      <c r="E274" s="94"/>
      <c r="F274" s="94"/>
      <c r="G274" s="95" t="s">
        <v>82</v>
      </c>
      <c r="H274" s="94"/>
      <c r="I274" s="94"/>
      <c r="J274" s="80"/>
      <c r="K274" s="2"/>
      <c r="O274" s="2"/>
      <c r="P274" s="11"/>
      <c r="Q274" s="11"/>
      <c r="R274" s="1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ht="24" customHeight="1">
      <c r="A275" s="111" t="s">
        <v>3</v>
      </c>
      <c r="B275" s="91" t="s">
        <v>4</v>
      </c>
      <c r="C275" s="92" t="s">
        <v>5</v>
      </c>
      <c r="D275" s="90" t="s">
        <v>3</v>
      </c>
      <c r="E275" s="91" t="s">
        <v>4</v>
      </c>
      <c r="F275" s="92" t="s">
        <v>5</v>
      </c>
      <c r="G275" s="90" t="s">
        <v>3</v>
      </c>
      <c r="H275" s="91" t="s">
        <v>4</v>
      </c>
      <c r="I275" s="92" t="s">
        <v>5</v>
      </c>
      <c r="J275" s="81"/>
      <c r="K275" s="2"/>
      <c r="O275" s="2"/>
      <c r="P275" s="11"/>
      <c r="Q275" s="11"/>
      <c r="R275" s="1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ht="24" customHeight="1">
      <c r="A276" s="106">
        <f aca="true" t="shared" si="23" ref="A276:A323">B276+C276</f>
        <v>36441</v>
      </c>
      <c r="B276" s="50">
        <f>B277+B278</f>
        <v>15837</v>
      </c>
      <c r="C276" s="51">
        <f>C277+C278</f>
        <v>20604</v>
      </c>
      <c r="D276" s="49">
        <f aca="true" t="shared" si="24" ref="D276:D323">E276+F276</f>
        <v>30287</v>
      </c>
      <c r="E276" s="50">
        <f>E277+E278</f>
        <v>11976</v>
      </c>
      <c r="F276" s="51">
        <f>F277+F278</f>
        <v>18311</v>
      </c>
      <c r="G276" s="49">
        <f aca="true" t="shared" si="25" ref="G276:G323">H276+I276</f>
        <v>18871</v>
      </c>
      <c r="H276" s="50">
        <f>H277+H278</f>
        <v>6043</v>
      </c>
      <c r="I276" s="51">
        <f>I277+I278</f>
        <v>12828</v>
      </c>
      <c r="J276" s="82" t="s">
        <v>58</v>
      </c>
      <c r="K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  <c r="IF276" s="5"/>
      <c r="IG276" s="5"/>
      <c r="IH276" s="5"/>
      <c r="II276" s="5"/>
      <c r="IJ276" s="5"/>
      <c r="IK276" s="5"/>
      <c r="IL276" s="5"/>
      <c r="IM276" s="5"/>
      <c r="IN276" s="5"/>
      <c r="IO276" s="5"/>
      <c r="IP276" s="5"/>
      <c r="IQ276" s="5"/>
      <c r="IR276" s="5"/>
      <c r="IS276" s="5"/>
      <c r="IT276" s="5"/>
      <c r="IU276" s="5"/>
      <c r="IV276" s="5"/>
    </row>
    <row r="277" spans="1:256" ht="24" customHeight="1">
      <c r="A277" s="106">
        <f t="shared" si="23"/>
        <v>19554</v>
      </c>
      <c r="B277" s="50">
        <f>SUM(B279:B282)</f>
        <v>8471</v>
      </c>
      <c r="C277" s="51">
        <f>SUM(C279:C282)</f>
        <v>11083</v>
      </c>
      <c r="D277" s="49">
        <f t="shared" si="24"/>
        <v>15994</v>
      </c>
      <c r="E277" s="50">
        <f>SUM(E279:E282)</f>
        <v>6285</v>
      </c>
      <c r="F277" s="51">
        <f>SUM(F279:F282)</f>
        <v>9709</v>
      </c>
      <c r="G277" s="49">
        <f t="shared" si="25"/>
        <v>9830</v>
      </c>
      <c r="H277" s="50">
        <f>SUM(H279:H282)</f>
        <v>3078</v>
      </c>
      <c r="I277" s="51">
        <f>SUM(I279:I282)</f>
        <v>6752</v>
      </c>
      <c r="J277" s="82" t="s">
        <v>59</v>
      </c>
      <c r="K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  <c r="IF277" s="5"/>
      <c r="IG277" s="5"/>
      <c r="IH277" s="5"/>
      <c r="II277" s="5"/>
      <c r="IJ277" s="5"/>
      <c r="IK277" s="5"/>
      <c r="IL277" s="5"/>
      <c r="IM277" s="5"/>
      <c r="IN277" s="5"/>
      <c r="IO277" s="5"/>
      <c r="IP277" s="5"/>
      <c r="IQ277" s="5"/>
      <c r="IR277" s="5"/>
      <c r="IS277" s="5"/>
      <c r="IT277" s="5"/>
      <c r="IU277" s="5"/>
      <c r="IV277" s="5"/>
    </row>
    <row r="278" spans="1:256" ht="24" customHeight="1">
      <c r="A278" s="107">
        <f t="shared" si="23"/>
        <v>16887</v>
      </c>
      <c r="B278" s="53">
        <f>B283+B287+B296+B300+B310+B319</f>
        <v>7366</v>
      </c>
      <c r="C278" s="54">
        <f>C283+C287+C296+C300+C310+C319</f>
        <v>9521</v>
      </c>
      <c r="D278" s="52">
        <f t="shared" si="24"/>
        <v>14293</v>
      </c>
      <c r="E278" s="53">
        <f>E283+E287+E296+E300+E310+E319</f>
        <v>5691</v>
      </c>
      <c r="F278" s="54">
        <f>F283+F287+F296+F300+F310+F319</f>
        <v>8602</v>
      </c>
      <c r="G278" s="52">
        <f t="shared" si="25"/>
        <v>9041</v>
      </c>
      <c r="H278" s="53">
        <f>H283+H287+H296+H300+H310+H319</f>
        <v>2965</v>
      </c>
      <c r="I278" s="54">
        <f>I283+I287+I296+I300+I310+I319</f>
        <v>6076</v>
      </c>
      <c r="J278" s="17" t="s">
        <v>60</v>
      </c>
      <c r="K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  <c r="IF278" s="5"/>
      <c r="IG278" s="5"/>
      <c r="IH278" s="5"/>
      <c r="II278" s="5"/>
      <c r="IJ278" s="5"/>
      <c r="IK278" s="5"/>
      <c r="IL278" s="5"/>
      <c r="IM278" s="5"/>
      <c r="IN278" s="5"/>
      <c r="IO278" s="5"/>
      <c r="IP278" s="5"/>
      <c r="IQ278" s="5"/>
      <c r="IR278" s="5"/>
      <c r="IS278" s="5"/>
      <c r="IT278" s="5"/>
      <c r="IU278" s="5"/>
      <c r="IV278" s="5"/>
    </row>
    <row r="279" spans="1:256" ht="24" customHeight="1">
      <c r="A279" s="108">
        <f t="shared" si="23"/>
        <v>7135</v>
      </c>
      <c r="B279" s="58">
        <v>3116</v>
      </c>
      <c r="C279" s="59">
        <v>4019</v>
      </c>
      <c r="D279" s="55">
        <f t="shared" si="24"/>
        <v>5712</v>
      </c>
      <c r="E279" s="58">
        <v>2259</v>
      </c>
      <c r="F279" s="59">
        <v>3453</v>
      </c>
      <c r="G279" s="55">
        <f t="shared" si="25"/>
        <v>3554</v>
      </c>
      <c r="H279" s="58">
        <v>1141</v>
      </c>
      <c r="I279" s="59">
        <v>2413</v>
      </c>
      <c r="J279" s="82" t="s">
        <v>61</v>
      </c>
      <c r="K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ht="24" customHeight="1">
      <c r="A280" s="108">
        <f t="shared" si="23"/>
        <v>7264</v>
      </c>
      <c r="B280" s="58">
        <v>3140</v>
      </c>
      <c r="C280" s="59">
        <v>4124</v>
      </c>
      <c r="D280" s="55">
        <f t="shared" si="24"/>
        <v>5925</v>
      </c>
      <c r="E280" s="58">
        <v>2327</v>
      </c>
      <c r="F280" s="59">
        <v>3598</v>
      </c>
      <c r="G280" s="55">
        <f t="shared" si="25"/>
        <v>3672</v>
      </c>
      <c r="H280" s="58">
        <v>1130</v>
      </c>
      <c r="I280" s="59">
        <v>2542</v>
      </c>
      <c r="J280" s="82" t="s">
        <v>62</v>
      </c>
      <c r="K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ht="24" customHeight="1">
      <c r="A281" s="108">
        <f t="shared" si="23"/>
        <v>3047</v>
      </c>
      <c r="B281" s="58">
        <v>1303</v>
      </c>
      <c r="C281" s="59">
        <v>1744</v>
      </c>
      <c r="D281" s="55">
        <f t="shared" si="24"/>
        <v>2647</v>
      </c>
      <c r="E281" s="58">
        <v>1019</v>
      </c>
      <c r="F281" s="59">
        <v>1628</v>
      </c>
      <c r="G281" s="55">
        <f t="shared" si="25"/>
        <v>1614</v>
      </c>
      <c r="H281" s="58">
        <v>510</v>
      </c>
      <c r="I281" s="59">
        <v>1104</v>
      </c>
      <c r="J281" s="82" t="s">
        <v>63</v>
      </c>
      <c r="K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ht="24" customHeight="1">
      <c r="A282" s="109">
        <f t="shared" si="23"/>
        <v>2108</v>
      </c>
      <c r="B282" s="61">
        <v>912</v>
      </c>
      <c r="C282" s="62">
        <v>1196</v>
      </c>
      <c r="D282" s="60">
        <f t="shared" si="24"/>
        <v>1710</v>
      </c>
      <c r="E282" s="61">
        <v>680</v>
      </c>
      <c r="F282" s="62">
        <v>1030</v>
      </c>
      <c r="G282" s="60">
        <f t="shared" si="25"/>
        <v>990</v>
      </c>
      <c r="H282" s="61">
        <v>297</v>
      </c>
      <c r="I282" s="62">
        <v>693</v>
      </c>
      <c r="J282" s="17" t="s">
        <v>64</v>
      </c>
      <c r="K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ht="24" customHeight="1">
      <c r="A283" s="106">
        <f t="shared" si="23"/>
        <v>1710</v>
      </c>
      <c r="B283" s="50">
        <f>SUM(B284:B286)</f>
        <v>733</v>
      </c>
      <c r="C283" s="51">
        <f>SUM(C284:C286)</f>
        <v>977</v>
      </c>
      <c r="D283" s="49">
        <f t="shared" si="24"/>
        <v>1417</v>
      </c>
      <c r="E283" s="50">
        <f>SUM(E284:E286)</f>
        <v>571</v>
      </c>
      <c r="F283" s="51">
        <f>SUM(F284:F286)</f>
        <v>846</v>
      </c>
      <c r="G283" s="49">
        <f t="shared" si="25"/>
        <v>822</v>
      </c>
      <c r="H283" s="50">
        <f>SUM(H284:H286)</f>
        <v>257</v>
      </c>
      <c r="I283" s="51">
        <f>SUM(I284:I286)</f>
        <v>565</v>
      </c>
      <c r="J283" s="82" t="s">
        <v>65</v>
      </c>
      <c r="K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  <c r="IF283" s="5"/>
      <c r="IG283" s="5"/>
      <c r="IH283" s="5"/>
      <c r="II283" s="5"/>
      <c r="IJ283" s="5"/>
      <c r="IK283" s="5"/>
      <c r="IL283" s="5"/>
      <c r="IM283" s="5"/>
      <c r="IN283" s="5"/>
      <c r="IO283" s="5"/>
      <c r="IP283" s="5"/>
      <c r="IQ283" s="5"/>
      <c r="IR283" s="5"/>
      <c r="IS283" s="5"/>
      <c r="IT283" s="5"/>
      <c r="IU283" s="5"/>
      <c r="IV283" s="5"/>
    </row>
    <row r="284" spans="1:256" ht="24" customHeight="1">
      <c r="A284" s="108">
        <f t="shared" si="23"/>
        <v>549</v>
      </c>
      <c r="B284" s="58">
        <v>244</v>
      </c>
      <c r="C284" s="59">
        <v>305</v>
      </c>
      <c r="D284" s="55">
        <f t="shared" si="24"/>
        <v>449</v>
      </c>
      <c r="E284" s="58">
        <v>181</v>
      </c>
      <c r="F284" s="59">
        <v>268</v>
      </c>
      <c r="G284" s="55">
        <f t="shared" si="25"/>
        <v>254</v>
      </c>
      <c r="H284" s="58">
        <v>88</v>
      </c>
      <c r="I284" s="59">
        <v>166</v>
      </c>
      <c r="J284" s="86" t="s">
        <v>14</v>
      </c>
      <c r="K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ht="24" customHeight="1">
      <c r="A285" s="108">
        <f t="shared" si="23"/>
        <v>974</v>
      </c>
      <c r="B285" s="58">
        <v>410</v>
      </c>
      <c r="C285" s="59">
        <v>564</v>
      </c>
      <c r="D285" s="55">
        <f t="shared" si="24"/>
        <v>832</v>
      </c>
      <c r="E285" s="58">
        <v>333</v>
      </c>
      <c r="F285" s="59">
        <v>499</v>
      </c>
      <c r="G285" s="55">
        <f t="shared" si="25"/>
        <v>472</v>
      </c>
      <c r="H285" s="58">
        <v>144</v>
      </c>
      <c r="I285" s="59">
        <v>328</v>
      </c>
      <c r="J285" s="86" t="s">
        <v>15</v>
      </c>
      <c r="K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ht="24" customHeight="1">
      <c r="A286" s="109">
        <f t="shared" si="23"/>
        <v>187</v>
      </c>
      <c r="B286" s="61">
        <v>79</v>
      </c>
      <c r="C286" s="62">
        <v>108</v>
      </c>
      <c r="D286" s="60">
        <f t="shared" si="24"/>
        <v>136</v>
      </c>
      <c r="E286" s="61">
        <v>57</v>
      </c>
      <c r="F286" s="62">
        <v>79</v>
      </c>
      <c r="G286" s="60">
        <f t="shared" si="25"/>
        <v>96</v>
      </c>
      <c r="H286" s="61">
        <v>25</v>
      </c>
      <c r="I286" s="62">
        <v>71</v>
      </c>
      <c r="J286" s="87" t="s">
        <v>16</v>
      </c>
      <c r="K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ht="24" customHeight="1">
      <c r="A287" s="106">
        <f t="shared" si="23"/>
        <v>3668</v>
      </c>
      <c r="B287" s="50">
        <f>SUM(B288:B295)</f>
        <v>1613</v>
      </c>
      <c r="C287" s="51">
        <f>SUM(C288:C295)</f>
        <v>2055</v>
      </c>
      <c r="D287" s="49">
        <f t="shared" si="24"/>
        <v>3158</v>
      </c>
      <c r="E287" s="50">
        <f>SUM(E288:E295)</f>
        <v>1241</v>
      </c>
      <c r="F287" s="51">
        <f>SUM(F288:F295)</f>
        <v>1917</v>
      </c>
      <c r="G287" s="49">
        <f t="shared" si="25"/>
        <v>1880</v>
      </c>
      <c r="H287" s="50">
        <f>SUM(H288:H295)</f>
        <v>640</v>
      </c>
      <c r="I287" s="51">
        <f>SUM(I288:I295)</f>
        <v>1240</v>
      </c>
      <c r="J287" s="82" t="s">
        <v>17</v>
      </c>
      <c r="K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  <c r="IF287" s="5"/>
      <c r="IG287" s="5"/>
      <c r="IH287" s="5"/>
      <c r="II287" s="5"/>
      <c r="IJ287" s="5"/>
      <c r="IK287" s="5"/>
      <c r="IL287" s="5"/>
      <c r="IM287" s="5"/>
      <c r="IN287" s="5"/>
      <c r="IO287" s="5"/>
      <c r="IP287" s="5"/>
      <c r="IQ287" s="5"/>
      <c r="IR287" s="5"/>
      <c r="IS287" s="5"/>
      <c r="IT287" s="5"/>
      <c r="IU287" s="5"/>
      <c r="IV287" s="5"/>
    </row>
    <row r="288" spans="1:256" ht="24" customHeight="1">
      <c r="A288" s="108">
        <f t="shared" si="23"/>
        <v>644</v>
      </c>
      <c r="B288" s="58">
        <v>282</v>
      </c>
      <c r="C288" s="59">
        <v>362</v>
      </c>
      <c r="D288" s="55">
        <f t="shared" si="24"/>
        <v>507</v>
      </c>
      <c r="E288" s="58">
        <v>198</v>
      </c>
      <c r="F288" s="59">
        <v>309</v>
      </c>
      <c r="G288" s="55">
        <f t="shared" si="25"/>
        <v>330</v>
      </c>
      <c r="H288" s="58">
        <v>106</v>
      </c>
      <c r="I288" s="59">
        <v>224</v>
      </c>
      <c r="J288" s="86" t="s">
        <v>18</v>
      </c>
      <c r="K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ht="24" customHeight="1">
      <c r="A289" s="108">
        <f t="shared" si="23"/>
        <v>328</v>
      </c>
      <c r="B289" s="58">
        <v>146</v>
      </c>
      <c r="C289" s="59">
        <v>182</v>
      </c>
      <c r="D289" s="55">
        <f t="shared" si="24"/>
        <v>250</v>
      </c>
      <c r="E289" s="58">
        <v>98</v>
      </c>
      <c r="F289" s="59">
        <v>152</v>
      </c>
      <c r="G289" s="55">
        <f t="shared" si="25"/>
        <v>148</v>
      </c>
      <c r="H289" s="58">
        <v>52</v>
      </c>
      <c r="I289" s="59">
        <v>96</v>
      </c>
      <c r="J289" s="86" t="s">
        <v>19</v>
      </c>
      <c r="K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ht="24" customHeight="1">
      <c r="A290" s="108">
        <f t="shared" si="23"/>
        <v>569</v>
      </c>
      <c r="B290" s="58">
        <v>261</v>
      </c>
      <c r="C290" s="59">
        <v>308</v>
      </c>
      <c r="D290" s="55">
        <f t="shared" si="24"/>
        <v>503</v>
      </c>
      <c r="E290" s="58">
        <v>181</v>
      </c>
      <c r="F290" s="59">
        <v>322</v>
      </c>
      <c r="G290" s="55">
        <f t="shared" si="25"/>
        <v>319</v>
      </c>
      <c r="H290" s="58">
        <v>123</v>
      </c>
      <c r="I290" s="59">
        <v>196</v>
      </c>
      <c r="J290" s="86" t="s">
        <v>20</v>
      </c>
      <c r="K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ht="24" customHeight="1">
      <c r="A291" s="108">
        <f t="shared" si="23"/>
        <v>405</v>
      </c>
      <c r="B291" s="58">
        <v>163</v>
      </c>
      <c r="C291" s="59">
        <v>242</v>
      </c>
      <c r="D291" s="55">
        <f t="shared" si="24"/>
        <v>375</v>
      </c>
      <c r="E291" s="58">
        <v>154</v>
      </c>
      <c r="F291" s="59">
        <v>221</v>
      </c>
      <c r="G291" s="55">
        <f t="shared" si="25"/>
        <v>201</v>
      </c>
      <c r="H291" s="58">
        <v>67</v>
      </c>
      <c r="I291" s="59">
        <v>134</v>
      </c>
      <c r="J291" s="86" t="s">
        <v>21</v>
      </c>
      <c r="K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ht="24" customHeight="1">
      <c r="A292" s="108">
        <f t="shared" si="23"/>
        <v>435</v>
      </c>
      <c r="B292" s="58">
        <v>200</v>
      </c>
      <c r="C292" s="59">
        <v>235</v>
      </c>
      <c r="D292" s="55">
        <f t="shared" si="24"/>
        <v>378</v>
      </c>
      <c r="E292" s="58">
        <v>148</v>
      </c>
      <c r="F292" s="59">
        <v>230</v>
      </c>
      <c r="G292" s="55">
        <f t="shared" si="25"/>
        <v>219</v>
      </c>
      <c r="H292" s="58">
        <v>80</v>
      </c>
      <c r="I292" s="59">
        <v>139</v>
      </c>
      <c r="J292" s="86" t="s">
        <v>22</v>
      </c>
      <c r="K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ht="24" customHeight="1">
      <c r="A293" s="108">
        <f t="shared" si="23"/>
        <v>320</v>
      </c>
      <c r="B293" s="58">
        <v>131</v>
      </c>
      <c r="C293" s="59">
        <v>189</v>
      </c>
      <c r="D293" s="55">
        <f t="shared" si="24"/>
        <v>278</v>
      </c>
      <c r="E293" s="58">
        <v>122</v>
      </c>
      <c r="F293" s="59">
        <v>156</v>
      </c>
      <c r="G293" s="55">
        <f t="shared" si="25"/>
        <v>175</v>
      </c>
      <c r="H293" s="58">
        <v>61</v>
      </c>
      <c r="I293" s="59">
        <v>114</v>
      </c>
      <c r="J293" s="86" t="s">
        <v>23</v>
      </c>
      <c r="K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ht="24" customHeight="1">
      <c r="A294" s="108">
        <f t="shared" si="23"/>
        <v>237</v>
      </c>
      <c r="B294" s="58">
        <v>116</v>
      </c>
      <c r="C294" s="59">
        <v>121</v>
      </c>
      <c r="D294" s="55">
        <f t="shared" si="24"/>
        <v>214</v>
      </c>
      <c r="E294" s="58">
        <v>83</v>
      </c>
      <c r="F294" s="59">
        <v>131</v>
      </c>
      <c r="G294" s="55">
        <f t="shared" si="25"/>
        <v>126</v>
      </c>
      <c r="H294" s="58">
        <v>44</v>
      </c>
      <c r="I294" s="59">
        <v>82</v>
      </c>
      <c r="J294" s="86" t="s">
        <v>24</v>
      </c>
      <c r="K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ht="24" customHeight="1">
      <c r="A295" s="109">
        <f t="shared" si="23"/>
        <v>730</v>
      </c>
      <c r="B295" s="61">
        <v>314</v>
      </c>
      <c r="C295" s="62">
        <v>416</v>
      </c>
      <c r="D295" s="60">
        <f t="shared" si="24"/>
        <v>653</v>
      </c>
      <c r="E295" s="61">
        <v>257</v>
      </c>
      <c r="F295" s="62">
        <v>396</v>
      </c>
      <c r="G295" s="60">
        <f t="shared" si="25"/>
        <v>362</v>
      </c>
      <c r="H295" s="61">
        <v>107</v>
      </c>
      <c r="I295" s="62">
        <v>255</v>
      </c>
      <c r="J295" s="87" t="s">
        <v>25</v>
      </c>
      <c r="K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ht="24" customHeight="1">
      <c r="A296" s="106">
        <f t="shared" si="23"/>
        <v>1673</v>
      </c>
      <c r="B296" s="50">
        <f>SUM(B297:B299)</f>
        <v>746</v>
      </c>
      <c r="C296" s="51">
        <f>SUM(C297:C299)</f>
        <v>927</v>
      </c>
      <c r="D296" s="49">
        <f t="shared" si="24"/>
        <v>1307</v>
      </c>
      <c r="E296" s="50">
        <f>SUM(E297:E299)</f>
        <v>510</v>
      </c>
      <c r="F296" s="51">
        <f>SUM(F297:F299)</f>
        <v>797</v>
      </c>
      <c r="G296" s="49">
        <f t="shared" si="25"/>
        <v>833</v>
      </c>
      <c r="H296" s="50">
        <f>SUM(H297:H299)</f>
        <v>265</v>
      </c>
      <c r="I296" s="51">
        <f>SUM(I297:I299)</f>
        <v>568</v>
      </c>
      <c r="J296" s="82" t="s">
        <v>26</v>
      </c>
      <c r="K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  <c r="IF296" s="5"/>
      <c r="IG296" s="5"/>
      <c r="IH296" s="5"/>
      <c r="II296" s="5"/>
      <c r="IJ296" s="5"/>
      <c r="IK296" s="5"/>
      <c r="IL296" s="5"/>
      <c r="IM296" s="5"/>
      <c r="IN296" s="5"/>
      <c r="IO296" s="5"/>
      <c r="IP296" s="5"/>
      <c r="IQ296" s="5"/>
      <c r="IR296" s="5"/>
      <c r="IS296" s="5"/>
      <c r="IT296" s="5"/>
      <c r="IU296" s="5"/>
      <c r="IV296" s="5"/>
    </row>
    <row r="297" spans="1:256" ht="24" customHeight="1">
      <c r="A297" s="108">
        <f t="shared" si="23"/>
        <v>708</v>
      </c>
      <c r="B297" s="58">
        <v>302</v>
      </c>
      <c r="C297" s="59">
        <v>406</v>
      </c>
      <c r="D297" s="55">
        <f t="shared" si="24"/>
        <v>490</v>
      </c>
      <c r="E297" s="58">
        <v>197</v>
      </c>
      <c r="F297" s="59">
        <v>293</v>
      </c>
      <c r="G297" s="55">
        <f t="shared" si="25"/>
        <v>315</v>
      </c>
      <c r="H297" s="58">
        <v>97</v>
      </c>
      <c r="I297" s="59">
        <v>218</v>
      </c>
      <c r="J297" s="86" t="s">
        <v>27</v>
      </c>
      <c r="K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ht="24" customHeight="1">
      <c r="A298" s="108">
        <f t="shared" si="23"/>
        <v>326</v>
      </c>
      <c r="B298" s="58">
        <v>146</v>
      </c>
      <c r="C298" s="59">
        <v>180</v>
      </c>
      <c r="D298" s="55">
        <f t="shared" si="24"/>
        <v>291</v>
      </c>
      <c r="E298" s="58">
        <v>116</v>
      </c>
      <c r="F298" s="59">
        <v>175</v>
      </c>
      <c r="G298" s="55">
        <f t="shared" si="25"/>
        <v>197</v>
      </c>
      <c r="H298" s="58">
        <v>63</v>
      </c>
      <c r="I298" s="59">
        <v>134</v>
      </c>
      <c r="J298" s="86" t="s">
        <v>28</v>
      </c>
      <c r="K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ht="24" customHeight="1">
      <c r="A299" s="109">
        <f t="shared" si="23"/>
        <v>639</v>
      </c>
      <c r="B299" s="61">
        <v>298</v>
      </c>
      <c r="C299" s="62">
        <v>341</v>
      </c>
      <c r="D299" s="60">
        <f t="shared" si="24"/>
        <v>526</v>
      </c>
      <c r="E299" s="61">
        <v>197</v>
      </c>
      <c r="F299" s="62">
        <v>329</v>
      </c>
      <c r="G299" s="60">
        <f t="shared" si="25"/>
        <v>321</v>
      </c>
      <c r="H299" s="61">
        <v>105</v>
      </c>
      <c r="I299" s="62">
        <v>216</v>
      </c>
      <c r="J299" s="87" t="s">
        <v>29</v>
      </c>
      <c r="K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ht="24" customHeight="1">
      <c r="A300" s="106">
        <f t="shared" si="23"/>
        <v>4453</v>
      </c>
      <c r="B300" s="50">
        <f>SUM(B301:B309)</f>
        <v>1925</v>
      </c>
      <c r="C300" s="51">
        <f>SUM(C301:C309)</f>
        <v>2528</v>
      </c>
      <c r="D300" s="49">
        <f t="shared" si="24"/>
        <v>3866</v>
      </c>
      <c r="E300" s="50">
        <f>SUM(E301:E309)</f>
        <v>1568</v>
      </c>
      <c r="F300" s="51">
        <f>SUM(F301:F309)</f>
        <v>2298</v>
      </c>
      <c r="G300" s="49">
        <f t="shared" si="25"/>
        <v>2526</v>
      </c>
      <c r="H300" s="50">
        <f>SUM(H301:H309)</f>
        <v>830</v>
      </c>
      <c r="I300" s="51">
        <f>SUM(I301:I309)</f>
        <v>1696</v>
      </c>
      <c r="J300" s="82" t="s">
        <v>30</v>
      </c>
      <c r="K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  <c r="IF300" s="5"/>
      <c r="IG300" s="5"/>
      <c r="IH300" s="5"/>
      <c r="II300" s="5"/>
      <c r="IJ300" s="5"/>
      <c r="IK300" s="5"/>
      <c r="IL300" s="5"/>
      <c r="IM300" s="5"/>
      <c r="IN300" s="5"/>
      <c r="IO300" s="5"/>
      <c r="IP300" s="5"/>
      <c r="IQ300" s="5"/>
      <c r="IR300" s="5"/>
      <c r="IS300" s="5"/>
      <c r="IT300" s="5"/>
      <c r="IU300" s="5"/>
      <c r="IV300" s="5"/>
    </row>
    <row r="301" spans="1:256" ht="24" customHeight="1">
      <c r="A301" s="108">
        <f t="shared" si="23"/>
        <v>458</v>
      </c>
      <c r="B301" s="58">
        <v>196</v>
      </c>
      <c r="C301" s="59">
        <v>262</v>
      </c>
      <c r="D301" s="55">
        <f t="shared" si="24"/>
        <v>390</v>
      </c>
      <c r="E301" s="58">
        <v>156</v>
      </c>
      <c r="F301" s="59">
        <v>234</v>
      </c>
      <c r="G301" s="55">
        <f t="shared" si="25"/>
        <v>258</v>
      </c>
      <c r="H301" s="58">
        <v>84</v>
      </c>
      <c r="I301" s="59">
        <v>174</v>
      </c>
      <c r="J301" s="86" t="s">
        <v>31</v>
      </c>
      <c r="K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ht="24" customHeight="1">
      <c r="A302" s="108">
        <f t="shared" si="23"/>
        <v>242</v>
      </c>
      <c r="B302" s="58">
        <v>98</v>
      </c>
      <c r="C302" s="59">
        <v>144</v>
      </c>
      <c r="D302" s="55">
        <f t="shared" si="24"/>
        <v>159</v>
      </c>
      <c r="E302" s="58">
        <v>63</v>
      </c>
      <c r="F302" s="59">
        <v>96</v>
      </c>
      <c r="G302" s="55">
        <f t="shared" si="25"/>
        <v>119</v>
      </c>
      <c r="H302" s="58">
        <v>42</v>
      </c>
      <c r="I302" s="59">
        <v>77</v>
      </c>
      <c r="J302" s="86" t="s">
        <v>32</v>
      </c>
      <c r="K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ht="24" customHeight="1">
      <c r="A303" s="108">
        <f t="shared" si="23"/>
        <v>420</v>
      </c>
      <c r="B303" s="58">
        <v>179</v>
      </c>
      <c r="C303" s="59">
        <v>241</v>
      </c>
      <c r="D303" s="55">
        <f t="shared" si="24"/>
        <v>416</v>
      </c>
      <c r="E303" s="58">
        <v>166</v>
      </c>
      <c r="F303" s="59">
        <v>250</v>
      </c>
      <c r="G303" s="55">
        <f t="shared" si="25"/>
        <v>288</v>
      </c>
      <c r="H303" s="58">
        <v>102</v>
      </c>
      <c r="I303" s="59">
        <v>186</v>
      </c>
      <c r="J303" s="86" t="s">
        <v>33</v>
      </c>
      <c r="K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ht="24" customHeight="1">
      <c r="A304" s="108">
        <f t="shared" si="23"/>
        <v>609</v>
      </c>
      <c r="B304" s="58">
        <v>279</v>
      </c>
      <c r="C304" s="59">
        <v>330</v>
      </c>
      <c r="D304" s="55">
        <f t="shared" si="24"/>
        <v>492</v>
      </c>
      <c r="E304" s="58">
        <v>201</v>
      </c>
      <c r="F304" s="59">
        <v>291</v>
      </c>
      <c r="G304" s="55">
        <f t="shared" si="25"/>
        <v>329</v>
      </c>
      <c r="H304" s="58">
        <v>93</v>
      </c>
      <c r="I304" s="59">
        <v>236</v>
      </c>
      <c r="J304" s="86" t="s">
        <v>34</v>
      </c>
      <c r="K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ht="24" customHeight="1">
      <c r="A305" s="108">
        <f t="shared" si="23"/>
        <v>319</v>
      </c>
      <c r="B305" s="58">
        <v>131</v>
      </c>
      <c r="C305" s="59">
        <v>188</v>
      </c>
      <c r="D305" s="55">
        <f t="shared" si="24"/>
        <v>282</v>
      </c>
      <c r="E305" s="58">
        <v>107</v>
      </c>
      <c r="F305" s="59">
        <v>175</v>
      </c>
      <c r="G305" s="55">
        <f t="shared" si="25"/>
        <v>177</v>
      </c>
      <c r="H305" s="58">
        <v>62</v>
      </c>
      <c r="I305" s="59">
        <v>115</v>
      </c>
      <c r="J305" s="86" t="s">
        <v>35</v>
      </c>
      <c r="K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ht="24" customHeight="1">
      <c r="A306" s="108">
        <f t="shared" si="23"/>
        <v>442</v>
      </c>
      <c r="B306" s="58">
        <v>189</v>
      </c>
      <c r="C306" s="59">
        <v>253</v>
      </c>
      <c r="D306" s="55">
        <f t="shared" si="24"/>
        <v>406</v>
      </c>
      <c r="E306" s="58">
        <v>154</v>
      </c>
      <c r="F306" s="59">
        <v>252</v>
      </c>
      <c r="G306" s="55">
        <f t="shared" si="25"/>
        <v>240</v>
      </c>
      <c r="H306" s="58">
        <v>84</v>
      </c>
      <c r="I306" s="59">
        <v>156</v>
      </c>
      <c r="J306" s="86" t="s">
        <v>36</v>
      </c>
      <c r="K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ht="24" customHeight="1">
      <c r="A307" s="108">
        <f t="shared" si="23"/>
        <v>538</v>
      </c>
      <c r="B307" s="58">
        <v>239</v>
      </c>
      <c r="C307" s="59">
        <v>299</v>
      </c>
      <c r="D307" s="55">
        <f t="shared" si="24"/>
        <v>506</v>
      </c>
      <c r="E307" s="58">
        <v>214</v>
      </c>
      <c r="F307" s="59">
        <v>292</v>
      </c>
      <c r="G307" s="55">
        <f t="shared" si="25"/>
        <v>328</v>
      </c>
      <c r="H307" s="58">
        <v>93</v>
      </c>
      <c r="I307" s="59">
        <v>235</v>
      </c>
      <c r="J307" s="86" t="s">
        <v>37</v>
      </c>
      <c r="K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ht="24" customHeight="1">
      <c r="A308" s="108">
        <f t="shared" si="23"/>
        <v>862</v>
      </c>
      <c r="B308" s="58">
        <v>379</v>
      </c>
      <c r="C308" s="59">
        <v>483</v>
      </c>
      <c r="D308" s="55">
        <f t="shared" si="24"/>
        <v>710</v>
      </c>
      <c r="E308" s="58">
        <v>308</v>
      </c>
      <c r="F308" s="59">
        <v>402</v>
      </c>
      <c r="G308" s="55">
        <f t="shared" si="25"/>
        <v>448</v>
      </c>
      <c r="H308" s="58">
        <v>147</v>
      </c>
      <c r="I308" s="59">
        <v>301</v>
      </c>
      <c r="J308" s="86" t="s">
        <v>38</v>
      </c>
      <c r="K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ht="24" customHeight="1">
      <c r="A309" s="109">
        <f t="shared" si="23"/>
        <v>563</v>
      </c>
      <c r="B309" s="61">
        <v>235</v>
      </c>
      <c r="C309" s="62">
        <v>328</v>
      </c>
      <c r="D309" s="60">
        <f t="shared" si="24"/>
        <v>505</v>
      </c>
      <c r="E309" s="61">
        <v>199</v>
      </c>
      <c r="F309" s="62">
        <v>306</v>
      </c>
      <c r="G309" s="60">
        <f t="shared" si="25"/>
        <v>339</v>
      </c>
      <c r="H309" s="61">
        <v>123</v>
      </c>
      <c r="I309" s="62">
        <v>216</v>
      </c>
      <c r="J309" s="87" t="s">
        <v>39</v>
      </c>
      <c r="K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ht="24" customHeight="1">
      <c r="A310" s="106">
        <f t="shared" si="23"/>
        <v>3382</v>
      </c>
      <c r="B310" s="50">
        <f>SUM(B311:B318)</f>
        <v>1479</v>
      </c>
      <c r="C310" s="51">
        <f>SUM(C311:C318)</f>
        <v>1903</v>
      </c>
      <c r="D310" s="49">
        <f t="shared" si="24"/>
        <v>2943</v>
      </c>
      <c r="E310" s="50">
        <f>SUM(E311:E318)</f>
        <v>1146</v>
      </c>
      <c r="F310" s="51">
        <f>SUM(F311:F318)</f>
        <v>1797</v>
      </c>
      <c r="G310" s="49">
        <f t="shared" si="25"/>
        <v>1947</v>
      </c>
      <c r="H310" s="50">
        <f>SUM(H311:H318)</f>
        <v>604</v>
      </c>
      <c r="I310" s="51">
        <f>SUM(I311:I318)</f>
        <v>1343</v>
      </c>
      <c r="J310" s="82" t="s">
        <v>40</v>
      </c>
      <c r="K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  <c r="IF310" s="5"/>
      <c r="IG310" s="5"/>
      <c r="IH310" s="5"/>
      <c r="II310" s="5"/>
      <c r="IJ310" s="5"/>
      <c r="IK310" s="5"/>
      <c r="IL310" s="5"/>
      <c r="IM310" s="5"/>
      <c r="IN310" s="5"/>
      <c r="IO310" s="5"/>
      <c r="IP310" s="5"/>
      <c r="IQ310" s="5"/>
      <c r="IR310" s="5"/>
      <c r="IS310" s="5"/>
      <c r="IT310" s="5"/>
      <c r="IU310" s="5"/>
      <c r="IV310" s="5"/>
    </row>
    <row r="311" spans="1:256" ht="24" customHeight="1">
      <c r="A311" s="108">
        <f t="shared" si="23"/>
        <v>583</v>
      </c>
      <c r="B311" s="58">
        <v>249</v>
      </c>
      <c r="C311" s="59">
        <v>334</v>
      </c>
      <c r="D311" s="55">
        <f t="shared" si="24"/>
        <v>423</v>
      </c>
      <c r="E311" s="58">
        <v>176</v>
      </c>
      <c r="F311" s="59">
        <v>247</v>
      </c>
      <c r="G311" s="55">
        <f t="shared" si="25"/>
        <v>332</v>
      </c>
      <c r="H311" s="58">
        <v>102</v>
      </c>
      <c r="I311" s="59">
        <v>230</v>
      </c>
      <c r="J311" s="86" t="s">
        <v>41</v>
      </c>
      <c r="K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ht="24" customHeight="1">
      <c r="A312" s="108">
        <f t="shared" si="23"/>
        <v>246</v>
      </c>
      <c r="B312" s="58">
        <v>109</v>
      </c>
      <c r="C312" s="59">
        <v>137</v>
      </c>
      <c r="D312" s="55">
        <f t="shared" si="24"/>
        <v>229</v>
      </c>
      <c r="E312" s="58">
        <v>92</v>
      </c>
      <c r="F312" s="59">
        <v>137</v>
      </c>
      <c r="G312" s="55">
        <f t="shared" si="25"/>
        <v>121</v>
      </c>
      <c r="H312" s="58">
        <v>32</v>
      </c>
      <c r="I312" s="59">
        <v>89</v>
      </c>
      <c r="J312" s="86" t="s">
        <v>42</v>
      </c>
      <c r="K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ht="24" customHeight="1">
      <c r="A313" s="108">
        <f t="shared" si="23"/>
        <v>409</v>
      </c>
      <c r="B313" s="58">
        <v>170</v>
      </c>
      <c r="C313" s="59">
        <v>239</v>
      </c>
      <c r="D313" s="55">
        <f t="shared" si="24"/>
        <v>378</v>
      </c>
      <c r="E313" s="58">
        <v>144</v>
      </c>
      <c r="F313" s="59">
        <v>234</v>
      </c>
      <c r="G313" s="55">
        <f t="shared" si="25"/>
        <v>245</v>
      </c>
      <c r="H313" s="58">
        <v>82</v>
      </c>
      <c r="I313" s="59">
        <v>163</v>
      </c>
      <c r="J313" s="86" t="s">
        <v>43</v>
      </c>
      <c r="K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ht="24" customHeight="1">
      <c r="A314" s="108">
        <f t="shared" si="23"/>
        <v>162</v>
      </c>
      <c r="B314" s="58">
        <v>63</v>
      </c>
      <c r="C314" s="59">
        <v>99</v>
      </c>
      <c r="D314" s="55">
        <f t="shared" si="24"/>
        <v>141</v>
      </c>
      <c r="E314" s="58">
        <v>61</v>
      </c>
      <c r="F314" s="59">
        <v>80</v>
      </c>
      <c r="G314" s="55">
        <f t="shared" si="25"/>
        <v>103</v>
      </c>
      <c r="H314" s="58">
        <v>30</v>
      </c>
      <c r="I314" s="59">
        <v>73</v>
      </c>
      <c r="J314" s="86" t="s">
        <v>44</v>
      </c>
      <c r="K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ht="24" customHeight="1">
      <c r="A315" s="108">
        <f t="shared" si="23"/>
        <v>584</v>
      </c>
      <c r="B315" s="58">
        <v>261</v>
      </c>
      <c r="C315" s="59">
        <v>323</v>
      </c>
      <c r="D315" s="55">
        <f t="shared" si="24"/>
        <v>516</v>
      </c>
      <c r="E315" s="58">
        <v>193</v>
      </c>
      <c r="F315" s="59">
        <v>323</v>
      </c>
      <c r="G315" s="55">
        <f t="shared" si="25"/>
        <v>297</v>
      </c>
      <c r="H315" s="58">
        <v>95</v>
      </c>
      <c r="I315" s="59">
        <v>202</v>
      </c>
      <c r="J315" s="86" t="s">
        <v>45</v>
      </c>
      <c r="K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ht="24" customHeight="1">
      <c r="A316" s="108">
        <f t="shared" si="23"/>
        <v>464</v>
      </c>
      <c r="B316" s="58">
        <v>196</v>
      </c>
      <c r="C316" s="59">
        <v>268</v>
      </c>
      <c r="D316" s="55">
        <f t="shared" si="24"/>
        <v>426</v>
      </c>
      <c r="E316" s="58">
        <v>171</v>
      </c>
      <c r="F316" s="59">
        <v>255</v>
      </c>
      <c r="G316" s="55">
        <f t="shared" si="25"/>
        <v>283</v>
      </c>
      <c r="H316" s="58">
        <v>81</v>
      </c>
      <c r="I316" s="59">
        <v>202</v>
      </c>
      <c r="J316" s="86" t="s">
        <v>46</v>
      </c>
      <c r="K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ht="24" customHeight="1">
      <c r="A317" s="108">
        <f t="shared" si="23"/>
        <v>558</v>
      </c>
      <c r="B317" s="58">
        <v>253</v>
      </c>
      <c r="C317" s="59">
        <v>305</v>
      </c>
      <c r="D317" s="55">
        <f t="shared" si="24"/>
        <v>483</v>
      </c>
      <c r="E317" s="58">
        <v>190</v>
      </c>
      <c r="F317" s="59">
        <v>293</v>
      </c>
      <c r="G317" s="55">
        <f t="shared" si="25"/>
        <v>353</v>
      </c>
      <c r="H317" s="58">
        <v>105</v>
      </c>
      <c r="I317" s="59">
        <v>248</v>
      </c>
      <c r="J317" s="86" t="s">
        <v>47</v>
      </c>
      <c r="K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ht="24" customHeight="1">
      <c r="A318" s="109">
        <f t="shared" si="23"/>
        <v>376</v>
      </c>
      <c r="B318" s="61">
        <v>178</v>
      </c>
      <c r="C318" s="62">
        <v>198</v>
      </c>
      <c r="D318" s="60">
        <f t="shared" si="24"/>
        <v>347</v>
      </c>
      <c r="E318" s="61">
        <v>119</v>
      </c>
      <c r="F318" s="62">
        <v>228</v>
      </c>
      <c r="G318" s="60">
        <f t="shared" si="25"/>
        <v>213</v>
      </c>
      <c r="H318" s="61">
        <v>77</v>
      </c>
      <c r="I318" s="62">
        <v>136</v>
      </c>
      <c r="J318" s="87" t="s">
        <v>48</v>
      </c>
      <c r="K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ht="24" customHeight="1">
      <c r="A319" s="106">
        <f t="shared" si="23"/>
        <v>2001</v>
      </c>
      <c r="B319" s="50">
        <f>SUM(B320:B323)</f>
        <v>870</v>
      </c>
      <c r="C319" s="51">
        <f>SUM(C320:C323)</f>
        <v>1131</v>
      </c>
      <c r="D319" s="49">
        <f t="shared" si="24"/>
        <v>1602</v>
      </c>
      <c r="E319" s="50">
        <f>SUM(E320:E323)</f>
        <v>655</v>
      </c>
      <c r="F319" s="51">
        <f>SUM(F320:F323)</f>
        <v>947</v>
      </c>
      <c r="G319" s="49">
        <f t="shared" si="25"/>
        <v>1033</v>
      </c>
      <c r="H319" s="50">
        <f>SUM(H320:H323)</f>
        <v>369</v>
      </c>
      <c r="I319" s="51">
        <f>SUM(I320:I323)</f>
        <v>664</v>
      </c>
      <c r="J319" s="82" t="s">
        <v>49</v>
      </c>
      <c r="K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  <c r="IF319" s="5"/>
      <c r="IG319" s="5"/>
      <c r="IH319" s="5"/>
      <c r="II319" s="5"/>
      <c r="IJ319" s="5"/>
      <c r="IK319" s="5"/>
      <c r="IL319" s="5"/>
      <c r="IM319" s="5"/>
      <c r="IN319" s="5"/>
      <c r="IO319" s="5"/>
      <c r="IP319" s="5"/>
      <c r="IQ319" s="5"/>
      <c r="IR319" s="5"/>
      <c r="IS319" s="5"/>
      <c r="IT319" s="5"/>
      <c r="IU319" s="5"/>
      <c r="IV319" s="5"/>
    </row>
    <row r="320" spans="1:256" ht="24" customHeight="1">
      <c r="A320" s="108">
        <f t="shared" si="23"/>
        <v>735</v>
      </c>
      <c r="B320" s="58">
        <v>332</v>
      </c>
      <c r="C320" s="59">
        <v>403</v>
      </c>
      <c r="D320" s="55">
        <f t="shared" si="24"/>
        <v>586</v>
      </c>
      <c r="E320" s="58">
        <v>236</v>
      </c>
      <c r="F320" s="59">
        <v>350</v>
      </c>
      <c r="G320" s="55">
        <f t="shared" si="25"/>
        <v>367</v>
      </c>
      <c r="H320" s="58">
        <v>139</v>
      </c>
      <c r="I320" s="59">
        <v>228</v>
      </c>
      <c r="J320" s="86" t="s">
        <v>50</v>
      </c>
      <c r="K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ht="24" customHeight="1">
      <c r="A321" s="108">
        <f t="shared" si="23"/>
        <v>420</v>
      </c>
      <c r="B321" s="58">
        <v>184</v>
      </c>
      <c r="C321" s="59">
        <v>236</v>
      </c>
      <c r="D321" s="55">
        <f t="shared" si="24"/>
        <v>336</v>
      </c>
      <c r="E321" s="58">
        <v>134</v>
      </c>
      <c r="F321" s="59">
        <v>202</v>
      </c>
      <c r="G321" s="55">
        <f t="shared" si="25"/>
        <v>219</v>
      </c>
      <c r="H321" s="58">
        <v>73</v>
      </c>
      <c r="I321" s="59">
        <v>146</v>
      </c>
      <c r="J321" s="86" t="s">
        <v>51</v>
      </c>
      <c r="K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ht="24" customHeight="1">
      <c r="A322" s="108">
        <f t="shared" si="23"/>
        <v>370</v>
      </c>
      <c r="B322" s="58">
        <v>155</v>
      </c>
      <c r="C322" s="59">
        <v>215</v>
      </c>
      <c r="D322" s="55">
        <f t="shared" si="24"/>
        <v>285</v>
      </c>
      <c r="E322" s="58">
        <v>124</v>
      </c>
      <c r="F322" s="59">
        <v>161</v>
      </c>
      <c r="G322" s="55">
        <f t="shared" si="25"/>
        <v>168</v>
      </c>
      <c r="H322" s="58">
        <v>55</v>
      </c>
      <c r="I322" s="59">
        <v>113</v>
      </c>
      <c r="J322" s="86" t="s">
        <v>52</v>
      </c>
      <c r="K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ht="24" customHeight="1">
      <c r="A323" s="109">
        <f t="shared" si="23"/>
        <v>476</v>
      </c>
      <c r="B323" s="61">
        <v>199</v>
      </c>
      <c r="C323" s="62">
        <v>277</v>
      </c>
      <c r="D323" s="60">
        <f t="shared" si="24"/>
        <v>395</v>
      </c>
      <c r="E323" s="61">
        <v>161</v>
      </c>
      <c r="F323" s="62">
        <v>234</v>
      </c>
      <c r="G323" s="60">
        <f t="shared" si="25"/>
        <v>279</v>
      </c>
      <c r="H323" s="61">
        <v>102</v>
      </c>
      <c r="I323" s="62">
        <v>177</v>
      </c>
      <c r="J323" s="87" t="s">
        <v>53</v>
      </c>
      <c r="K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ht="24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3"/>
      <c r="K324" s="2"/>
      <c r="L324" s="11"/>
      <c r="M324" s="11"/>
      <c r="N324" s="11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ht="24" customHeight="1">
      <c r="A325" s="14" t="s">
        <v>137</v>
      </c>
      <c r="B325" s="6"/>
      <c r="C325" s="6"/>
      <c r="D325" s="6"/>
      <c r="E325" s="6"/>
      <c r="F325" s="6"/>
      <c r="G325" s="6"/>
      <c r="H325" s="6"/>
      <c r="I325" s="6"/>
      <c r="J325" s="6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14" ht="24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2"/>
      <c r="L326" s="2"/>
      <c r="M326" s="2"/>
      <c r="N326" s="2"/>
    </row>
    <row r="327" spans="1:14" ht="24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2"/>
      <c r="L327" s="2"/>
      <c r="M327" s="2"/>
      <c r="N327" s="2"/>
    </row>
    <row r="328" spans="1:14" ht="24" customHeight="1">
      <c r="A328" s="88"/>
      <c r="B328" s="97" t="s">
        <v>83</v>
      </c>
      <c r="C328" s="79"/>
      <c r="D328" s="79"/>
      <c r="E328" s="97" t="s">
        <v>84</v>
      </c>
      <c r="F328" s="79"/>
      <c r="G328" s="79"/>
      <c r="H328" s="97" t="s">
        <v>135</v>
      </c>
      <c r="I328" s="79"/>
      <c r="J328" s="115"/>
      <c r="K328" s="2"/>
      <c r="L328" s="2"/>
      <c r="M328" s="2"/>
      <c r="N328" s="2"/>
    </row>
    <row r="329" spans="1:14" ht="24" customHeight="1">
      <c r="A329" s="8"/>
      <c r="B329" s="75" t="s">
        <v>3</v>
      </c>
      <c r="C329" s="76" t="s">
        <v>4</v>
      </c>
      <c r="D329" s="77" t="s">
        <v>5</v>
      </c>
      <c r="E329" s="75" t="s">
        <v>3</v>
      </c>
      <c r="F329" s="76" t="s">
        <v>4</v>
      </c>
      <c r="G329" s="77" t="s">
        <v>5</v>
      </c>
      <c r="H329" s="75" t="s">
        <v>3</v>
      </c>
      <c r="I329" s="76" t="s">
        <v>4</v>
      </c>
      <c r="J329" s="77" t="s">
        <v>5</v>
      </c>
      <c r="K329" s="2"/>
      <c r="L329" s="2"/>
      <c r="M329" s="2"/>
      <c r="N329" s="2"/>
    </row>
    <row r="330" spans="1:14" ht="24" customHeight="1">
      <c r="A330" s="18" t="s">
        <v>58</v>
      </c>
      <c r="B330" s="49">
        <f aca="true" t="shared" si="26" ref="B330:B377">C330+D330</f>
        <v>11282</v>
      </c>
      <c r="C330" s="50">
        <f>C331+C332</f>
        <v>3288</v>
      </c>
      <c r="D330" s="51">
        <f>D331+D332</f>
        <v>7994</v>
      </c>
      <c r="E330" s="49">
        <f aca="true" t="shared" si="27" ref="E330:E377">F330+G330</f>
        <v>4858</v>
      </c>
      <c r="F330" s="50">
        <f>F331+F332</f>
        <v>1166</v>
      </c>
      <c r="G330" s="51">
        <f>G331+G332</f>
        <v>3692</v>
      </c>
      <c r="H330" s="49">
        <f aca="true" t="shared" si="28" ref="H330:H377">I330+J330</f>
        <v>1230</v>
      </c>
      <c r="I330" s="50">
        <f>I331+I332</f>
        <v>230</v>
      </c>
      <c r="J330" s="51">
        <f>J331+J332</f>
        <v>1000</v>
      </c>
      <c r="K330" s="5"/>
      <c r="L330" s="5"/>
      <c r="M330" s="5"/>
      <c r="N330" s="5"/>
    </row>
    <row r="331" spans="1:14" ht="24" customHeight="1">
      <c r="A331" s="18" t="s">
        <v>59</v>
      </c>
      <c r="B331" s="49">
        <f t="shared" si="26"/>
        <v>5773</v>
      </c>
      <c r="C331" s="50">
        <f>SUM(C333:C336)</f>
        <v>1648</v>
      </c>
      <c r="D331" s="51">
        <f>SUM(D333:D336)</f>
        <v>4125</v>
      </c>
      <c r="E331" s="49">
        <f t="shared" si="27"/>
        <v>2535</v>
      </c>
      <c r="F331" s="50">
        <f>SUM(F333:F336)</f>
        <v>604</v>
      </c>
      <c r="G331" s="51">
        <f>SUM(G333:G336)</f>
        <v>1931</v>
      </c>
      <c r="H331" s="49">
        <f t="shared" si="28"/>
        <v>695</v>
      </c>
      <c r="I331" s="50">
        <f>SUM(I333:I336)</f>
        <v>121</v>
      </c>
      <c r="J331" s="51">
        <f>SUM(J333:J336)</f>
        <v>574</v>
      </c>
      <c r="K331" s="5"/>
      <c r="L331" s="5"/>
      <c r="M331" s="5"/>
      <c r="N331" s="5"/>
    </row>
    <row r="332" spans="1:14" ht="24" customHeight="1">
      <c r="A332" s="16" t="s">
        <v>60</v>
      </c>
      <c r="B332" s="52">
        <f t="shared" si="26"/>
        <v>5509</v>
      </c>
      <c r="C332" s="53">
        <f>C337+C341+C350+C354+C364+C373</f>
        <v>1640</v>
      </c>
      <c r="D332" s="54">
        <f>D337+D341+D350+D354+D364+D373</f>
        <v>3869</v>
      </c>
      <c r="E332" s="52">
        <f t="shared" si="27"/>
        <v>2323</v>
      </c>
      <c r="F332" s="53">
        <f>F337+F341+F350+F354+F364+F373</f>
        <v>562</v>
      </c>
      <c r="G332" s="54">
        <f>G337+G341+G350+G354+G364+G373</f>
        <v>1761</v>
      </c>
      <c r="H332" s="52">
        <f t="shared" si="28"/>
        <v>535</v>
      </c>
      <c r="I332" s="53">
        <f>I337+I341+I350+I354+I364+I373</f>
        <v>109</v>
      </c>
      <c r="J332" s="54">
        <f>J337+J341+J350+J354+J364+J373</f>
        <v>426</v>
      </c>
      <c r="K332" s="5"/>
      <c r="L332" s="5"/>
      <c r="M332" s="5"/>
      <c r="N332" s="5"/>
    </row>
    <row r="333" spans="1:14" ht="24" customHeight="1">
      <c r="A333" s="18" t="s">
        <v>61</v>
      </c>
      <c r="B333" s="55">
        <f t="shared" si="26"/>
        <v>2087</v>
      </c>
      <c r="C333" s="58">
        <v>604</v>
      </c>
      <c r="D333" s="59">
        <v>1483</v>
      </c>
      <c r="E333" s="55">
        <f t="shared" si="27"/>
        <v>954</v>
      </c>
      <c r="F333" s="58">
        <v>231</v>
      </c>
      <c r="G333" s="59">
        <v>723</v>
      </c>
      <c r="H333" s="55">
        <f t="shared" si="28"/>
        <v>260</v>
      </c>
      <c r="I333" s="58">
        <v>54</v>
      </c>
      <c r="J333" s="59">
        <v>206</v>
      </c>
      <c r="K333" s="2"/>
      <c r="L333" s="2"/>
      <c r="M333" s="2"/>
      <c r="N333" s="2"/>
    </row>
    <row r="334" spans="1:14" ht="24" customHeight="1">
      <c r="A334" s="18" t="s">
        <v>62</v>
      </c>
      <c r="B334" s="55">
        <f t="shared" si="26"/>
        <v>2079</v>
      </c>
      <c r="C334" s="58">
        <v>586</v>
      </c>
      <c r="D334" s="59">
        <v>1493</v>
      </c>
      <c r="E334" s="55">
        <f t="shared" si="27"/>
        <v>861</v>
      </c>
      <c r="F334" s="58">
        <v>206</v>
      </c>
      <c r="G334" s="59">
        <v>655</v>
      </c>
      <c r="H334" s="55">
        <f t="shared" si="28"/>
        <v>239</v>
      </c>
      <c r="I334" s="58">
        <v>43</v>
      </c>
      <c r="J334" s="59">
        <v>196</v>
      </c>
      <c r="K334" s="2"/>
      <c r="L334" s="2"/>
      <c r="M334" s="2"/>
      <c r="N334" s="2"/>
    </row>
    <row r="335" spans="1:14" ht="24" customHeight="1">
      <c r="A335" s="18" t="s">
        <v>63</v>
      </c>
      <c r="B335" s="55">
        <f t="shared" si="26"/>
        <v>995</v>
      </c>
      <c r="C335" s="58">
        <v>299</v>
      </c>
      <c r="D335" s="59">
        <v>696</v>
      </c>
      <c r="E335" s="55">
        <f t="shared" si="27"/>
        <v>485</v>
      </c>
      <c r="F335" s="58">
        <v>109</v>
      </c>
      <c r="G335" s="59">
        <v>376</v>
      </c>
      <c r="H335" s="55">
        <f t="shared" si="28"/>
        <v>130</v>
      </c>
      <c r="I335" s="58">
        <v>15</v>
      </c>
      <c r="J335" s="59">
        <v>115</v>
      </c>
      <c r="K335" s="2"/>
      <c r="L335" s="2"/>
      <c r="M335" s="2"/>
      <c r="N335" s="2"/>
    </row>
    <row r="336" spans="1:14" ht="24" customHeight="1">
      <c r="A336" s="16" t="s">
        <v>64</v>
      </c>
      <c r="B336" s="60">
        <f t="shared" si="26"/>
        <v>612</v>
      </c>
      <c r="C336" s="61">
        <v>159</v>
      </c>
      <c r="D336" s="62">
        <v>453</v>
      </c>
      <c r="E336" s="60">
        <f t="shared" si="27"/>
        <v>235</v>
      </c>
      <c r="F336" s="61">
        <v>58</v>
      </c>
      <c r="G336" s="62">
        <v>177</v>
      </c>
      <c r="H336" s="60">
        <f t="shared" si="28"/>
        <v>66</v>
      </c>
      <c r="I336" s="61">
        <v>9</v>
      </c>
      <c r="J336" s="62">
        <v>57</v>
      </c>
      <c r="K336" s="2"/>
      <c r="L336" s="2"/>
      <c r="M336" s="2"/>
      <c r="N336" s="2"/>
    </row>
    <row r="337" spans="1:14" ht="24" customHeight="1">
      <c r="A337" s="18" t="s">
        <v>65</v>
      </c>
      <c r="B337" s="49">
        <f t="shared" si="26"/>
        <v>530</v>
      </c>
      <c r="C337" s="50">
        <f>SUM(C338:C340)</f>
        <v>136</v>
      </c>
      <c r="D337" s="51">
        <f>SUM(D338:D340)</f>
        <v>394</v>
      </c>
      <c r="E337" s="49">
        <f t="shared" si="27"/>
        <v>210</v>
      </c>
      <c r="F337" s="50">
        <f>SUM(F338:F340)</f>
        <v>42</v>
      </c>
      <c r="G337" s="51">
        <f>SUM(G338:G340)</f>
        <v>168</v>
      </c>
      <c r="H337" s="49">
        <f t="shared" si="28"/>
        <v>44</v>
      </c>
      <c r="I337" s="50">
        <f>SUM(I338:I340)</f>
        <v>9</v>
      </c>
      <c r="J337" s="51">
        <f>SUM(J338:J340)</f>
        <v>35</v>
      </c>
      <c r="K337" s="5"/>
      <c r="L337" s="5"/>
      <c r="M337" s="5"/>
      <c r="N337" s="5"/>
    </row>
    <row r="338" spans="1:14" ht="24" customHeight="1">
      <c r="A338" s="19" t="s">
        <v>14</v>
      </c>
      <c r="B338" s="55">
        <f t="shared" si="26"/>
        <v>176</v>
      </c>
      <c r="C338" s="58">
        <v>42</v>
      </c>
      <c r="D338" s="59">
        <v>134</v>
      </c>
      <c r="E338" s="55">
        <f t="shared" si="27"/>
        <v>73</v>
      </c>
      <c r="F338" s="58">
        <v>15</v>
      </c>
      <c r="G338" s="59">
        <v>58</v>
      </c>
      <c r="H338" s="55">
        <f t="shared" si="28"/>
        <v>16</v>
      </c>
      <c r="I338" s="58">
        <v>2</v>
      </c>
      <c r="J338" s="59">
        <v>14</v>
      </c>
      <c r="K338" s="2"/>
      <c r="L338" s="2"/>
      <c r="M338" s="2"/>
      <c r="N338" s="2"/>
    </row>
    <row r="339" spans="1:14" ht="24" customHeight="1">
      <c r="A339" s="19" t="s">
        <v>15</v>
      </c>
      <c r="B339" s="55">
        <f t="shared" si="26"/>
        <v>300</v>
      </c>
      <c r="C339" s="58">
        <v>75</v>
      </c>
      <c r="D339" s="59">
        <v>225</v>
      </c>
      <c r="E339" s="55">
        <f t="shared" si="27"/>
        <v>121</v>
      </c>
      <c r="F339" s="58">
        <v>21</v>
      </c>
      <c r="G339" s="59">
        <v>100</v>
      </c>
      <c r="H339" s="55">
        <f t="shared" si="28"/>
        <v>27</v>
      </c>
      <c r="I339" s="58">
        <v>6</v>
      </c>
      <c r="J339" s="59">
        <v>21</v>
      </c>
      <c r="K339" s="2"/>
      <c r="L339" s="2"/>
      <c r="M339" s="2"/>
      <c r="N339" s="2"/>
    </row>
    <row r="340" spans="1:14" ht="24" customHeight="1">
      <c r="A340" s="20" t="s">
        <v>16</v>
      </c>
      <c r="B340" s="60">
        <f t="shared" si="26"/>
        <v>54</v>
      </c>
      <c r="C340" s="61">
        <v>19</v>
      </c>
      <c r="D340" s="62">
        <v>35</v>
      </c>
      <c r="E340" s="60">
        <f t="shared" si="27"/>
        <v>16</v>
      </c>
      <c r="F340" s="61">
        <v>6</v>
      </c>
      <c r="G340" s="62">
        <v>10</v>
      </c>
      <c r="H340" s="60">
        <f t="shared" si="28"/>
        <v>1</v>
      </c>
      <c r="I340" s="61">
        <v>1</v>
      </c>
      <c r="J340" s="62">
        <v>0</v>
      </c>
      <c r="K340" s="2"/>
      <c r="L340" s="2"/>
      <c r="M340" s="2"/>
      <c r="N340" s="2"/>
    </row>
    <row r="341" spans="1:14" ht="24" customHeight="1">
      <c r="A341" s="89" t="s">
        <v>17</v>
      </c>
      <c r="B341" s="49">
        <f t="shared" si="26"/>
        <v>1130</v>
      </c>
      <c r="C341" s="50">
        <f>SUM(C342:C349)</f>
        <v>344</v>
      </c>
      <c r="D341" s="51">
        <f>SUM(D342:D349)</f>
        <v>786</v>
      </c>
      <c r="E341" s="49">
        <f t="shared" si="27"/>
        <v>483</v>
      </c>
      <c r="F341" s="50">
        <f>SUM(F342:F349)</f>
        <v>132</v>
      </c>
      <c r="G341" s="51">
        <f>SUM(G342:G349)</f>
        <v>351</v>
      </c>
      <c r="H341" s="49">
        <f t="shared" si="28"/>
        <v>105</v>
      </c>
      <c r="I341" s="50">
        <f>SUM(I342:I349)</f>
        <v>21</v>
      </c>
      <c r="J341" s="51">
        <f>SUM(J342:J349)</f>
        <v>84</v>
      </c>
      <c r="K341" s="5"/>
      <c r="L341" s="5"/>
      <c r="M341" s="5"/>
      <c r="N341" s="5"/>
    </row>
    <row r="342" spans="1:14" ht="24" customHeight="1">
      <c r="A342" s="19" t="s">
        <v>18</v>
      </c>
      <c r="B342" s="55">
        <f t="shared" si="26"/>
        <v>177</v>
      </c>
      <c r="C342" s="58">
        <v>47</v>
      </c>
      <c r="D342" s="59">
        <v>130</v>
      </c>
      <c r="E342" s="55">
        <f t="shared" si="27"/>
        <v>93</v>
      </c>
      <c r="F342" s="58">
        <v>30</v>
      </c>
      <c r="G342" s="59">
        <v>63</v>
      </c>
      <c r="H342" s="55">
        <f t="shared" si="28"/>
        <v>15</v>
      </c>
      <c r="I342" s="58">
        <v>5</v>
      </c>
      <c r="J342" s="59">
        <v>10</v>
      </c>
      <c r="K342" s="2"/>
      <c r="L342" s="2"/>
      <c r="M342" s="2"/>
      <c r="N342" s="2"/>
    </row>
    <row r="343" spans="1:14" ht="24" customHeight="1">
      <c r="A343" s="19" t="s">
        <v>19</v>
      </c>
      <c r="B343" s="55">
        <f t="shared" si="26"/>
        <v>102</v>
      </c>
      <c r="C343" s="58">
        <v>33</v>
      </c>
      <c r="D343" s="59">
        <v>69</v>
      </c>
      <c r="E343" s="55">
        <f t="shared" si="27"/>
        <v>40</v>
      </c>
      <c r="F343" s="58">
        <v>7</v>
      </c>
      <c r="G343" s="59">
        <v>33</v>
      </c>
      <c r="H343" s="55">
        <f t="shared" si="28"/>
        <v>11</v>
      </c>
      <c r="I343" s="58">
        <v>1</v>
      </c>
      <c r="J343" s="59">
        <v>10</v>
      </c>
      <c r="K343" s="2"/>
      <c r="L343" s="2"/>
      <c r="M343" s="2"/>
      <c r="N343" s="2"/>
    </row>
    <row r="344" spans="1:14" ht="24" customHeight="1">
      <c r="A344" s="19" t="s">
        <v>20</v>
      </c>
      <c r="B344" s="55">
        <f t="shared" si="26"/>
        <v>178</v>
      </c>
      <c r="C344" s="58">
        <v>47</v>
      </c>
      <c r="D344" s="59">
        <v>131</v>
      </c>
      <c r="E344" s="55">
        <f t="shared" si="27"/>
        <v>75</v>
      </c>
      <c r="F344" s="58">
        <v>14</v>
      </c>
      <c r="G344" s="59">
        <v>61</v>
      </c>
      <c r="H344" s="55">
        <f t="shared" si="28"/>
        <v>17</v>
      </c>
      <c r="I344" s="58">
        <v>3</v>
      </c>
      <c r="J344" s="59">
        <v>14</v>
      </c>
      <c r="K344" s="2"/>
      <c r="L344" s="2"/>
      <c r="M344" s="2"/>
      <c r="N344" s="2"/>
    </row>
    <row r="345" spans="1:14" ht="24" customHeight="1">
      <c r="A345" s="19" t="s">
        <v>21</v>
      </c>
      <c r="B345" s="55">
        <f t="shared" si="26"/>
        <v>118</v>
      </c>
      <c r="C345" s="58">
        <v>32</v>
      </c>
      <c r="D345" s="59">
        <v>86</v>
      </c>
      <c r="E345" s="55">
        <f t="shared" si="27"/>
        <v>54</v>
      </c>
      <c r="F345" s="58">
        <v>23</v>
      </c>
      <c r="G345" s="59">
        <v>31</v>
      </c>
      <c r="H345" s="55">
        <f t="shared" si="28"/>
        <v>11</v>
      </c>
      <c r="I345" s="58">
        <v>2</v>
      </c>
      <c r="J345" s="59">
        <v>9</v>
      </c>
      <c r="K345" s="2"/>
      <c r="L345" s="2"/>
      <c r="M345" s="2"/>
      <c r="N345" s="2"/>
    </row>
    <row r="346" spans="1:14" ht="24" customHeight="1">
      <c r="A346" s="19" t="s">
        <v>22</v>
      </c>
      <c r="B346" s="55">
        <f t="shared" si="26"/>
        <v>151</v>
      </c>
      <c r="C346" s="58">
        <v>48</v>
      </c>
      <c r="D346" s="59">
        <v>103</v>
      </c>
      <c r="E346" s="55">
        <f t="shared" si="27"/>
        <v>57</v>
      </c>
      <c r="F346" s="58">
        <v>16</v>
      </c>
      <c r="G346" s="59">
        <v>41</v>
      </c>
      <c r="H346" s="55">
        <f t="shared" si="28"/>
        <v>13</v>
      </c>
      <c r="I346" s="58">
        <v>3</v>
      </c>
      <c r="J346" s="59">
        <v>10</v>
      </c>
      <c r="K346" s="2"/>
      <c r="L346" s="2"/>
      <c r="M346" s="2"/>
      <c r="N346" s="2"/>
    </row>
    <row r="347" spans="1:14" ht="24" customHeight="1">
      <c r="A347" s="19" t="s">
        <v>23</v>
      </c>
      <c r="B347" s="55">
        <f t="shared" si="26"/>
        <v>85</v>
      </c>
      <c r="C347" s="58">
        <v>39</v>
      </c>
      <c r="D347" s="59">
        <v>46</v>
      </c>
      <c r="E347" s="55">
        <f t="shared" si="27"/>
        <v>30</v>
      </c>
      <c r="F347" s="58">
        <v>8</v>
      </c>
      <c r="G347" s="59">
        <v>22</v>
      </c>
      <c r="H347" s="55">
        <f t="shared" si="28"/>
        <v>5</v>
      </c>
      <c r="I347" s="58">
        <v>2</v>
      </c>
      <c r="J347" s="59">
        <v>3</v>
      </c>
      <c r="K347" s="2"/>
      <c r="L347" s="2"/>
      <c r="M347" s="2"/>
      <c r="N347" s="2"/>
    </row>
    <row r="348" spans="1:14" ht="24" customHeight="1">
      <c r="A348" s="19" t="s">
        <v>24</v>
      </c>
      <c r="B348" s="55">
        <f t="shared" si="26"/>
        <v>86</v>
      </c>
      <c r="C348" s="58">
        <v>34</v>
      </c>
      <c r="D348" s="59">
        <v>52</v>
      </c>
      <c r="E348" s="55">
        <f t="shared" si="27"/>
        <v>29</v>
      </c>
      <c r="F348" s="58">
        <v>5</v>
      </c>
      <c r="G348" s="59">
        <v>24</v>
      </c>
      <c r="H348" s="55">
        <f t="shared" si="28"/>
        <v>5</v>
      </c>
      <c r="I348" s="58">
        <v>0</v>
      </c>
      <c r="J348" s="59">
        <v>5</v>
      </c>
      <c r="K348" s="2"/>
      <c r="L348" s="2"/>
      <c r="M348" s="2"/>
      <c r="N348" s="2"/>
    </row>
    <row r="349" spans="1:14" ht="24" customHeight="1">
      <c r="A349" s="20" t="s">
        <v>25</v>
      </c>
      <c r="B349" s="60">
        <f t="shared" si="26"/>
        <v>233</v>
      </c>
      <c r="C349" s="61">
        <v>64</v>
      </c>
      <c r="D349" s="62">
        <v>169</v>
      </c>
      <c r="E349" s="60">
        <f t="shared" si="27"/>
        <v>105</v>
      </c>
      <c r="F349" s="61">
        <v>29</v>
      </c>
      <c r="G349" s="62">
        <v>76</v>
      </c>
      <c r="H349" s="60">
        <f t="shared" si="28"/>
        <v>28</v>
      </c>
      <c r="I349" s="61">
        <v>5</v>
      </c>
      <c r="J349" s="62">
        <v>23</v>
      </c>
      <c r="K349" s="2"/>
      <c r="L349" s="2"/>
      <c r="M349" s="2"/>
      <c r="N349" s="2"/>
    </row>
    <row r="350" spans="1:14" ht="24" customHeight="1">
      <c r="A350" s="18" t="s">
        <v>26</v>
      </c>
      <c r="B350" s="49">
        <f t="shared" si="26"/>
        <v>526</v>
      </c>
      <c r="C350" s="50">
        <f>SUM(C351:C353)</f>
        <v>149</v>
      </c>
      <c r="D350" s="51">
        <f>SUM(D351:D353)</f>
        <v>377</v>
      </c>
      <c r="E350" s="49">
        <f t="shared" si="27"/>
        <v>212</v>
      </c>
      <c r="F350" s="50">
        <f>SUM(F351:F353)</f>
        <v>56</v>
      </c>
      <c r="G350" s="51">
        <f>SUM(G351:G353)</f>
        <v>156</v>
      </c>
      <c r="H350" s="49">
        <f t="shared" si="28"/>
        <v>55</v>
      </c>
      <c r="I350" s="50">
        <f>SUM(I351:I353)</f>
        <v>12</v>
      </c>
      <c r="J350" s="51">
        <f>SUM(J351:J353)</f>
        <v>43</v>
      </c>
      <c r="K350" s="5"/>
      <c r="L350" s="5"/>
      <c r="M350" s="5"/>
      <c r="N350" s="5"/>
    </row>
    <row r="351" spans="1:14" ht="24" customHeight="1">
      <c r="A351" s="19" t="s">
        <v>27</v>
      </c>
      <c r="B351" s="55">
        <f t="shared" si="26"/>
        <v>184</v>
      </c>
      <c r="C351" s="58">
        <v>55</v>
      </c>
      <c r="D351" s="59">
        <v>129</v>
      </c>
      <c r="E351" s="55">
        <f t="shared" si="27"/>
        <v>82</v>
      </c>
      <c r="F351" s="58">
        <v>17</v>
      </c>
      <c r="G351" s="59">
        <v>65</v>
      </c>
      <c r="H351" s="55">
        <f t="shared" si="28"/>
        <v>22</v>
      </c>
      <c r="I351" s="58">
        <v>3</v>
      </c>
      <c r="J351" s="59">
        <v>19</v>
      </c>
      <c r="K351" s="2"/>
      <c r="L351" s="2"/>
      <c r="M351" s="2"/>
      <c r="N351" s="2"/>
    </row>
    <row r="352" spans="1:14" ht="24" customHeight="1">
      <c r="A352" s="19" t="s">
        <v>28</v>
      </c>
      <c r="B352" s="55">
        <f t="shared" si="26"/>
        <v>145</v>
      </c>
      <c r="C352" s="58">
        <v>44</v>
      </c>
      <c r="D352" s="59">
        <v>101</v>
      </c>
      <c r="E352" s="55">
        <f t="shared" si="27"/>
        <v>55</v>
      </c>
      <c r="F352" s="58">
        <v>10</v>
      </c>
      <c r="G352" s="59">
        <v>45</v>
      </c>
      <c r="H352" s="55">
        <f t="shared" si="28"/>
        <v>16</v>
      </c>
      <c r="I352" s="58">
        <v>5</v>
      </c>
      <c r="J352" s="59">
        <v>11</v>
      </c>
      <c r="K352" s="2"/>
      <c r="L352" s="2"/>
      <c r="M352" s="2"/>
      <c r="N352" s="2"/>
    </row>
    <row r="353" spans="1:14" ht="24" customHeight="1">
      <c r="A353" s="20" t="s">
        <v>29</v>
      </c>
      <c r="B353" s="60">
        <f t="shared" si="26"/>
        <v>197</v>
      </c>
      <c r="C353" s="61">
        <v>50</v>
      </c>
      <c r="D353" s="62">
        <v>147</v>
      </c>
      <c r="E353" s="60">
        <f t="shared" si="27"/>
        <v>75</v>
      </c>
      <c r="F353" s="61">
        <v>29</v>
      </c>
      <c r="G353" s="62">
        <v>46</v>
      </c>
      <c r="H353" s="60">
        <f t="shared" si="28"/>
        <v>17</v>
      </c>
      <c r="I353" s="61">
        <v>4</v>
      </c>
      <c r="J353" s="62">
        <v>13</v>
      </c>
      <c r="K353" s="2"/>
      <c r="L353" s="2"/>
      <c r="M353" s="2"/>
      <c r="N353" s="2"/>
    </row>
    <row r="354" spans="1:14" ht="24" customHeight="1">
      <c r="A354" s="18" t="s">
        <v>30</v>
      </c>
      <c r="B354" s="49">
        <f t="shared" si="26"/>
        <v>1527</v>
      </c>
      <c r="C354" s="50">
        <f>SUM(C355:C363)</f>
        <v>495</v>
      </c>
      <c r="D354" s="51">
        <f>SUM(D355:D363)</f>
        <v>1032</v>
      </c>
      <c r="E354" s="49">
        <f t="shared" si="27"/>
        <v>661</v>
      </c>
      <c r="F354" s="50">
        <f>SUM(F355:F363)</f>
        <v>163</v>
      </c>
      <c r="G354" s="51">
        <f>SUM(G355:G363)</f>
        <v>498</v>
      </c>
      <c r="H354" s="49">
        <f t="shared" si="28"/>
        <v>145</v>
      </c>
      <c r="I354" s="50">
        <f>SUM(I355:I363)</f>
        <v>32</v>
      </c>
      <c r="J354" s="51">
        <f>SUM(J355:J363)</f>
        <v>113</v>
      </c>
      <c r="K354" s="5"/>
      <c r="L354" s="5"/>
      <c r="M354" s="5"/>
      <c r="N354" s="5"/>
    </row>
    <row r="355" spans="1:14" ht="24" customHeight="1">
      <c r="A355" s="19" t="s">
        <v>31</v>
      </c>
      <c r="B355" s="55">
        <f t="shared" si="26"/>
        <v>171</v>
      </c>
      <c r="C355" s="58">
        <v>39</v>
      </c>
      <c r="D355" s="59">
        <v>132</v>
      </c>
      <c r="E355" s="55">
        <f t="shared" si="27"/>
        <v>78</v>
      </c>
      <c r="F355" s="58">
        <v>14</v>
      </c>
      <c r="G355" s="59">
        <v>64</v>
      </c>
      <c r="H355" s="55">
        <f t="shared" si="28"/>
        <v>23</v>
      </c>
      <c r="I355" s="58">
        <v>3</v>
      </c>
      <c r="J355" s="59">
        <v>20</v>
      </c>
      <c r="K355" s="2"/>
      <c r="L355" s="2"/>
      <c r="M355" s="2"/>
      <c r="N355" s="2"/>
    </row>
    <row r="356" spans="1:14" ht="24" customHeight="1">
      <c r="A356" s="19" t="s">
        <v>32</v>
      </c>
      <c r="B356" s="55">
        <f t="shared" si="26"/>
        <v>65</v>
      </c>
      <c r="C356" s="58">
        <v>19</v>
      </c>
      <c r="D356" s="59">
        <v>46</v>
      </c>
      <c r="E356" s="55">
        <f t="shared" si="27"/>
        <v>25</v>
      </c>
      <c r="F356" s="58">
        <v>3</v>
      </c>
      <c r="G356" s="59">
        <v>22</v>
      </c>
      <c r="H356" s="55">
        <f t="shared" si="28"/>
        <v>8</v>
      </c>
      <c r="I356" s="58">
        <v>0</v>
      </c>
      <c r="J356" s="59">
        <v>8</v>
      </c>
      <c r="K356" s="2"/>
      <c r="L356" s="2"/>
      <c r="M356" s="2"/>
      <c r="N356" s="2"/>
    </row>
    <row r="357" spans="1:14" ht="24" customHeight="1">
      <c r="A357" s="19" t="s">
        <v>33</v>
      </c>
      <c r="B357" s="55">
        <f t="shared" si="26"/>
        <v>142</v>
      </c>
      <c r="C357" s="58">
        <v>47</v>
      </c>
      <c r="D357" s="59">
        <v>95</v>
      </c>
      <c r="E357" s="55">
        <f t="shared" si="27"/>
        <v>88</v>
      </c>
      <c r="F357" s="58">
        <v>21</v>
      </c>
      <c r="G357" s="59">
        <v>67</v>
      </c>
      <c r="H357" s="55">
        <f t="shared" si="28"/>
        <v>14</v>
      </c>
      <c r="I357" s="58">
        <v>2</v>
      </c>
      <c r="J357" s="59">
        <v>12</v>
      </c>
      <c r="K357" s="2"/>
      <c r="L357" s="2"/>
      <c r="M357" s="2"/>
      <c r="N357" s="2"/>
    </row>
    <row r="358" spans="1:14" ht="24" customHeight="1">
      <c r="A358" s="19" t="s">
        <v>34</v>
      </c>
      <c r="B358" s="55">
        <f t="shared" si="26"/>
        <v>206</v>
      </c>
      <c r="C358" s="58">
        <v>67</v>
      </c>
      <c r="D358" s="59">
        <v>139</v>
      </c>
      <c r="E358" s="55">
        <f t="shared" si="27"/>
        <v>103</v>
      </c>
      <c r="F358" s="58">
        <v>27</v>
      </c>
      <c r="G358" s="59">
        <v>76</v>
      </c>
      <c r="H358" s="55">
        <f t="shared" si="28"/>
        <v>24</v>
      </c>
      <c r="I358" s="58">
        <v>8</v>
      </c>
      <c r="J358" s="59">
        <v>16</v>
      </c>
      <c r="K358" s="2"/>
      <c r="L358" s="2"/>
      <c r="M358" s="2"/>
      <c r="N358" s="2"/>
    </row>
    <row r="359" spans="1:14" ht="24" customHeight="1">
      <c r="A359" s="19" t="s">
        <v>35</v>
      </c>
      <c r="B359" s="55">
        <f t="shared" si="26"/>
        <v>79</v>
      </c>
      <c r="C359" s="58">
        <v>27</v>
      </c>
      <c r="D359" s="59">
        <v>52</v>
      </c>
      <c r="E359" s="55">
        <f t="shared" si="27"/>
        <v>29</v>
      </c>
      <c r="F359" s="58">
        <v>9</v>
      </c>
      <c r="G359" s="59">
        <v>20</v>
      </c>
      <c r="H359" s="55">
        <f t="shared" si="28"/>
        <v>8</v>
      </c>
      <c r="I359" s="58">
        <v>4</v>
      </c>
      <c r="J359" s="59">
        <v>4</v>
      </c>
      <c r="K359" s="2"/>
      <c r="L359" s="2"/>
      <c r="M359" s="2"/>
      <c r="N359" s="2"/>
    </row>
    <row r="360" spans="1:14" ht="24" customHeight="1">
      <c r="A360" s="19" t="s">
        <v>36</v>
      </c>
      <c r="B360" s="55">
        <f t="shared" si="26"/>
        <v>153</v>
      </c>
      <c r="C360" s="58">
        <v>59</v>
      </c>
      <c r="D360" s="59">
        <v>94</v>
      </c>
      <c r="E360" s="55">
        <f t="shared" si="27"/>
        <v>51</v>
      </c>
      <c r="F360" s="58">
        <v>13</v>
      </c>
      <c r="G360" s="59">
        <v>38</v>
      </c>
      <c r="H360" s="55">
        <f t="shared" si="28"/>
        <v>10</v>
      </c>
      <c r="I360" s="58">
        <v>5</v>
      </c>
      <c r="J360" s="59">
        <v>5</v>
      </c>
      <c r="K360" s="2"/>
      <c r="L360" s="2"/>
      <c r="M360" s="2"/>
      <c r="N360" s="2"/>
    </row>
    <row r="361" spans="1:14" ht="24" customHeight="1">
      <c r="A361" s="19" t="s">
        <v>37</v>
      </c>
      <c r="B361" s="55">
        <f t="shared" si="26"/>
        <v>235</v>
      </c>
      <c r="C361" s="58">
        <v>89</v>
      </c>
      <c r="D361" s="59">
        <v>146</v>
      </c>
      <c r="E361" s="55">
        <f t="shared" si="27"/>
        <v>87</v>
      </c>
      <c r="F361" s="58">
        <v>25</v>
      </c>
      <c r="G361" s="59">
        <v>62</v>
      </c>
      <c r="H361" s="55">
        <f t="shared" si="28"/>
        <v>14</v>
      </c>
      <c r="I361" s="58">
        <v>6</v>
      </c>
      <c r="J361" s="59">
        <v>8</v>
      </c>
      <c r="K361" s="2"/>
      <c r="L361" s="2"/>
      <c r="M361" s="2"/>
      <c r="N361" s="2"/>
    </row>
    <row r="362" spans="1:14" ht="24" customHeight="1">
      <c r="A362" s="19" t="s">
        <v>38</v>
      </c>
      <c r="B362" s="55">
        <f t="shared" si="26"/>
        <v>266</v>
      </c>
      <c r="C362" s="58">
        <v>81</v>
      </c>
      <c r="D362" s="59">
        <v>185</v>
      </c>
      <c r="E362" s="55">
        <f t="shared" si="27"/>
        <v>124</v>
      </c>
      <c r="F362" s="58">
        <v>31</v>
      </c>
      <c r="G362" s="59">
        <v>93</v>
      </c>
      <c r="H362" s="55">
        <f t="shared" si="28"/>
        <v>21</v>
      </c>
      <c r="I362" s="58">
        <v>4</v>
      </c>
      <c r="J362" s="59">
        <v>17</v>
      </c>
      <c r="K362" s="2"/>
      <c r="L362" s="2"/>
      <c r="M362" s="2"/>
      <c r="N362" s="2"/>
    </row>
    <row r="363" spans="1:14" ht="24" customHeight="1">
      <c r="A363" s="20" t="s">
        <v>39</v>
      </c>
      <c r="B363" s="60">
        <f t="shared" si="26"/>
        <v>210</v>
      </c>
      <c r="C363" s="61">
        <v>67</v>
      </c>
      <c r="D363" s="62">
        <v>143</v>
      </c>
      <c r="E363" s="60">
        <f t="shared" si="27"/>
        <v>76</v>
      </c>
      <c r="F363" s="61">
        <v>20</v>
      </c>
      <c r="G363" s="62">
        <v>56</v>
      </c>
      <c r="H363" s="60">
        <f t="shared" si="28"/>
        <v>23</v>
      </c>
      <c r="I363" s="61">
        <v>0</v>
      </c>
      <c r="J363" s="62">
        <v>23</v>
      </c>
      <c r="K363" s="2"/>
      <c r="L363" s="2"/>
      <c r="M363" s="2"/>
      <c r="N363" s="2"/>
    </row>
    <row r="364" spans="1:14" ht="24" customHeight="1">
      <c r="A364" s="18" t="s">
        <v>40</v>
      </c>
      <c r="B364" s="49">
        <f t="shared" si="26"/>
        <v>1191</v>
      </c>
      <c r="C364" s="50">
        <f>SUM(C365:C372)</f>
        <v>340</v>
      </c>
      <c r="D364" s="51">
        <f>SUM(D365:D372)</f>
        <v>851</v>
      </c>
      <c r="E364" s="49">
        <f t="shared" si="27"/>
        <v>486</v>
      </c>
      <c r="F364" s="50">
        <f>SUM(F365:F372)</f>
        <v>101</v>
      </c>
      <c r="G364" s="51">
        <f>SUM(G365:G372)</f>
        <v>385</v>
      </c>
      <c r="H364" s="49">
        <f t="shared" si="28"/>
        <v>121</v>
      </c>
      <c r="I364" s="50">
        <f>SUM(I365:I372)</f>
        <v>27</v>
      </c>
      <c r="J364" s="51">
        <f>SUM(J365:J372)</f>
        <v>94</v>
      </c>
      <c r="K364" s="5"/>
      <c r="L364" s="5"/>
      <c r="M364" s="5"/>
      <c r="N364" s="5"/>
    </row>
    <row r="365" spans="1:14" ht="24" customHeight="1">
      <c r="A365" s="19" t="s">
        <v>41</v>
      </c>
      <c r="B365" s="55">
        <f t="shared" si="26"/>
        <v>196</v>
      </c>
      <c r="C365" s="58">
        <v>45</v>
      </c>
      <c r="D365" s="59">
        <v>151</v>
      </c>
      <c r="E365" s="55">
        <f t="shared" si="27"/>
        <v>86</v>
      </c>
      <c r="F365" s="58">
        <v>15</v>
      </c>
      <c r="G365" s="59">
        <v>71</v>
      </c>
      <c r="H365" s="55">
        <f t="shared" si="28"/>
        <v>17</v>
      </c>
      <c r="I365" s="58">
        <v>4</v>
      </c>
      <c r="J365" s="59">
        <v>13</v>
      </c>
      <c r="K365" s="2"/>
      <c r="L365" s="2"/>
      <c r="M365" s="2"/>
      <c r="N365" s="2"/>
    </row>
    <row r="366" spans="1:14" ht="24" customHeight="1">
      <c r="A366" s="19" t="s">
        <v>42</v>
      </c>
      <c r="B366" s="55">
        <f t="shared" si="26"/>
        <v>91</v>
      </c>
      <c r="C366" s="58">
        <v>27</v>
      </c>
      <c r="D366" s="59">
        <v>64</v>
      </c>
      <c r="E366" s="55">
        <f t="shared" si="27"/>
        <v>32</v>
      </c>
      <c r="F366" s="58">
        <v>6</v>
      </c>
      <c r="G366" s="59">
        <v>26</v>
      </c>
      <c r="H366" s="55">
        <f t="shared" si="28"/>
        <v>5</v>
      </c>
      <c r="I366" s="58">
        <v>1</v>
      </c>
      <c r="J366" s="59">
        <v>4</v>
      </c>
      <c r="K366" s="2"/>
      <c r="L366" s="2"/>
      <c r="M366" s="2"/>
      <c r="N366" s="2"/>
    </row>
    <row r="367" spans="1:14" ht="24" customHeight="1">
      <c r="A367" s="19" t="s">
        <v>43</v>
      </c>
      <c r="B367" s="55">
        <f t="shared" si="26"/>
        <v>144</v>
      </c>
      <c r="C367" s="58">
        <v>41</v>
      </c>
      <c r="D367" s="59">
        <v>103</v>
      </c>
      <c r="E367" s="55">
        <f t="shared" si="27"/>
        <v>42</v>
      </c>
      <c r="F367" s="58">
        <v>4</v>
      </c>
      <c r="G367" s="59">
        <v>38</v>
      </c>
      <c r="H367" s="55">
        <f t="shared" si="28"/>
        <v>7</v>
      </c>
      <c r="I367" s="58">
        <v>3</v>
      </c>
      <c r="J367" s="59">
        <v>4</v>
      </c>
      <c r="K367" s="2"/>
      <c r="L367" s="2"/>
      <c r="M367" s="2"/>
      <c r="N367" s="2"/>
    </row>
    <row r="368" spans="1:14" ht="24" customHeight="1">
      <c r="A368" s="19" t="s">
        <v>44</v>
      </c>
      <c r="B368" s="55">
        <f t="shared" si="26"/>
        <v>52</v>
      </c>
      <c r="C368" s="58">
        <v>14</v>
      </c>
      <c r="D368" s="59">
        <v>38</v>
      </c>
      <c r="E368" s="55">
        <f t="shared" si="27"/>
        <v>27</v>
      </c>
      <c r="F368" s="58">
        <v>3</v>
      </c>
      <c r="G368" s="59">
        <v>24</v>
      </c>
      <c r="H368" s="55">
        <f t="shared" si="28"/>
        <v>3</v>
      </c>
      <c r="I368" s="58">
        <v>1</v>
      </c>
      <c r="J368" s="59">
        <v>2</v>
      </c>
      <c r="K368" s="2"/>
      <c r="L368" s="2"/>
      <c r="M368" s="2"/>
      <c r="N368" s="2"/>
    </row>
    <row r="369" spans="1:14" ht="24" customHeight="1">
      <c r="A369" s="19" t="s">
        <v>45</v>
      </c>
      <c r="B369" s="55">
        <f t="shared" si="26"/>
        <v>190</v>
      </c>
      <c r="C369" s="58">
        <v>53</v>
      </c>
      <c r="D369" s="59">
        <v>137</v>
      </c>
      <c r="E369" s="55">
        <f t="shared" si="27"/>
        <v>76</v>
      </c>
      <c r="F369" s="58">
        <v>16</v>
      </c>
      <c r="G369" s="59">
        <v>60</v>
      </c>
      <c r="H369" s="55">
        <f t="shared" si="28"/>
        <v>25</v>
      </c>
      <c r="I369" s="58">
        <v>4</v>
      </c>
      <c r="J369" s="59">
        <v>21</v>
      </c>
      <c r="K369" s="2"/>
      <c r="L369" s="2"/>
      <c r="M369" s="2"/>
      <c r="N369" s="2"/>
    </row>
    <row r="370" spans="1:14" ht="24" customHeight="1">
      <c r="A370" s="19" t="s">
        <v>46</v>
      </c>
      <c r="B370" s="55">
        <f t="shared" si="26"/>
        <v>157</v>
      </c>
      <c r="C370" s="58">
        <v>48</v>
      </c>
      <c r="D370" s="59">
        <v>109</v>
      </c>
      <c r="E370" s="55">
        <f t="shared" si="27"/>
        <v>63</v>
      </c>
      <c r="F370" s="58">
        <v>19</v>
      </c>
      <c r="G370" s="59">
        <v>44</v>
      </c>
      <c r="H370" s="55">
        <f t="shared" si="28"/>
        <v>9</v>
      </c>
      <c r="I370" s="58">
        <v>1</v>
      </c>
      <c r="J370" s="59">
        <v>8</v>
      </c>
      <c r="K370" s="2"/>
      <c r="L370" s="2"/>
      <c r="M370" s="2"/>
      <c r="N370" s="2"/>
    </row>
    <row r="371" spans="1:14" ht="24" customHeight="1">
      <c r="A371" s="19" t="s">
        <v>47</v>
      </c>
      <c r="B371" s="55">
        <f t="shared" si="26"/>
        <v>223</v>
      </c>
      <c r="C371" s="58">
        <v>63</v>
      </c>
      <c r="D371" s="59">
        <v>160</v>
      </c>
      <c r="E371" s="55">
        <f t="shared" si="27"/>
        <v>119</v>
      </c>
      <c r="F371" s="58">
        <v>26</v>
      </c>
      <c r="G371" s="59">
        <v>93</v>
      </c>
      <c r="H371" s="55">
        <f t="shared" si="28"/>
        <v>40</v>
      </c>
      <c r="I371" s="58">
        <v>8</v>
      </c>
      <c r="J371" s="59">
        <v>32</v>
      </c>
      <c r="K371" s="2"/>
      <c r="L371" s="2"/>
      <c r="M371" s="2"/>
      <c r="N371" s="2"/>
    </row>
    <row r="372" spans="1:14" ht="24" customHeight="1">
      <c r="A372" s="20" t="s">
        <v>48</v>
      </c>
      <c r="B372" s="60">
        <f t="shared" si="26"/>
        <v>138</v>
      </c>
      <c r="C372" s="61">
        <v>49</v>
      </c>
      <c r="D372" s="62">
        <v>89</v>
      </c>
      <c r="E372" s="60">
        <f t="shared" si="27"/>
        <v>41</v>
      </c>
      <c r="F372" s="61">
        <v>12</v>
      </c>
      <c r="G372" s="62">
        <v>29</v>
      </c>
      <c r="H372" s="60">
        <f t="shared" si="28"/>
        <v>15</v>
      </c>
      <c r="I372" s="61">
        <v>5</v>
      </c>
      <c r="J372" s="62">
        <v>10</v>
      </c>
      <c r="K372" s="2"/>
      <c r="L372" s="2"/>
      <c r="M372" s="2"/>
      <c r="N372" s="2"/>
    </row>
    <row r="373" spans="1:14" ht="24" customHeight="1">
      <c r="A373" s="18" t="s">
        <v>49</v>
      </c>
      <c r="B373" s="49">
        <f t="shared" si="26"/>
        <v>605</v>
      </c>
      <c r="C373" s="50">
        <f>SUM(C374:C377)</f>
        <v>176</v>
      </c>
      <c r="D373" s="51">
        <f>SUM(D374:D377)</f>
        <v>429</v>
      </c>
      <c r="E373" s="49">
        <f t="shared" si="27"/>
        <v>271</v>
      </c>
      <c r="F373" s="50">
        <f>SUM(F374:F377)</f>
        <v>68</v>
      </c>
      <c r="G373" s="51">
        <f>SUM(G374:G377)</f>
        <v>203</v>
      </c>
      <c r="H373" s="49">
        <f t="shared" si="28"/>
        <v>65</v>
      </c>
      <c r="I373" s="50">
        <f>SUM(I374:I377)</f>
        <v>8</v>
      </c>
      <c r="J373" s="51">
        <f>SUM(J374:J377)</f>
        <v>57</v>
      </c>
      <c r="K373" s="5"/>
      <c r="L373" s="5"/>
      <c r="M373" s="5"/>
      <c r="N373" s="5"/>
    </row>
    <row r="374" spans="1:14" ht="24" customHeight="1">
      <c r="A374" s="19" t="s">
        <v>50</v>
      </c>
      <c r="B374" s="55">
        <f t="shared" si="26"/>
        <v>217</v>
      </c>
      <c r="C374" s="58">
        <v>62</v>
      </c>
      <c r="D374" s="59">
        <v>155</v>
      </c>
      <c r="E374" s="55">
        <f t="shared" si="27"/>
        <v>92</v>
      </c>
      <c r="F374" s="58">
        <v>26</v>
      </c>
      <c r="G374" s="59">
        <v>66</v>
      </c>
      <c r="H374" s="55">
        <f t="shared" si="28"/>
        <v>32</v>
      </c>
      <c r="I374" s="58">
        <v>4</v>
      </c>
      <c r="J374" s="59">
        <v>28</v>
      </c>
      <c r="K374" s="2"/>
      <c r="L374" s="2"/>
      <c r="M374" s="2"/>
      <c r="N374" s="2"/>
    </row>
    <row r="375" spans="1:14" ht="24" customHeight="1">
      <c r="A375" s="19" t="s">
        <v>51</v>
      </c>
      <c r="B375" s="55">
        <f t="shared" si="26"/>
        <v>126</v>
      </c>
      <c r="C375" s="58">
        <v>39</v>
      </c>
      <c r="D375" s="59">
        <v>87</v>
      </c>
      <c r="E375" s="55">
        <f t="shared" si="27"/>
        <v>60</v>
      </c>
      <c r="F375" s="58">
        <v>16</v>
      </c>
      <c r="G375" s="59">
        <v>44</v>
      </c>
      <c r="H375" s="55">
        <f t="shared" si="28"/>
        <v>9</v>
      </c>
      <c r="I375" s="58">
        <v>0</v>
      </c>
      <c r="J375" s="59">
        <v>9</v>
      </c>
      <c r="K375" s="2"/>
      <c r="L375" s="2"/>
      <c r="M375" s="2"/>
      <c r="N375" s="2"/>
    </row>
    <row r="376" spans="1:14" ht="24" customHeight="1">
      <c r="A376" s="19" t="s">
        <v>52</v>
      </c>
      <c r="B376" s="55">
        <f t="shared" si="26"/>
        <v>122</v>
      </c>
      <c r="C376" s="58">
        <v>39</v>
      </c>
      <c r="D376" s="59">
        <v>83</v>
      </c>
      <c r="E376" s="55">
        <f t="shared" si="27"/>
        <v>35</v>
      </c>
      <c r="F376" s="58">
        <v>9</v>
      </c>
      <c r="G376" s="59">
        <v>26</v>
      </c>
      <c r="H376" s="55">
        <f t="shared" si="28"/>
        <v>8</v>
      </c>
      <c r="I376" s="58">
        <v>3</v>
      </c>
      <c r="J376" s="59">
        <v>5</v>
      </c>
      <c r="K376" s="2"/>
      <c r="L376" s="2"/>
      <c r="M376" s="2"/>
      <c r="N376" s="2"/>
    </row>
    <row r="377" spans="1:14" ht="24" customHeight="1">
      <c r="A377" s="20" t="s">
        <v>53</v>
      </c>
      <c r="B377" s="60">
        <f t="shared" si="26"/>
        <v>140</v>
      </c>
      <c r="C377" s="61">
        <v>36</v>
      </c>
      <c r="D377" s="62">
        <v>104</v>
      </c>
      <c r="E377" s="60">
        <f t="shared" si="27"/>
        <v>84</v>
      </c>
      <c r="F377" s="61">
        <v>17</v>
      </c>
      <c r="G377" s="62">
        <v>67</v>
      </c>
      <c r="H377" s="60">
        <f t="shared" si="28"/>
        <v>16</v>
      </c>
      <c r="I377" s="61">
        <v>1</v>
      </c>
      <c r="J377" s="62">
        <v>15</v>
      </c>
      <c r="K377" s="2"/>
      <c r="L377" s="2"/>
      <c r="M377" s="2"/>
      <c r="N377" s="2"/>
    </row>
    <row r="378" spans="1:14" ht="24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2"/>
      <c r="L378" s="2"/>
      <c r="M378" s="2"/>
      <c r="N378" s="2"/>
    </row>
    <row r="379" spans="1:14" ht="24" customHeight="1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2"/>
      <c r="L379" s="2"/>
      <c r="M379" s="2"/>
      <c r="N379" s="2"/>
    </row>
    <row r="380" spans="1:14" ht="24" customHeight="1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2"/>
      <c r="L380" s="2"/>
      <c r="M380" s="2"/>
      <c r="N380" s="2"/>
    </row>
    <row r="381" spans="1:14" ht="24" customHeight="1">
      <c r="A381" s="7"/>
      <c r="B381" s="7"/>
      <c r="C381" s="7"/>
      <c r="D381" s="10"/>
      <c r="E381" s="10"/>
      <c r="F381" s="10"/>
      <c r="G381" s="15" t="s">
        <v>86</v>
      </c>
      <c r="H381" s="7"/>
      <c r="I381" s="10"/>
      <c r="J381" s="10"/>
      <c r="K381" s="2"/>
      <c r="L381" s="2"/>
      <c r="M381" s="2"/>
      <c r="N381" s="2"/>
    </row>
    <row r="382" spans="1:14" ht="24" customHeight="1">
      <c r="A382" s="112"/>
      <c r="B382" s="79"/>
      <c r="C382" s="79"/>
      <c r="D382" s="78" t="s">
        <v>85</v>
      </c>
      <c r="E382" s="79"/>
      <c r="F382" s="79"/>
      <c r="G382" s="78" t="s">
        <v>85</v>
      </c>
      <c r="H382" s="79"/>
      <c r="I382" s="79"/>
      <c r="J382" s="80"/>
      <c r="K382" s="2"/>
      <c r="L382" s="11" t="s">
        <v>78</v>
      </c>
      <c r="M382" s="11"/>
      <c r="N382" s="11"/>
    </row>
    <row r="383" spans="1:14" ht="24" customHeight="1">
      <c r="A383" s="105" t="s">
        <v>3</v>
      </c>
      <c r="B383" s="76" t="s">
        <v>4</v>
      </c>
      <c r="C383" s="77" t="s">
        <v>5</v>
      </c>
      <c r="D383" s="75" t="s">
        <v>3</v>
      </c>
      <c r="E383" s="76" t="s">
        <v>4</v>
      </c>
      <c r="F383" s="77" t="s">
        <v>5</v>
      </c>
      <c r="G383" s="75" t="s">
        <v>3</v>
      </c>
      <c r="H383" s="76" t="s">
        <v>4</v>
      </c>
      <c r="I383" s="77" t="s">
        <v>5</v>
      </c>
      <c r="J383" s="81"/>
      <c r="K383" s="2"/>
      <c r="L383" s="21" t="s">
        <v>79</v>
      </c>
      <c r="M383" s="21" t="s">
        <v>80</v>
      </c>
      <c r="N383" s="21" t="s">
        <v>81</v>
      </c>
    </row>
    <row r="384" spans="1:14" ht="24" customHeight="1">
      <c r="A384" s="106">
        <f aca="true" t="shared" si="29" ref="A384:A431">B384+C384</f>
        <v>0</v>
      </c>
      <c r="B384" s="50">
        <f>B385+B386</f>
        <v>0</v>
      </c>
      <c r="C384" s="51">
        <f>C385+C386</f>
        <v>0</v>
      </c>
      <c r="D384" s="49">
        <f aca="true" t="shared" si="30" ref="D384:D431">E384+F384</f>
        <v>0</v>
      </c>
      <c r="E384" s="50">
        <f>E385+E386</f>
        <v>0</v>
      </c>
      <c r="F384" s="51">
        <f>F385+F386</f>
        <v>0</v>
      </c>
      <c r="G384" s="49">
        <f aca="true" t="shared" si="31" ref="G384:G431">H384+I384</f>
        <v>0</v>
      </c>
      <c r="H384" s="50">
        <f>H385+H386</f>
        <v>0</v>
      </c>
      <c r="I384" s="51">
        <f>I385+I386</f>
        <v>0</v>
      </c>
      <c r="J384" s="82" t="s">
        <v>58</v>
      </c>
      <c r="K384" s="5"/>
      <c r="L384" s="12">
        <f aca="true" t="shared" si="32" ref="L384:L431">M384+N384</f>
        <v>800</v>
      </c>
      <c r="M384" s="12">
        <f>M385+M386</f>
        <v>532</v>
      </c>
      <c r="N384" s="12">
        <f>N385+N386</f>
        <v>268</v>
      </c>
    </row>
    <row r="385" spans="1:14" ht="24" customHeight="1">
      <c r="A385" s="106">
        <f t="shared" si="29"/>
        <v>0</v>
      </c>
      <c r="B385" s="50">
        <f>SUM(B387:B390)</f>
        <v>0</v>
      </c>
      <c r="C385" s="51">
        <f>SUM(C387:C390)</f>
        <v>0</v>
      </c>
      <c r="D385" s="49">
        <f t="shared" si="30"/>
        <v>0</v>
      </c>
      <c r="E385" s="50">
        <f>SUM(E387:E390)</f>
        <v>0</v>
      </c>
      <c r="F385" s="51">
        <f>SUM(F387:F390)</f>
        <v>0</v>
      </c>
      <c r="G385" s="49">
        <f t="shared" si="31"/>
        <v>0</v>
      </c>
      <c r="H385" s="50">
        <f>SUM(H387:H390)</f>
        <v>0</v>
      </c>
      <c r="I385" s="51">
        <f>SUM(I387:I390)</f>
        <v>0</v>
      </c>
      <c r="J385" s="82" t="s">
        <v>59</v>
      </c>
      <c r="K385" s="5"/>
      <c r="L385" s="12">
        <f t="shared" si="32"/>
        <v>762</v>
      </c>
      <c r="M385" s="12">
        <f>SUM(M387:M390)</f>
        <v>511</v>
      </c>
      <c r="N385" s="12">
        <f>SUM(N387:N390)</f>
        <v>251</v>
      </c>
    </row>
    <row r="386" spans="1:14" ht="24" customHeight="1">
      <c r="A386" s="107">
        <f t="shared" si="29"/>
        <v>0</v>
      </c>
      <c r="B386" s="53">
        <f>B391+B395+B404+B408+B418+B427</f>
        <v>0</v>
      </c>
      <c r="C386" s="54">
        <f>C391+C395+C404+C408+C418+C427</f>
        <v>0</v>
      </c>
      <c r="D386" s="52">
        <f t="shared" si="30"/>
        <v>0</v>
      </c>
      <c r="E386" s="53">
        <f>E391+E395+E404+E408+E418+E427</f>
        <v>0</v>
      </c>
      <c r="F386" s="54">
        <f>F391+F395+F404+F408+F418+F427</f>
        <v>0</v>
      </c>
      <c r="G386" s="52">
        <f t="shared" si="31"/>
        <v>0</v>
      </c>
      <c r="H386" s="53">
        <f>H391+H395+H404+H408+H418+H427</f>
        <v>0</v>
      </c>
      <c r="I386" s="54">
        <f>I391+I395+I404+I408+I418+I427</f>
        <v>0</v>
      </c>
      <c r="J386" s="17" t="s">
        <v>60</v>
      </c>
      <c r="K386" s="5"/>
      <c r="L386" s="12">
        <f t="shared" si="32"/>
        <v>38</v>
      </c>
      <c r="M386" s="12">
        <f>M391+M395+M404+M408+M418+M427</f>
        <v>21</v>
      </c>
      <c r="N386" s="12">
        <f>N391+N395+N404+N408+N418+N427</f>
        <v>17</v>
      </c>
    </row>
    <row r="387" spans="1:14" ht="24" customHeight="1">
      <c r="A387" s="108">
        <f t="shared" si="29"/>
        <v>0</v>
      </c>
      <c r="B387" s="58"/>
      <c r="C387" s="59"/>
      <c r="D387" s="55">
        <f t="shared" si="30"/>
        <v>0</v>
      </c>
      <c r="E387" s="58"/>
      <c r="F387" s="59"/>
      <c r="G387" s="55">
        <f t="shared" si="31"/>
        <v>0</v>
      </c>
      <c r="H387" s="58"/>
      <c r="I387" s="59"/>
      <c r="J387" s="82" t="s">
        <v>61</v>
      </c>
      <c r="K387" s="2"/>
      <c r="L387" s="11">
        <f t="shared" si="32"/>
        <v>295</v>
      </c>
      <c r="M387" s="11">
        <v>214</v>
      </c>
      <c r="N387" s="11">
        <v>81</v>
      </c>
    </row>
    <row r="388" spans="1:14" ht="24" customHeight="1">
      <c r="A388" s="108">
        <f t="shared" si="29"/>
        <v>0</v>
      </c>
      <c r="B388" s="58"/>
      <c r="C388" s="59"/>
      <c r="D388" s="55">
        <f t="shared" si="30"/>
        <v>0</v>
      </c>
      <c r="E388" s="58"/>
      <c r="F388" s="59"/>
      <c r="G388" s="55">
        <f t="shared" si="31"/>
        <v>0</v>
      </c>
      <c r="H388" s="58"/>
      <c r="I388" s="59"/>
      <c r="J388" s="82" t="s">
        <v>62</v>
      </c>
      <c r="K388" s="2"/>
      <c r="L388" s="11">
        <f t="shared" si="32"/>
        <v>435</v>
      </c>
      <c r="M388" s="11">
        <v>279</v>
      </c>
      <c r="N388" s="11">
        <v>156</v>
      </c>
    </row>
    <row r="389" spans="1:14" ht="24" customHeight="1">
      <c r="A389" s="108">
        <f t="shared" si="29"/>
        <v>0</v>
      </c>
      <c r="B389" s="58"/>
      <c r="C389" s="59"/>
      <c r="D389" s="55">
        <f t="shared" si="30"/>
        <v>0</v>
      </c>
      <c r="E389" s="58"/>
      <c r="F389" s="59"/>
      <c r="G389" s="55">
        <f t="shared" si="31"/>
        <v>0</v>
      </c>
      <c r="H389" s="58"/>
      <c r="I389" s="59"/>
      <c r="J389" s="82" t="s">
        <v>63</v>
      </c>
      <c r="K389" s="2"/>
      <c r="L389" s="11">
        <f t="shared" si="32"/>
        <v>30</v>
      </c>
      <c r="M389" s="11">
        <v>17</v>
      </c>
      <c r="N389" s="11">
        <v>13</v>
      </c>
    </row>
    <row r="390" spans="1:14" ht="24" customHeight="1">
      <c r="A390" s="109">
        <f t="shared" si="29"/>
        <v>0</v>
      </c>
      <c r="B390" s="61"/>
      <c r="C390" s="62"/>
      <c r="D390" s="60">
        <f t="shared" si="30"/>
        <v>0</v>
      </c>
      <c r="E390" s="61"/>
      <c r="F390" s="62"/>
      <c r="G390" s="60">
        <f t="shared" si="31"/>
        <v>0</v>
      </c>
      <c r="H390" s="61"/>
      <c r="I390" s="62"/>
      <c r="J390" s="17" t="s">
        <v>64</v>
      </c>
      <c r="K390" s="2"/>
      <c r="L390" s="11">
        <f t="shared" si="32"/>
        <v>2</v>
      </c>
      <c r="M390" s="11">
        <v>1</v>
      </c>
      <c r="N390" s="11">
        <v>1</v>
      </c>
    </row>
    <row r="391" spans="1:14" ht="24" customHeight="1">
      <c r="A391" s="106">
        <f t="shared" si="29"/>
        <v>0</v>
      </c>
      <c r="B391" s="50">
        <f>SUM(B392:B394)</f>
        <v>0</v>
      </c>
      <c r="C391" s="51">
        <f>SUM(C392:C394)</f>
        <v>0</v>
      </c>
      <c r="D391" s="49">
        <f t="shared" si="30"/>
        <v>0</v>
      </c>
      <c r="E391" s="50">
        <f>SUM(E392:E394)</f>
        <v>0</v>
      </c>
      <c r="F391" s="51">
        <f>SUM(F392:F394)</f>
        <v>0</v>
      </c>
      <c r="G391" s="49">
        <f t="shared" si="31"/>
        <v>0</v>
      </c>
      <c r="H391" s="50">
        <f>SUM(H392:H394)</f>
        <v>0</v>
      </c>
      <c r="I391" s="51">
        <f>SUM(I392:I394)</f>
        <v>0</v>
      </c>
      <c r="J391" s="82" t="s">
        <v>65</v>
      </c>
      <c r="K391" s="5"/>
      <c r="L391" s="12">
        <f t="shared" si="32"/>
        <v>23</v>
      </c>
      <c r="M391" s="12">
        <f>SUM(M392:M394)</f>
        <v>12</v>
      </c>
      <c r="N391" s="12">
        <f>SUM(N392:N394)</f>
        <v>11</v>
      </c>
    </row>
    <row r="392" spans="1:14" ht="24" customHeight="1">
      <c r="A392" s="108">
        <f t="shared" si="29"/>
        <v>0</v>
      </c>
      <c r="B392" s="58"/>
      <c r="C392" s="59"/>
      <c r="D392" s="55">
        <f t="shared" si="30"/>
        <v>0</v>
      </c>
      <c r="E392" s="58"/>
      <c r="F392" s="59"/>
      <c r="G392" s="55">
        <f t="shared" si="31"/>
        <v>0</v>
      </c>
      <c r="H392" s="58"/>
      <c r="I392" s="59"/>
      <c r="J392" s="86" t="s">
        <v>14</v>
      </c>
      <c r="K392" s="2"/>
      <c r="L392" s="11">
        <f t="shared" si="32"/>
        <v>5</v>
      </c>
      <c r="M392" s="11">
        <v>2</v>
      </c>
      <c r="N392" s="11">
        <v>3</v>
      </c>
    </row>
    <row r="393" spans="1:14" ht="24" customHeight="1">
      <c r="A393" s="108">
        <f t="shared" si="29"/>
        <v>0</v>
      </c>
      <c r="B393" s="58"/>
      <c r="C393" s="59"/>
      <c r="D393" s="55">
        <f t="shared" si="30"/>
        <v>0</v>
      </c>
      <c r="E393" s="58"/>
      <c r="F393" s="59"/>
      <c r="G393" s="55">
        <f t="shared" si="31"/>
        <v>0</v>
      </c>
      <c r="H393" s="58"/>
      <c r="I393" s="59"/>
      <c r="J393" s="86" t="s">
        <v>15</v>
      </c>
      <c r="K393" s="2"/>
      <c r="L393" s="11">
        <f t="shared" si="32"/>
        <v>18</v>
      </c>
      <c r="M393" s="11">
        <v>10</v>
      </c>
      <c r="N393" s="11">
        <v>8</v>
      </c>
    </row>
    <row r="394" spans="1:14" ht="24" customHeight="1">
      <c r="A394" s="109">
        <f t="shared" si="29"/>
        <v>0</v>
      </c>
      <c r="B394" s="61"/>
      <c r="C394" s="62"/>
      <c r="D394" s="60">
        <f t="shared" si="30"/>
        <v>0</v>
      </c>
      <c r="E394" s="61"/>
      <c r="F394" s="62"/>
      <c r="G394" s="60">
        <f t="shared" si="31"/>
        <v>0</v>
      </c>
      <c r="H394" s="61"/>
      <c r="I394" s="62"/>
      <c r="J394" s="87" t="s">
        <v>16</v>
      </c>
      <c r="K394" s="2"/>
      <c r="L394" s="11">
        <f t="shared" si="32"/>
        <v>0</v>
      </c>
      <c r="M394" s="11">
        <v>0</v>
      </c>
      <c r="N394" s="11">
        <v>0</v>
      </c>
    </row>
    <row r="395" spans="1:14" ht="24" customHeight="1">
      <c r="A395" s="106">
        <f t="shared" si="29"/>
        <v>0</v>
      </c>
      <c r="B395" s="50">
        <f>SUM(B396:B403)</f>
        <v>0</v>
      </c>
      <c r="C395" s="51">
        <f>SUM(C396:C403)</f>
        <v>0</v>
      </c>
      <c r="D395" s="49">
        <f t="shared" si="30"/>
        <v>0</v>
      </c>
      <c r="E395" s="50">
        <f>SUM(E396:E403)</f>
        <v>0</v>
      </c>
      <c r="F395" s="51">
        <f>SUM(F396:F403)</f>
        <v>0</v>
      </c>
      <c r="G395" s="49">
        <f t="shared" si="31"/>
        <v>0</v>
      </c>
      <c r="H395" s="50">
        <f>SUM(H396:H403)</f>
        <v>0</v>
      </c>
      <c r="I395" s="51">
        <f>SUM(I396:I403)</f>
        <v>0</v>
      </c>
      <c r="J395" s="82" t="s">
        <v>17</v>
      </c>
      <c r="K395" s="5"/>
      <c r="L395" s="12">
        <f t="shared" si="32"/>
        <v>0</v>
      </c>
      <c r="M395" s="12">
        <f>SUM(M396:M403)</f>
        <v>0</v>
      </c>
      <c r="N395" s="12">
        <f>SUM(N396:N403)</f>
        <v>0</v>
      </c>
    </row>
    <row r="396" spans="1:14" ht="24" customHeight="1">
      <c r="A396" s="108">
        <f t="shared" si="29"/>
        <v>0</v>
      </c>
      <c r="B396" s="58"/>
      <c r="C396" s="59"/>
      <c r="D396" s="55">
        <f t="shared" si="30"/>
        <v>0</v>
      </c>
      <c r="E396" s="58"/>
      <c r="F396" s="59"/>
      <c r="G396" s="55">
        <f t="shared" si="31"/>
        <v>0</v>
      </c>
      <c r="H396" s="58"/>
      <c r="I396" s="59"/>
      <c r="J396" s="86" t="s">
        <v>18</v>
      </c>
      <c r="K396" s="2"/>
      <c r="L396" s="11">
        <f t="shared" si="32"/>
        <v>0</v>
      </c>
      <c r="M396" s="11">
        <v>0</v>
      </c>
      <c r="N396" s="11">
        <v>0</v>
      </c>
    </row>
    <row r="397" spans="1:14" ht="24" customHeight="1">
      <c r="A397" s="108">
        <f t="shared" si="29"/>
        <v>0</v>
      </c>
      <c r="B397" s="58"/>
      <c r="C397" s="59"/>
      <c r="D397" s="55">
        <f t="shared" si="30"/>
        <v>0</v>
      </c>
      <c r="E397" s="58"/>
      <c r="F397" s="59"/>
      <c r="G397" s="55">
        <f t="shared" si="31"/>
        <v>0</v>
      </c>
      <c r="H397" s="58"/>
      <c r="I397" s="59"/>
      <c r="J397" s="86" t="s">
        <v>19</v>
      </c>
      <c r="K397" s="2"/>
      <c r="L397" s="11">
        <f t="shared" si="32"/>
        <v>0</v>
      </c>
      <c r="M397" s="11">
        <v>0</v>
      </c>
      <c r="N397" s="11">
        <v>0</v>
      </c>
    </row>
    <row r="398" spans="1:14" ht="24" customHeight="1">
      <c r="A398" s="108">
        <f t="shared" si="29"/>
        <v>0</v>
      </c>
      <c r="B398" s="58"/>
      <c r="C398" s="59"/>
      <c r="D398" s="55">
        <f t="shared" si="30"/>
        <v>0</v>
      </c>
      <c r="E398" s="58"/>
      <c r="F398" s="59"/>
      <c r="G398" s="55">
        <f t="shared" si="31"/>
        <v>0</v>
      </c>
      <c r="H398" s="58"/>
      <c r="I398" s="59"/>
      <c r="J398" s="86" t="s">
        <v>20</v>
      </c>
      <c r="K398" s="2"/>
      <c r="L398" s="11">
        <f t="shared" si="32"/>
        <v>0</v>
      </c>
      <c r="M398" s="11">
        <v>0</v>
      </c>
      <c r="N398" s="11">
        <v>0</v>
      </c>
    </row>
    <row r="399" spans="1:14" ht="24" customHeight="1">
      <c r="A399" s="108">
        <f t="shared" si="29"/>
        <v>0</v>
      </c>
      <c r="B399" s="58"/>
      <c r="C399" s="59"/>
      <c r="D399" s="55">
        <f t="shared" si="30"/>
        <v>0</v>
      </c>
      <c r="E399" s="58"/>
      <c r="F399" s="59"/>
      <c r="G399" s="55">
        <f t="shared" si="31"/>
        <v>0</v>
      </c>
      <c r="H399" s="58"/>
      <c r="I399" s="59"/>
      <c r="J399" s="86" t="s">
        <v>21</v>
      </c>
      <c r="K399" s="2"/>
      <c r="L399" s="11">
        <f t="shared" si="32"/>
        <v>0</v>
      </c>
      <c r="M399" s="11">
        <v>0</v>
      </c>
      <c r="N399" s="11">
        <v>0</v>
      </c>
    </row>
    <row r="400" spans="1:14" ht="24" customHeight="1">
      <c r="A400" s="108">
        <f t="shared" si="29"/>
        <v>0</v>
      </c>
      <c r="B400" s="58"/>
      <c r="C400" s="59"/>
      <c r="D400" s="55">
        <f t="shared" si="30"/>
        <v>0</v>
      </c>
      <c r="E400" s="58"/>
      <c r="F400" s="59"/>
      <c r="G400" s="55">
        <f t="shared" si="31"/>
        <v>0</v>
      </c>
      <c r="H400" s="58"/>
      <c r="I400" s="59"/>
      <c r="J400" s="86" t="s">
        <v>22</v>
      </c>
      <c r="K400" s="2"/>
      <c r="L400" s="11">
        <f t="shared" si="32"/>
        <v>0</v>
      </c>
      <c r="M400" s="11">
        <v>0</v>
      </c>
      <c r="N400" s="11">
        <v>0</v>
      </c>
    </row>
    <row r="401" spans="1:14" ht="24" customHeight="1">
      <c r="A401" s="108">
        <f t="shared" si="29"/>
        <v>0</v>
      </c>
      <c r="B401" s="58"/>
      <c r="C401" s="59"/>
      <c r="D401" s="55">
        <f t="shared" si="30"/>
        <v>0</v>
      </c>
      <c r="E401" s="58"/>
      <c r="F401" s="59"/>
      <c r="G401" s="55">
        <f t="shared" si="31"/>
        <v>0</v>
      </c>
      <c r="H401" s="58"/>
      <c r="I401" s="59"/>
      <c r="J401" s="86" t="s">
        <v>23</v>
      </c>
      <c r="K401" s="2"/>
      <c r="L401" s="11">
        <f t="shared" si="32"/>
        <v>0</v>
      </c>
      <c r="M401" s="11">
        <v>0</v>
      </c>
      <c r="N401" s="11">
        <v>0</v>
      </c>
    </row>
    <row r="402" spans="1:14" ht="24" customHeight="1">
      <c r="A402" s="108">
        <f t="shared" si="29"/>
        <v>0</v>
      </c>
      <c r="B402" s="58"/>
      <c r="C402" s="59"/>
      <c r="D402" s="55">
        <f t="shared" si="30"/>
        <v>0</v>
      </c>
      <c r="E402" s="58"/>
      <c r="F402" s="59"/>
      <c r="G402" s="55">
        <f t="shared" si="31"/>
        <v>0</v>
      </c>
      <c r="H402" s="58"/>
      <c r="I402" s="59"/>
      <c r="J402" s="86" t="s">
        <v>24</v>
      </c>
      <c r="K402" s="2"/>
      <c r="L402" s="11">
        <f t="shared" si="32"/>
        <v>0</v>
      </c>
      <c r="M402" s="11">
        <v>0</v>
      </c>
      <c r="N402" s="11">
        <v>0</v>
      </c>
    </row>
    <row r="403" spans="1:14" ht="24" customHeight="1">
      <c r="A403" s="109">
        <f t="shared" si="29"/>
        <v>0</v>
      </c>
      <c r="B403" s="61"/>
      <c r="C403" s="62"/>
      <c r="D403" s="60">
        <f t="shared" si="30"/>
        <v>0</v>
      </c>
      <c r="E403" s="61"/>
      <c r="F403" s="62"/>
      <c r="G403" s="60">
        <f t="shared" si="31"/>
        <v>0</v>
      </c>
      <c r="H403" s="61"/>
      <c r="I403" s="62"/>
      <c r="J403" s="87" t="s">
        <v>25</v>
      </c>
      <c r="K403" s="2"/>
      <c r="L403" s="11">
        <f t="shared" si="32"/>
        <v>0</v>
      </c>
      <c r="M403" s="11">
        <v>0</v>
      </c>
      <c r="N403" s="11">
        <v>0</v>
      </c>
    </row>
    <row r="404" spans="1:14" ht="24" customHeight="1">
      <c r="A404" s="106">
        <f t="shared" si="29"/>
        <v>0</v>
      </c>
      <c r="B404" s="50">
        <f>SUM(B405:B407)</f>
        <v>0</v>
      </c>
      <c r="C404" s="51">
        <f>SUM(C405:C407)</f>
        <v>0</v>
      </c>
      <c r="D404" s="49">
        <f t="shared" si="30"/>
        <v>0</v>
      </c>
      <c r="E404" s="50">
        <f>SUM(E405:E407)</f>
        <v>0</v>
      </c>
      <c r="F404" s="51">
        <f>SUM(F405:F407)</f>
        <v>0</v>
      </c>
      <c r="G404" s="49">
        <f t="shared" si="31"/>
        <v>0</v>
      </c>
      <c r="H404" s="50">
        <f>SUM(H405:H407)</f>
        <v>0</v>
      </c>
      <c r="I404" s="51">
        <f>SUM(I405:I407)</f>
        <v>0</v>
      </c>
      <c r="J404" s="82" t="s">
        <v>26</v>
      </c>
      <c r="K404" s="5"/>
      <c r="L404" s="12">
        <f t="shared" si="32"/>
        <v>0</v>
      </c>
      <c r="M404" s="12">
        <f>SUM(M405:M407)</f>
        <v>0</v>
      </c>
      <c r="N404" s="12">
        <f>SUM(N405:N407)</f>
        <v>0</v>
      </c>
    </row>
    <row r="405" spans="1:14" ht="24" customHeight="1">
      <c r="A405" s="108">
        <f t="shared" si="29"/>
        <v>0</v>
      </c>
      <c r="B405" s="58"/>
      <c r="C405" s="59"/>
      <c r="D405" s="55">
        <f t="shared" si="30"/>
        <v>0</v>
      </c>
      <c r="E405" s="58"/>
      <c r="F405" s="59"/>
      <c r="G405" s="55">
        <f t="shared" si="31"/>
        <v>0</v>
      </c>
      <c r="H405" s="58"/>
      <c r="I405" s="59"/>
      <c r="J405" s="86" t="s">
        <v>27</v>
      </c>
      <c r="K405" s="2"/>
      <c r="L405" s="11">
        <f t="shared" si="32"/>
        <v>0</v>
      </c>
      <c r="M405" s="11">
        <v>0</v>
      </c>
      <c r="N405" s="11">
        <v>0</v>
      </c>
    </row>
    <row r="406" spans="1:14" ht="24" customHeight="1">
      <c r="A406" s="108">
        <f t="shared" si="29"/>
        <v>0</v>
      </c>
      <c r="B406" s="58"/>
      <c r="C406" s="59"/>
      <c r="D406" s="55">
        <f t="shared" si="30"/>
        <v>0</v>
      </c>
      <c r="E406" s="58"/>
      <c r="F406" s="59"/>
      <c r="G406" s="55">
        <f t="shared" si="31"/>
        <v>0</v>
      </c>
      <c r="H406" s="58"/>
      <c r="I406" s="59"/>
      <c r="J406" s="86" t="s">
        <v>28</v>
      </c>
      <c r="K406" s="2"/>
      <c r="L406" s="11">
        <f t="shared" si="32"/>
        <v>0</v>
      </c>
      <c r="M406" s="11">
        <v>0</v>
      </c>
      <c r="N406" s="11">
        <v>0</v>
      </c>
    </row>
    <row r="407" spans="1:14" ht="24" customHeight="1">
      <c r="A407" s="109">
        <f t="shared" si="29"/>
        <v>0</v>
      </c>
      <c r="B407" s="61"/>
      <c r="C407" s="62"/>
      <c r="D407" s="60">
        <f t="shared" si="30"/>
        <v>0</v>
      </c>
      <c r="E407" s="61"/>
      <c r="F407" s="62"/>
      <c r="G407" s="60">
        <f t="shared" si="31"/>
        <v>0</v>
      </c>
      <c r="H407" s="61"/>
      <c r="I407" s="62"/>
      <c r="J407" s="87" t="s">
        <v>29</v>
      </c>
      <c r="K407" s="2"/>
      <c r="L407" s="11">
        <f t="shared" si="32"/>
        <v>0</v>
      </c>
      <c r="M407" s="11">
        <v>0</v>
      </c>
      <c r="N407" s="11">
        <v>0</v>
      </c>
    </row>
    <row r="408" spans="1:14" ht="24" customHeight="1">
      <c r="A408" s="106">
        <f t="shared" si="29"/>
        <v>0</v>
      </c>
      <c r="B408" s="50">
        <f>SUM(B409:B417)</f>
        <v>0</v>
      </c>
      <c r="C408" s="51">
        <f>SUM(C409:C417)</f>
        <v>0</v>
      </c>
      <c r="D408" s="49">
        <f t="shared" si="30"/>
        <v>0</v>
      </c>
      <c r="E408" s="50">
        <f>SUM(E409:E417)</f>
        <v>0</v>
      </c>
      <c r="F408" s="51">
        <f>SUM(F409:F417)</f>
        <v>0</v>
      </c>
      <c r="G408" s="49">
        <f t="shared" si="31"/>
        <v>0</v>
      </c>
      <c r="H408" s="50">
        <f>SUM(H409:H417)</f>
        <v>0</v>
      </c>
      <c r="I408" s="51">
        <f>SUM(I409:I417)</f>
        <v>0</v>
      </c>
      <c r="J408" s="82" t="s">
        <v>30</v>
      </c>
      <c r="K408" s="5"/>
      <c r="L408" s="12">
        <f t="shared" si="32"/>
        <v>6</v>
      </c>
      <c r="M408" s="12">
        <f>SUM(M409:M417)</f>
        <v>3</v>
      </c>
      <c r="N408" s="12">
        <f>SUM(N409:N417)</f>
        <v>3</v>
      </c>
    </row>
    <row r="409" spans="1:14" ht="24" customHeight="1">
      <c r="A409" s="108">
        <f t="shared" si="29"/>
        <v>0</v>
      </c>
      <c r="B409" s="58"/>
      <c r="C409" s="59"/>
      <c r="D409" s="55">
        <f t="shared" si="30"/>
        <v>0</v>
      </c>
      <c r="E409" s="58"/>
      <c r="F409" s="59"/>
      <c r="G409" s="55">
        <f t="shared" si="31"/>
        <v>0</v>
      </c>
      <c r="H409" s="58"/>
      <c r="I409" s="59"/>
      <c r="J409" s="86" t="s">
        <v>31</v>
      </c>
      <c r="K409" s="2"/>
      <c r="L409" s="11">
        <f t="shared" si="32"/>
        <v>0</v>
      </c>
      <c r="M409" s="11">
        <v>0</v>
      </c>
      <c r="N409" s="11">
        <v>0</v>
      </c>
    </row>
    <row r="410" spans="1:14" ht="24" customHeight="1">
      <c r="A410" s="108">
        <f t="shared" si="29"/>
        <v>0</v>
      </c>
      <c r="B410" s="58"/>
      <c r="C410" s="59"/>
      <c r="D410" s="55">
        <f t="shared" si="30"/>
        <v>0</v>
      </c>
      <c r="E410" s="58"/>
      <c r="F410" s="59"/>
      <c r="G410" s="55">
        <f t="shared" si="31"/>
        <v>0</v>
      </c>
      <c r="H410" s="58"/>
      <c r="I410" s="59"/>
      <c r="J410" s="86" t="s">
        <v>32</v>
      </c>
      <c r="K410" s="2"/>
      <c r="L410" s="11">
        <f t="shared" si="32"/>
        <v>0</v>
      </c>
      <c r="M410" s="11">
        <v>0</v>
      </c>
      <c r="N410" s="11">
        <v>0</v>
      </c>
    </row>
    <row r="411" spans="1:14" ht="24" customHeight="1">
      <c r="A411" s="108">
        <f t="shared" si="29"/>
        <v>0</v>
      </c>
      <c r="B411" s="58"/>
      <c r="C411" s="59"/>
      <c r="D411" s="55">
        <f t="shared" si="30"/>
        <v>0</v>
      </c>
      <c r="E411" s="58"/>
      <c r="F411" s="59"/>
      <c r="G411" s="55">
        <f t="shared" si="31"/>
        <v>0</v>
      </c>
      <c r="H411" s="58"/>
      <c r="I411" s="59"/>
      <c r="J411" s="86" t="s">
        <v>33</v>
      </c>
      <c r="K411" s="2"/>
      <c r="L411" s="11">
        <f t="shared" si="32"/>
        <v>0</v>
      </c>
      <c r="M411" s="11">
        <v>0</v>
      </c>
      <c r="N411" s="11">
        <v>0</v>
      </c>
    </row>
    <row r="412" spans="1:14" ht="24" customHeight="1">
      <c r="A412" s="108">
        <f t="shared" si="29"/>
        <v>0</v>
      </c>
      <c r="B412" s="58"/>
      <c r="C412" s="59"/>
      <c r="D412" s="55">
        <f t="shared" si="30"/>
        <v>0</v>
      </c>
      <c r="E412" s="58"/>
      <c r="F412" s="59"/>
      <c r="G412" s="55">
        <f t="shared" si="31"/>
        <v>0</v>
      </c>
      <c r="H412" s="58"/>
      <c r="I412" s="59"/>
      <c r="J412" s="86" t="s">
        <v>34</v>
      </c>
      <c r="K412" s="2"/>
      <c r="L412" s="11">
        <f t="shared" si="32"/>
        <v>0</v>
      </c>
      <c r="M412" s="11">
        <v>0</v>
      </c>
      <c r="N412" s="11">
        <v>0</v>
      </c>
    </row>
    <row r="413" spans="1:14" ht="24" customHeight="1">
      <c r="A413" s="108">
        <f t="shared" si="29"/>
        <v>0</v>
      </c>
      <c r="B413" s="58"/>
      <c r="C413" s="59"/>
      <c r="D413" s="55">
        <f t="shared" si="30"/>
        <v>0</v>
      </c>
      <c r="E413" s="58"/>
      <c r="F413" s="59"/>
      <c r="G413" s="55">
        <f t="shared" si="31"/>
        <v>0</v>
      </c>
      <c r="H413" s="58"/>
      <c r="I413" s="59"/>
      <c r="J413" s="86" t="s">
        <v>35</v>
      </c>
      <c r="K413" s="2"/>
      <c r="L413" s="11">
        <f t="shared" si="32"/>
        <v>1</v>
      </c>
      <c r="M413" s="11">
        <v>1</v>
      </c>
      <c r="N413" s="11">
        <v>0</v>
      </c>
    </row>
    <row r="414" spans="1:14" ht="24" customHeight="1">
      <c r="A414" s="108">
        <f t="shared" si="29"/>
        <v>0</v>
      </c>
      <c r="B414" s="58"/>
      <c r="C414" s="59"/>
      <c r="D414" s="55">
        <f t="shared" si="30"/>
        <v>0</v>
      </c>
      <c r="E414" s="58"/>
      <c r="F414" s="59"/>
      <c r="G414" s="55">
        <f t="shared" si="31"/>
        <v>0</v>
      </c>
      <c r="H414" s="58"/>
      <c r="I414" s="59"/>
      <c r="J414" s="86" t="s">
        <v>36</v>
      </c>
      <c r="K414" s="2"/>
      <c r="L414" s="11">
        <f t="shared" si="32"/>
        <v>0</v>
      </c>
      <c r="M414" s="11">
        <v>0</v>
      </c>
      <c r="N414" s="11">
        <v>0</v>
      </c>
    </row>
    <row r="415" spans="1:14" ht="24" customHeight="1">
      <c r="A415" s="108">
        <f t="shared" si="29"/>
        <v>0</v>
      </c>
      <c r="B415" s="58"/>
      <c r="C415" s="59"/>
      <c r="D415" s="55">
        <f t="shared" si="30"/>
        <v>0</v>
      </c>
      <c r="E415" s="58"/>
      <c r="F415" s="59"/>
      <c r="G415" s="55">
        <f t="shared" si="31"/>
        <v>0</v>
      </c>
      <c r="H415" s="58"/>
      <c r="I415" s="59"/>
      <c r="J415" s="86" t="s">
        <v>37</v>
      </c>
      <c r="K415" s="2"/>
      <c r="L415" s="11">
        <f t="shared" si="32"/>
        <v>0</v>
      </c>
      <c r="M415" s="11">
        <v>0</v>
      </c>
      <c r="N415" s="11">
        <v>0</v>
      </c>
    </row>
    <row r="416" spans="1:14" ht="24" customHeight="1">
      <c r="A416" s="108">
        <f t="shared" si="29"/>
        <v>0</v>
      </c>
      <c r="B416" s="58"/>
      <c r="C416" s="59"/>
      <c r="D416" s="55">
        <f t="shared" si="30"/>
        <v>0</v>
      </c>
      <c r="E416" s="58"/>
      <c r="F416" s="59"/>
      <c r="G416" s="55">
        <f t="shared" si="31"/>
        <v>0</v>
      </c>
      <c r="H416" s="58"/>
      <c r="I416" s="59"/>
      <c r="J416" s="86" t="s">
        <v>38</v>
      </c>
      <c r="K416" s="2"/>
      <c r="L416" s="11">
        <f t="shared" si="32"/>
        <v>5</v>
      </c>
      <c r="M416" s="11">
        <v>2</v>
      </c>
      <c r="N416" s="11">
        <v>3</v>
      </c>
    </row>
    <row r="417" spans="1:14" ht="24" customHeight="1">
      <c r="A417" s="109">
        <f t="shared" si="29"/>
        <v>0</v>
      </c>
      <c r="B417" s="61"/>
      <c r="C417" s="62"/>
      <c r="D417" s="60">
        <f t="shared" si="30"/>
        <v>0</v>
      </c>
      <c r="E417" s="61"/>
      <c r="F417" s="62"/>
      <c r="G417" s="60">
        <f t="shared" si="31"/>
        <v>0</v>
      </c>
      <c r="H417" s="61"/>
      <c r="I417" s="62"/>
      <c r="J417" s="87" t="s">
        <v>39</v>
      </c>
      <c r="K417" s="2"/>
      <c r="L417" s="11">
        <f t="shared" si="32"/>
        <v>0</v>
      </c>
      <c r="M417" s="11">
        <v>0</v>
      </c>
      <c r="N417" s="11">
        <v>0</v>
      </c>
    </row>
    <row r="418" spans="1:14" ht="24" customHeight="1">
      <c r="A418" s="106">
        <f t="shared" si="29"/>
        <v>0</v>
      </c>
      <c r="B418" s="50">
        <f>SUM(B419:B426)</f>
        <v>0</v>
      </c>
      <c r="C418" s="51">
        <f>SUM(C419:C426)</f>
        <v>0</v>
      </c>
      <c r="D418" s="49">
        <f t="shared" si="30"/>
        <v>0</v>
      </c>
      <c r="E418" s="50">
        <f>SUM(E419:E426)</f>
        <v>0</v>
      </c>
      <c r="F418" s="51">
        <f>SUM(F419:F426)</f>
        <v>0</v>
      </c>
      <c r="G418" s="49">
        <f t="shared" si="31"/>
        <v>0</v>
      </c>
      <c r="H418" s="50">
        <f>SUM(H419:H426)</f>
        <v>0</v>
      </c>
      <c r="I418" s="51">
        <f>SUM(I419:I426)</f>
        <v>0</v>
      </c>
      <c r="J418" s="82" t="s">
        <v>40</v>
      </c>
      <c r="K418" s="5"/>
      <c r="L418" s="12">
        <f t="shared" si="32"/>
        <v>4</v>
      </c>
      <c r="M418" s="12">
        <f>SUM(M419:M426)</f>
        <v>2</v>
      </c>
      <c r="N418" s="12">
        <f>SUM(N419:N426)</f>
        <v>2</v>
      </c>
    </row>
    <row r="419" spans="1:14" ht="24" customHeight="1">
      <c r="A419" s="108">
        <f t="shared" si="29"/>
        <v>0</v>
      </c>
      <c r="B419" s="58"/>
      <c r="C419" s="59"/>
      <c r="D419" s="55">
        <f t="shared" si="30"/>
        <v>0</v>
      </c>
      <c r="E419" s="58"/>
      <c r="F419" s="59"/>
      <c r="G419" s="55">
        <f t="shared" si="31"/>
        <v>0</v>
      </c>
      <c r="H419" s="58"/>
      <c r="I419" s="59"/>
      <c r="J419" s="86" t="s">
        <v>41</v>
      </c>
      <c r="K419" s="2"/>
      <c r="L419" s="11">
        <f t="shared" si="32"/>
        <v>4</v>
      </c>
      <c r="M419" s="11">
        <v>2</v>
      </c>
      <c r="N419" s="11">
        <v>2</v>
      </c>
    </row>
    <row r="420" spans="1:14" ht="24" customHeight="1">
      <c r="A420" s="108">
        <f t="shared" si="29"/>
        <v>0</v>
      </c>
      <c r="B420" s="58"/>
      <c r="C420" s="59"/>
      <c r="D420" s="55">
        <f t="shared" si="30"/>
        <v>0</v>
      </c>
      <c r="E420" s="58"/>
      <c r="F420" s="59"/>
      <c r="G420" s="55">
        <f t="shared" si="31"/>
        <v>0</v>
      </c>
      <c r="H420" s="58"/>
      <c r="I420" s="59"/>
      <c r="J420" s="86" t="s">
        <v>42</v>
      </c>
      <c r="K420" s="2"/>
      <c r="L420" s="11">
        <f t="shared" si="32"/>
        <v>0</v>
      </c>
      <c r="M420" s="11">
        <v>0</v>
      </c>
      <c r="N420" s="11">
        <v>0</v>
      </c>
    </row>
    <row r="421" spans="1:14" ht="24" customHeight="1">
      <c r="A421" s="108">
        <f t="shared" si="29"/>
        <v>0</v>
      </c>
      <c r="B421" s="58"/>
      <c r="C421" s="59"/>
      <c r="D421" s="55">
        <f t="shared" si="30"/>
        <v>0</v>
      </c>
      <c r="E421" s="58"/>
      <c r="F421" s="59"/>
      <c r="G421" s="55">
        <f t="shared" si="31"/>
        <v>0</v>
      </c>
      <c r="H421" s="58"/>
      <c r="I421" s="59"/>
      <c r="J421" s="86" t="s">
        <v>43</v>
      </c>
      <c r="K421" s="2"/>
      <c r="L421" s="11">
        <f t="shared" si="32"/>
        <v>0</v>
      </c>
      <c r="M421" s="11">
        <v>0</v>
      </c>
      <c r="N421" s="11">
        <v>0</v>
      </c>
    </row>
    <row r="422" spans="1:14" ht="24" customHeight="1">
      <c r="A422" s="108">
        <f t="shared" si="29"/>
        <v>0</v>
      </c>
      <c r="B422" s="58"/>
      <c r="C422" s="59"/>
      <c r="D422" s="55">
        <f t="shared" si="30"/>
        <v>0</v>
      </c>
      <c r="E422" s="58"/>
      <c r="F422" s="59"/>
      <c r="G422" s="55">
        <f t="shared" si="31"/>
        <v>0</v>
      </c>
      <c r="H422" s="58"/>
      <c r="I422" s="59"/>
      <c r="J422" s="86" t="s">
        <v>44</v>
      </c>
      <c r="K422" s="2"/>
      <c r="L422" s="11">
        <f t="shared" si="32"/>
        <v>0</v>
      </c>
      <c r="M422" s="11">
        <v>0</v>
      </c>
      <c r="N422" s="11">
        <v>0</v>
      </c>
    </row>
    <row r="423" spans="1:14" ht="24" customHeight="1">
      <c r="A423" s="108">
        <f t="shared" si="29"/>
        <v>0</v>
      </c>
      <c r="B423" s="58"/>
      <c r="C423" s="59"/>
      <c r="D423" s="55">
        <f t="shared" si="30"/>
        <v>0</v>
      </c>
      <c r="E423" s="58"/>
      <c r="F423" s="59"/>
      <c r="G423" s="55">
        <f t="shared" si="31"/>
        <v>0</v>
      </c>
      <c r="H423" s="58"/>
      <c r="I423" s="59"/>
      <c r="J423" s="86" t="s">
        <v>45</v>
      </c>
      <c r="K423" s="2"/>
      <c r="L423" s="11">
        <f t="shared" si="32"/>
        <v>0</v>
      </c>
      <c r="M423" s="11">
        <v>0</v>
      </c>
      <c r="N423" s="11">
        <v>0</v>
      </c>
    </row>
    <row r="424" spans="1:14" ht="24" customHeight="1">
      <c r="A424" s="108">
        <f t="shared" si="29"/>
        <v>0</v>
      </c>
      <c r="B424" s="58"/>
      <c r="C424" s="59"/>
      <c r="D424" s="55">
        <f t="shared" si="30"/>
        <v>0</v>
      </c>
      <c r="E424" s="58"/>
      <c r="F424" s="59"/>
      <c r="G424" s="55">
        <f t="shared" si="31"/>
        <v>0</v>
      </c>
      <c r="H424" s="58"/>
      <c r="I424" s="59"/>
      <c r="J424" s="86" t="s">
        <v>46</v>
      </c>
      <c r="K424" s="2"/>
      <c r="L424" s="11">
        <f t="shared" si="32"/>
        <v>0</v>
      </c>
      <c r="M424" s="11">
        <v>0</v>
      </c>
      <c r="N424" s="11">
        <v>0</v>
      </c>
    </row>
    <row r="425" spans="1:14" ht="24" customHeight="1">
      <c r="A425" s="108">
        <f t="shared" si="29"/>
        <v>0</v>
      </c>
      <c r="B425" s="58"/>
      <c r="C425" s="59"/>
      <c r="D425" s="55">
        <f t="shared" si="30"/>
        <v>0</v>
      </c>
      <c r="E425" s="58"/>
      <c r="F425" s="59"/>
      <c r="G425" s="55">
        <f t="shared" si="31"/>
        <v>0</v>
      </c>
      <c r="H425" s="58"/>
      <c r="I425" s="59"/>
      <c r="J425" s="86" t="s">
        <v>47</v>
      </c>
      <c r="K425" s="2"/>
      <c r="L425" s="11">
        <f t="shared" si="32"/>
        <v>0</v>
      </c>
      <c r="M425" s="11">
        <v>0</v>
      </c>
      <c r="N425" s="11">
        <v>0</v>
      </c>
    </row>
    <row r="426" spans="1:14" ht="24" customHeight="1">
      <c r="A426" s="109">
        <f t="shared" si="29"/>
        <v>0</v>
      </c>
      <c r="B426" s="61"/>
      <c r="C426" s="62"/>
      <c r="D426" s="60">
        <f t="shared" si="30"/>
        <v>0</v>
      </c>
      <c r="E426" s="61"/>
      <c r="F426" s="62"/>
      <c r="G426" s="60">
        <f t="shared" si="31"/>
        <v>0</v>
      </c>
      <c r="H426" s="61"/>
      <c r="I426" s="62"/>
      <c r="J426" s="87" t="s">
        <v>48</v>
      </c>
      <c r="K426" s="2"/>
      <c r="L426" s="11">
        <f t="shared" si="32"/>
        <v>0</v>
      </c>
      <c r="M426" s="11">
        <v>0</v>
      </c>
      <c r="N426" s="11">
        <v>0</v>
      </c>
    </row>
    <row r="427" spans="1:14" ht="24" customHeight="1">
      <c r="A427" s="106">
        <f t="shared" si="29"/>
        <v>0</v>
      </c>
      <c r="B427" s="50">
        <f>SUM(B428:B431)</f>
        <v>0</v>
      </c>
      <c r="C427" s="51">
        <f>SUM(C428:C431)</f>
        <v>0</v>
      </c>
      <c r="D427" s="49">
        <f t="shared" si="30"/>
        <v>0</v>
      </c>
      <c r="E427" s="50">
        <f>SUM(E428:E431)</f>
        <v>0</v>
      </c>
      <c r="F427" s="51">
        <f>SUM(F428:F431)</f>
        <v>0</v>
      </c>
      <c r="G427" s="49">
        <f t="shared" si="31"/>
        <v>0</v>
      </c>
      <c r="H427" s="50">
        <f>SUM(H428:H431)</f>
        <v>0</v>
      </c>
      <c r="I427" s="51">
        <f>SUM(I428:I431)</f>
        <v>0</v>
      </c>
      <c r="J427" s="82" t="s">
        <v>49</v>
      </c>
      <c r="K427" s="5"/>
      <c r="L427" s="12">
        <f t="shared" si="32"/>
        <v>5</v>
      </c>
      <c r="M427" s="12">
        <f>SUM(M428:M431)</f>
        <v>4</v>
      </c>
      <c r="N427" s="12">
        <f>SUM(N428:N431)</f>
        <v>1</v>
      </c>
    </row>
    <row r="428" spans="1:14" ht="24" customHeight="1">
      <c r="A428" s="108">
        <f t="shared" si="29"/>
        <v>0</v>
      </c>
      <c r="B428" s="58"/>
      <c r="C428" s="59"/>
      <c r="D428" s="55">
        <f t="shared" si="30"/>
        <v>0</v>
      </c>
      <c r="E428" s="58"/>
      <c r="F428" s="59"/>
      <c r="G428" s="55">
        <f t="shared" si="31"/>
        <v>0</v>
      </c>
      <c r="H428" s="58"/>
      <c r="I428" s="59"/>
      <c r="J428" s="86" t="s">
        <v>50</v>
      </c>
      <c r="K428" s="2"/>
      <c r="L428" s="11">
        <f t="shared" si="32"/>
        <v>0</v>
      </c>
      <c r="M428" s="11">
        <v>0</v>
      </c>
      <c r="N428" s="11">
        <v>0</v>
      </c>
    </row>
    <row r="429" spans="1:14" ht="24" customHeight="1">
      <c r="A429" s="108">
        <f t="shared" si="29"/>
        <v>0</v>
      </c>
      <c r="B429" s="58"/>
      <c r="C429" s="59"/>
      <c r="D429" s="55">
        <f t="shared" si="30"/>
        <v>0</v>
      </c>
      <c r="E429" s="58"/>
      <c r="F429" s="59"/>
      <c r="G429" s="55">
        <f t="shared" si="31"/>
        <v>0</v>
      </c>
      <c r="H429" s="58"/>
      <c r="I429" s="59"/>
      <c r="J429" s="86" t="s">
        <v>51</v>
      </c>
      <c r="K429" s="2"/>
      <c r="L429" s="11">
        <f t="shared" si="32"/>
        <v>0</v>
      </c>
      <c r="M429" s="11">
        <v>0</v>
      </c>
      <c r="N429" s="11">
        <v>0</v>
      </c>
    </row>
    <row r="430" spans="1:14" ht="24" customHeight="1">
      <c r="A430" s="108">
        <f t="shared" si="29"/>
        <v>0</v>
      </c>
      <c r="B430" s="58"/>
      <c r="C430" s="59"/>
      <c r="D430" s="55">
        <f t="shared" si="30"/>
        <v>0</v>
      </c>
      <c r="E430" s="58"/>
      <c r="F430" s="59"/>
      <c r="G430" s="55">
        <f t="shared" si="31"/>
        <v>0</v>
      </c>
      <c r="H430" s="58"/>
      <c r="I430" s="59"/>
      <c r="J430" s="86" t="s">
        <v>52</v>
      </c>
      <c r="K430" s="2"/>
      <c r="L430" s="11">
        <f t="shared" si="32"/>
        <v>0</v>
      </c>
      <c r="M430" s="11">
        <v>0</v>
      </c>
      <c r="N430" s="11">
        <v>0</v>
      </c>
    </row>
    <row r="431" spans="1:14" ht="24" customHeight="1">
      <c r="A431" s="109">
        <f t="shared" si="29"/>
        <v>0</v>
      </c>
      <c r="B431" s="61"/>
      <c r="C431" s="62"/>
      <c r="D431" s="60">
        <f t="shared" si="30"/>
        <v>0</v>
      </c>
      <c r="E431" s="61"/>
      <c r="F431" s="62"/>
      <c r="G431" s="60">
        <f t="shared" si="31"/>
        <v>0</v>
      </c>
      <c r="H431" s="61"/>
      <c r="I431" s="62"/>
      <c r="J431" s="87" t="s">
        <v>53</v>
      </c>
      <c r="K431" s="2"/>
      <c r="L431" s="11">
        <f t="shared" si="32"/>
        <v>5</v>
      </c>
      <c r="M431" s="11">
        <v>4</v>
      </c>
      <c r="N431" s="11">
        <v>1</v>
      </c>
    </row>
    <row r="432" spans="1:10" ht="24" customHeight="1">
      <c r="A432" s="113"/>
      <c r="B432" s="113"/>
      <c r="C432" s="113"/>
      <c r="D432" s="113"/>
      <c r="E432" s="113"/>
      <c r="F432" s="113"/>
      <c r="G432" s="113"/>
      <c r="H432" s="113"/>
      <c r="I432" s="113"/>
      <c r="J432" s="114"/>
    </row>
    <row r="433" ht="24" customHeight="1"/>
  </sheetData>
  <printOptions/>
  <pageMargins left="0.575" right="0.575" top="0.575" bottom="0.575" header="0.512" footer="0.512"/>
  <pageSetup horizontalDpi="600" verticalDpi="600" orientation="portrait" paperSize="9" scale="66" r:id="rId1"/>
  <rowBreaks count="5" manualBreakCount="5">
    <brk id="54" max="65535" man="1"/>
    <brk id="108" max="65535" man="1"/>
    <brk id="162" max="65535" man="1"/>
    <brk id="216" max="65535" man="1"/>
    <brk id="270" max="6553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K18" sqref="K18"/>
    </sheetView>
  </sheetViews>
  <sheetFormatPr defaultColWidth="8.66015625" defaultRowHeight="18"/>
  <cols>
    <col min="2" max="10" width="6.5" style="0" customWidth="1"/>
  </cols>
  <sheetData>
    <row r="1" spans="1:10" ht="15" customHeight="1">
      <c r="A1" s="24" t="s">
        <v>131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customHeight="1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0" ht="15" customHeight="1">
      <c r="A3" s="37"/>
      <c r="B3" s="38" t="s">
        <v>132</v>
      </c>
      <c r="C3" s="39"/>
      <c r="D3" s="40"/>
      <c r="E3" s="38" t="s">
        <v>133</v>
      </c>
      <c r="F3" s="39"/>
      <c r="G3" s="40"/>
      <c r="H3" s="38" t="s">
        <v>134</v>
      </c>
      <c r="I3" s="39"/>
      <c r="J3" s="40"/>
    </row>
    <row r="4" spans="1:10" ht="15" customHeight="1">
      <c r="A4" s="26"/>
      <c r="B4" s="26" t="s">
        <v>3</v>
      </c>
      <c r="C4" s="26" t="s">
        <v>4</v>
      </c>
      <c r="D4" s="27" t="s">
        <v>5</v>
      </c>
      <c r="E4" s="26" t="s">
        <v>3</v>
      </c>
      <c r="F4" s="26" t="s">
        <v>4</v>
      </c>
      <c r="G4" s="27" t="s">
        <v>5</v>
      </c>
      <c r="H4" s="26" t="s">
        <v>3</v>
      </c>
      <c r="I4" s="26" t="s">
        <v>4</v>
      </c>
      <c r="J4" s="27" t="s">
        <v>5</v>
      </c>
    </row>
    <row r="5" spans="1:10" ht="15" customHeight="1">
      <c r="A5" s="41" t="s">
        <v>88</v>
      </c>
      <c r="B5" s="28">
        <f aca="true" t="shared" si="0" ref="B5:B52">C5+D5</f>
        <v>89840</v>
      </c>
      <c r="C5" s="35">
        <f>C6+C7</f>
        <v>45878</v>
      </c>
      <c r="D5" s="29">
        <f>D6+D7</f>
        <v>43962</v>
      </c>
      <c r="E5" s="35">
        <f aca="true" t="shared" si="1" ref="E5:E52">F5+G5</f>
        <v>380800</v>
      </c>
      <c r="F5" s="35">
        <f>F6+F7</f>
        <v>190546</v>
      </c>
      <c r="G5" s="29">
        <f>G6+G7</f>
        <v>190254</v>
      </c>
      <c r="H5" s="35">
        <f aca="true" t="shared" si="2" ref="H5:H52">I5+J5</f>
        <v>141017</v>
      </c>
      <c r="I5" s="35">
        <f>I6+I7</f>
        <v>55892</v>
      </c>
      <c r="J5" s="29">
        <f>J6+J7</f>
        <v>85125</v>
      </c>
    </row>
    <row r="6" spans="1:10" ht="15" customHeight="1">
      <c r="A6" s="41" t="s">
        <v>89</v>
      </c>
      <c r="B6" s="28">
        <f t="shared" si="0"/>
        <v>57699</v>
      </c>
      <c r="C6" s="35">
        <f>SUM(C8:C11)</f>
        <v>29307</v>
      </c>
      <c r="D6" s="29">
        <f>SUM(D8:D11)</f>
        <v>28392</v>
      </c>
      <c r="E6" s="35">
        <f t="shared" si="1"/>
        <v>243458</v>
      </c>
      <c r="F6" s="35">
        <f>SUM(F8:F11)</f>
        <v>121680</v>
      </c>
      <c r="G6" s="29">
        <f>SUM(G8:G11)</f>
        <v>121778</v>
      </c>
      <c r="H6" s="35">
        <f t="shared" si="2"/>
        <v>75828</v>
      </c>
      <c r="I6" s="35">
        <f>SUM(I8:I11)</f>
        <v>30109</v>
      </c>
      <c r="J6" s="29">
        <f>SUM(J8:J11)</f>
        <v>45719</v>
      </c>
    </row>
    <row r="7" spans="1:10" ht="15" customHeight="1">
      <c r="A7" s="42" t="s">
        <v>90</v>
      </c>
      <c r="B7" s="30">
        <f t="shared" si="0"/>
        <v>32141</v>
      </c>
      <c r="C7" s="31">
        <f>C12+C16+C25+C29+C39+C48</f>
        <v>16571</v>
      </c>
      <c r="D7" s="32">
        <f>D12+D16+D25+D29+D39+D48</f>
        <v>15570</v>
      </c>
      <c r="E7" s="31">
        <f t="shared" si="1"/>
        <v>137342</v>
      </c>
      <c r="F7" s="31">
        <f>F12+F16+F25+F29+F39+F48</f>
        <v>68866</v>
      </c>
      <c r="G7" s="32">
        <f>G12+G16+G25+G29+G39+G48</f>
        <v>68476</v>
      </c>
      <c r="H7" s="31">
        <f t="shared" si="2"/>
        <v>65189</v>
      </c>
      <c r="I7" s="31">
        <f>I12+I16+I25+I29+I39+I48</f>
        <v>25783</v>
      </c>
      <c r="J7" s="32">
        <f>J12+J16+J25+J29+J39+J48</f>
        <v>39406</v>
      </c>
    </row>
    <row r="8" spans="1:10" ht="15" customHeight="1">
      <c r="A8" s="41" t="s">
        <v>91</v>
      </c>
      <c r="B8" s="28">
        <f t="shared" si="0"/>
        <v>23731</v>
      </c>
      <c r="C8" s="33">
        <f>A!F9+A!I9+A!B63</f>
        <v>12034</v>
      </c>
      <c r="D8" s="34">
        <f>A!G9+A!J9+A!C63</f>
        <v>11697</v>
      </c>
      <c r="E8" s="35">
        <f t="shared" si="1"/>
        <v>99930</v>
      </c>
      <c r="F8" s="33">
        <f>A!E63+A!H63+A!C117+A!F117+A!I117+A!B171+A!E171+A!H171+A!C225+A!F225</f>
        <v>50881</v>
      </c>
      <c r="G8" s="34">
        <f>A!F63+A!I63+A!D117+A!G117+A!J117+A!C171+A!F171+A!I171+A!D225+A!G225</f>
        <v>49049</v>
      </c>
      <c r="H8" s="35">
        <f t="shared" si="2"/>
        <v>27626</v>
      </c>
      <c r="I8" s="33">
        <f>A!I225+A!B279+A!E279+A!H279+A!C333+A!F333+A!I333+A!B387</f>
        <v>11013</v>
      </c>
      <c r="J8" s="34">
        <f>A!J225+A!C279+A!F279+A!I279+A!D333+A!G333+A!J333+A!C387</f>
        <v>16613</v>
      </c>
    </row>
    <row r="9" spans="1:10" ht="15" customHeight="1">
      <c r="A9" s="41" t="s">
        <v>92</v>
      </c>
      <c r="B9" s="28">
        <f t="shared" si="0"/>
        <v>21418</v>
      </c>
      <c r="C9" s="35">
        <f>A!F10+A!I10+A!B64</f>
        <v>10833</v>
      </c>
      <c r="D9" s="29">
        <f>A!G10+A!J10+A!C64</f>
        <v>10585</v>
      </c>
      <c r="E9" s="35">
        <f t="shared" si="1"/>
        <v>89996</v>
      </c>
      <c r="F9" s="35">
        <f>A!E64+A!H64+A!C118+A!F118+A!I118+A!B172+A!E172+A!H172+A!C226+A!F226</f>
        <v>44270</v>
      </c>
      <c r="G9" s="29">
        <f>A!F64+A!I64+A!D118+A!G118+A!J118+A!C172+A!F172+A!I172+A!D226+A!G226</f>
        <v>45726</v>
      </c>
      <c r="H9" s="35">
        <f t="shared" si="2"/>
        <v>28041</v>
      </c>
      <c r="I9" s="35">
        <f>A!I226+A!B280+A!E280+A!H280+A!C334+A!F334+A!I334+A!B388</f>
        <v>11173</v>
      </c>
      <c r="J9" s="29">
        <f>A!J226+A!C280+A!F280+A!I280+A!D334+A!G334+A!J334+A!C388</f>
        <v>16868</v>
      </c>
    </row>
    <row r="10" spans="1:10" ht="15" customHeight="1">
      <c r="A10" s="41" t="s">
        <v>93</v>
      </c>
      <c r="B10" s="28">
        <f t="shared" si="0"/>
        <v>6998</v>
      </c>
      <c r="C10" s="35">
        <f>A!F11+A!I11+A!B65</f>
        <v>3569</v>
      </c>
      <c r="D10" s="29">
        <f>A!G11+A!J11+A!C65</f>
        <v>3429</v>
      </c>
      <c r="E10" s="35">
        <f t="shared" si="1"/>
        <v>30197</v>
      </c>
      <c r="F10" s="35">
        <f>A!E65+A!H65+A!C119+A!F119+A!I119+A!B173+A!E173+A!H173+A!C227+A!F227</f>
        <v>14767</v>
      </c>
      <c r="G10" s="29">
        <f>A!F65+A!I65+A!D119+A!G119+A!J119+A!C173+A!F173+A!I173+A!D227+A!G227</f>
        <v>15430</v>
      </c>
      <c r="H10" s="35">
        <f t="shared" si="2"/>
        <v>12049</v>
      </c>
      <c r="I10" s="35">
        <f>A!I227+A!B281+A!E281+A!H281+A!C335+A!F335+A!I335+A!B389</f>
        <v>4691</v>
      </c>
      <c r="J10" s="29">
        <f>A!J227+A!C281+A!F281+A!I281+A!D335+A!G335+A!J335+A!C389</f>
        <v>7358</v>
      </c>
    </row>
    <row r="11" spans="1:10" ht="15" customHeight="1">
      <c r="A11" s="42" t="s">
        <v>94</v>
      </c>
      <c r="B11" s="30">
        <f t="shared" si="0"/>
        <v>5552</v>
      </c>
      <c r="C11" s="31">
        <f>A!F12+A!I12+A!B66</f>
        <v>2871</v>
      </c>
      <c r="D11" s="32">
        <f>A!G12+A!J12+A!C66</f>
        <v>2681</v>
      </c>
      <c r="E11" s="31">
        <f t="shared" si="1"/>
        <v>23335</v>
      </c>
      <c r="F11" s="31">
        <f>A!E66+A!H66+A!C120+A!F120+A!I120+A!B174+A!E174+A!H174+A!C228+A!F228</f>
        <v>11762</v>
      </c>
      <c r="G11" s="32">
        <f>A!F66+A!I66+A!D120+A!G120+A!J120+A!C174+A!F174+A!I174+A!D228+A!G228</f>
        <v>11573</v>
      </c>
      <c r="H11" s="31">
        <f t="shared" si="2"/>
        <v>8112</v>
      </c>
      <c r="I11" s="31">
        <f>A!I228+A!B282+A!E282+A!H282+A!C336+A!F336+A!I336+A!B390</f>
        <v>3232</v>
      </c>
      <c r="J11" s="32">
        <f>A!J228+A!C282+A!F282+A!I282+A!D336+A!G336+A!J336+A!C390</f>
        <v>4880</v>
      </c>
    </row>
    <row r="12" spans="1:10" ht="15" customHeight="1">
      <c r="A12" s="41" t="s">
        <v>95</v>
      </c>
      <c r="B12" s="28">
        <f t="shared" si="0"/>
        <v>3713</v>
      </c>
      <c r="C12" s="35">
        <f>SUM(C13:C15)</f>
        <v>1897</v>
      </c>
      <c r="D12" s="29">
        <f>SUM(D13:D15)</f>
        <v>1816</v>
      </c>
      <c r="E12" s="35">
        <f t="shared" si="1"/>
        <v>15664</v>
      </c>
      <c r="F12" s="35">
        <f>SUM(F13:F15)</f>
        <v>7873</v>
      </c>
      <c r="G12" s="29">
        <f>SUM(G13:G15)</f>
        <v>7791</v>
      </c>
      <c r="H12" s="35">
        <f t="shared" si="2"/>
        <v>6436</v>
      </c>
      <c r="I12" s="35">
        <f>SUM(I13:I15)</f>
        <v>2494</v>
      </c>
      <c r="J12" s="29">
        <f>SUM(J13:J15)</f>
        <v>3942</v>
      </c>
    </row>
    <row r="13" spans="1:10" ht="15" customHeight="1">
      <c r="A13" s="43" t="s">
        <v>96</v>
      </c>
      <c r="B13" s="28">
        <f t="shared" si="0"/>
        <v>1257</v>
      </c>
      <c r="C13" s="35">
        <f>A!F14+A!I14+A!B68</f>
        <v>629</v>
      </c>
      <c r="D13" s="29">
        <f>A!G14+A!J14+A!C68</f>
        <v>628</v>
      </c>
      <c r="E13" s="35">
        <f t="shared" si="1"/>
        <v>5368</v>
      </c>
      <c r="F13" s="35">
        <f>A!E68+A!H68+A!C122+A!F122+A!I122+A!B176+A!E176+A!H176+A!C230+A!F230</f>
        <v>2695</v>
      </c>
      <c r="G13" s="29">
        <f>A!F68+A!I68+A!D122+A!G122+A!J122+A!C176+A!F176+A!I176+A!D230+A!G230</f>
        <v>2673</v>
      </c>
      <c r="H13" s="35">
        <f t="shared" si="2"/>
        <v>2051</v>
      </c>
      <c r="I13" s="35">
        <f>A!I230+A!B284+A!E284+A!H284+A!C338+A!F338+A!I338+A!B392</f>
        <v>798</v>
      </c>
      <c r="J13" s="29">
        <f>A!J230+A!C284+A!F284+A!I284+A!D338+A!G338+A!J338+A!C392</f>
        <v>1253</v>
      </c>
    </row>
    <row r="14" spans="1:10" ht="15" customHeight="1">
      <c r="A14" s="43" t="s">
        <v>97</v>
      </c>
      <c r="B14" s="28">
        <f t="shared" si="0"/>
        <v>1912</v>
      </c>
      <c r="C14" s="35">
        <f>A!F15+A!I15+A!B69</f>
        <v>982</v>
      </c>
      <c r="D14" s="29">
        <f>A!G15+A!J15+A!C69</f>
        <v>930</v>
      </c>
      <c r="E14" s="35">
        <f t="shared" si="1"/>
        <v>8113</v>
      </c>
      <c r="F14" s="35">
        <f>A!E69+A!H69+A!C123+A!F123+A!I123+A!B177+A!E177+A!H177+A!C231+A!F231</f>
        <v>4100</v>
      </c>
      <c r="G14" s="29">
        <f>A!F69+A!I69+A!D123+A!G123+A!J123+A!C177+A!F177+A!I177+A!D231+A!G231</f>
        <v>4013</v>
      </c>
      <c r="H14" s="35">
        <f t="shared" si="2"/>
        <v>3684</v>
      </c>
      <c r="I14" s="35">
        <f>A!I231+A!B285+A!E285+A!H285+A!C339+A!F339+A!I339+A!B393</f>
        <v>1415</v>
      </c>
      <c r="J14" s="29">
        <f>A!J231+A!C285+A!F285+A!I285+A!D339+A!G339+A!J339+A!C393</f>
        <v>2269</v>
      </c>
    </row>
    <row r="15" spans="1:10" ht="15" customHeight="1">
      <c r="A15" s="44" t="s">
        <v>98</v>
      </c>
      <c r="B15" s="30">
        <f t="shared" si="0"/>
        <v>544</v>
      </c>
      <c r="C15" s="31">
        <f>A!F16+A!I16+A!B70</f>
        <v>286</v>
      </c>
      <c r="D15" s="32">
        <f>A!G16+A!J16+A!C70</f>
        <v>258</v>
      </c>
      <c r="E15" s="31">
        <f t="shared" si="1"/>
        <v>2183</v>
      </c>
      <c r="F15" s="31">
        <f>A!E70+A!H70+A!C124+A!F124+A!I124+A!B178+A!E178+A!H178+A!C232+A!F232</f>
        <v>1078</v>
      </c>
      <c r="G15" s="32">
        <f>A!F70+A!I70+A!D124+A!G124+A!J124+A!C178+A!F178+A!I178+A!D232+A!G232</f>
        <v>1105</v>
      </c>
      <c r="H15" s="31">
        <f t="shared" si="2"/>
        <v>701</v>
      </c>
      <c r="I15" s="31">
        <f>A!I232+A!B286+A!E286+A!H286+A!C340+A!F340+A!I340+A!B394</f>
        <v>281</v>
      </c>
      <c r="J15" s="32">
        <f>A!J232+A!C286+A!F286+A!I286+A!D340+A!G340+A!J340+A!C394</f>
        <v>420</v>
      </c>
    </row>
    <row r="16" spans="1:10" ht="15" customHeight="1">
      <c r="A16" s="28" t="s">
        <v>17</v>
      </c>
      <c r="B16" s="28">
        <f t="shared" si="0"/>
        <v>6765</v>
      </c>
      <c r="C16" s="33">
        <f>SUM(C17:C24)</f>
        <v>3494</v>
      </c>
      <c r="D16" s="34">
        <f>SUM(D17:D24)</f>
        <v>3271</v>
      </c>
      <c r="E16" s="35">
        <f t="shared" si="1"/>
        <v>28416</v>
      </c>
      <c r="F16" s="35">
        <f>SUM(F17:F24)</f>
        <v>14296</v>
      </c>
      <c r="G16" s="29">
        <f>SUM(G17:G24)</f>
        <v>14120</v>
      </c>
      <c r="H16" s="35">
        <f t="shared" si="2"/>
        <v>13975</v>
      </c>
      <c r="I16" s="35">
        <f>SUM(I17:I24)</f>
        <v>5569</v>
      </c>
      <c r="J16" s="29">
        <f>SUM(J17:J24)</f>
        <v>8406</v>
      </c>
    </row>
    <row r="17" spans="1:10" ht="15" customHeight="1">
      <c r="A17" s="43" t="s">
        <v>99</v>
      </c>
      <c r="B17" s="28">
        <f t="shared" si="0"/>
        <v>1633</v>
      </c>
      <c r="C17" s="35">
        <f>A!F18+A!I18+A!B72</f>
        <v>865</v>
      </c>
      <c r="D17" s="29">
        <f>A!G18+A!J18+A!C72</f>
        <v>768</v>
      </c>
      <c r="E17" s="35">
        <f t="shared" si="1"/>
        <v>6145</v>
      </c>
      <c r="F17" s="35">
        <f>A!E72+A!H72+A!C126+A!F126+A!I126+A!B180+A!E180+A!H180+A!C234+A!F234</f>
        <v>3070</v>
      </c>
      <c r="G17" s="29">
        <f>A!F72+A!I72+A!D126+A!G126+A!J126+A!C180+A!F180+A!I180+A!D234+A!G234</f>
        <v>3075</v>
      </c>
      <c r="H17" s="35">
        <f t="shared" si="2"/>
        <v>2383</v>
      </c>
      <c r="I17" s="35">
        <f>A!I234+A!B288+A!E288+A!H288+A!C342+A!F342+A!I342+A!B396</f>
        <v>948</v>
      </c>
      <c r="J17" s="29">
        <f>A!J234+A!C288+A!F288+A!I288+A!D342+A!G342+A!J342+A!C396</f>
        <v>1435</v>
      </c>
    </row>
    <row r="18" spans="1:10" ht="15" customHeight="1">
      <c r="A18" s="43" t="s">
        <v>100</v>
      </c>
      <c r="B18" s="28">
        <f t="shared" si="0"/>
        <v>653</v>
      </c>
      <c r="C18" s="35">
        <f>A!F19+A!I19+A!B73</f>
        <v>321</v>
      </c>
      <c r="D18" s="29">
        <f>A!G19+A!J19+A!C73</f>
        <v>332</v>
      </c>
      <c r="E18" s="35">
        <f t="shared" si="1"/>
        <v>2661</v>
      </c>
      <c r="F18" s="35">
        <f>A!E73+A!H73+A!C127+A!F127+A!I127+A!B181+A!E181+A!H181+A!C235+A!F235</f>
        <v>1342</v>
      </c>
      <c r="G18" s="29">
        <f>A!F73+A!I73+A!D127+A!G127+A!J127+A!C181+A!F181+A!I181+A!D235+A!G235</f>
        <v>1319</v>
      </c>
      <c r="H18" s="35">
        <f t="shared" si="2"/>
        <v>1192</v>
      </c>
      <c r="I18" s="35">
        <f>A!I235+A!B289+A!E289+A!H289+A!C343+A!F343+A!I343+A!B397</f>
        <v>485</v>
      </c>
      <c r="J18" s="29">
        <f>A!J235+A!C289+A!F289+A!I289+A!D343+A!G343+A!J343+A!C397</f>
        <v>707</v>
      </c>
    </row>
    <row r="19" spans="1:10" ht="15" customHeight="1">
      <c r="A19" s="43" t="s">
        <v>101</v>
      </c>
      <c r="B19" s="28">
        <f t="shared" si="0"/>
        <v>1172</v>
      </c>
      <c r="C19" s="35">
        <f>A!F20+A!I20+A!B74</f>
        <v>588</v>
      </c>
      <c r="D19" s="29">
        <f>A!G20+A!J20+A!C74</f>
        <v>584</v>
      </c>
      <c r="E19" s="35">
        <f t="shared" si="1"/>
        <v>4842</v>
      </c>
      <c r="F19" s="35">
        <f>A!E74+A!H74+A!C128+A!F128+A!I128+A!B182+A!E182+A!H182+A!C236+A!F236</f>
        <v>2441</v>
      </c>
      <c r="G19" s="29">
        <f>A!F74+A!I74+A!D128+A!G128+A!J128+A!C182+A!F182+A!I182+A!D236+A!G236</f>
        <v>2401</v>
      </c>
      <c r="H19" s="35">
        <f t="shared" si="2"/>
        <v>2239</v>
      </c>
      <c r="I19" s="35">
        <f>A!I236+A!B290+A!E290+A!H290+A!C344+A!F344+A!I344+A!B398</f>
        <v>876</v>
      </c>
      <c r="J19" s="29">
        <f>A!J236+A!C290+A!F290+A!I290+A!D344+A!G344+A!J344+A!C398</f>
        <v>1363</v>
      </c>
    </row>
    <row r="20" spans="1:10" ht="15" customHeight="1">
      <c r="A20" s="43" t="s">
        <v>102</v>
      </c>
      <c r="B20" s="28">
        <f t="shared" si="0"/>
        <v>744</v>
      </c>
      <c r="C20" s="35">
        <f>A!F21+A!I21+A!B75</f>
        <v>375</v>
      </c>
      <c r="D20" s="29">
        <f>A!G21+A!J21+A!C75</f>
        <v>369</v>
      </c>
      <c r="E20" s="35">
        <f t="shared" si="1"/>
        <v>3093</v>
      </c>
      <c r="F20" s="35">
        <f>A!E75+A!H75+A!C129+A!F129+A!I129+A!B183+A!E183+A!H183+A!C237+A!F237</f>
        <v>1569</v>
      </c>
      <c r="G20" s="29">
        <f>A!F75+A!I75+A!D129+A!G129+A!J129+A!C183+A!F183+A!I183+A!D237+A!G237</f>
        <v>1524</v>
      </c>
      <c r="H20" s="35">
        <f t="shared" si="2"/>
        <v>1533</v>
      </c>
      <c r="I20" s="35">
        <f>A!I237+A!B291+A!E291+A!H291+A!C345+A!F345+A!I345+A!B399</f>
        <v>610</v>
      </c>
      <c r="J20" s="29">
        <f>A!J237+A!C291+A!F291+A!I291+A!D345+A!G345+A!J345+A!C399</f>
        <v>923</v>
      </c>
    </row>
    <row r="21" spans="1:10" ht="15" customHeight="1">
      <c r="A21" s="43" t="s">
        <v>103</v>
      </c>
      <c r="B21" s="28">
        <f t="shared" si="0"/>
        <v>532</v>
      </c>
      <c r="C21" s="35">
        <f>A!F22+A!I22+A!B76</f>
        <v>295</v>
      </c>
      <c r="D21" s="29">
        <f>A!G22+A!J22+A!C76</f>
        <v>237</v>
      </c>
      <c r="E21" s="35">
        <f t="shared" si="1"/>
        <v>2601</v>
      </c>
      <c r="F21" s="35">
        <f>A!E76+A!H76+A!C130+A!F130+A!I130+A!B184+A!E184+A!H184+A!C238+A!F238</f>
        <v>1291</v>
      </c>
      <c r="G21" s="29">
        <f>A!F76+A!I76+A!D130+A!G130+A!J130+A!C184+A!F184+A!I184+A!D238+A!G238</f>
        <v>1310</v>
      </c>
      <c r="H21" s="35">
        <f t="shared" si="2"/>
        <v>1640</v>
      </c>
      <c r="I21" s="35">
        <f>A!I238+A!B292+A!E292+A!H292+A!C346+A!F346+A!I346+A!B400</f>
        <v>665</v>
      </c>
      <c r="J21" s="29">
        <f>A!J238+A!C292+A!F292+A!I292+A!D346+A!G346+A!J346+A!C400</f>
        <v>975</v>
      </c>
    </row>
    <row r="22" spans="1:10" ht="15" customHeight="1">
      <c r="A22" s="43" t="s">
        <v>104</v>
      </c>
      <c r="B22" s="28">
        <f t="shared" si="0"/>
        <v>518</v>
      </c>
      <c r="C22" s="35">
        <f>A!F23+A!I23+A!B77</f>
        <v>246</v>
      </c>
      <c r="D22" s="29">
        <f>A!G23+A!J23+A!C77</f>
        <v>272</v>
      </c>
      <c r="E22" s="35">
        <f t="shared" si="1"/>
        <v>2468</v>
      </c>
      <c r="F22" s="35">
        <f>A!E77+A!H77+A!C131+A!F131+A!I131+A!B185+A!E185+A!H185+A!C239+A!F239</f>
        <v>1259</v>
      </c>
      <c r="G22" s="29">
        <f>A!F77+A!I77+A!D131+A!G131+A!J131+A!C185+A!F185+A!I185+A!D239+A!G239</f>
        <v>1209</v>
      </c>
      <c r="H22" s="35">
        <f t="shared" si="2"/>
        <v>1210</v>
      </c>
      <c r="I22" s="35">
        <f>A!I239+A!B293+A!E293+A!H293+A!C347+A!F347+A!I347+A!B401</f>
        <v>497</v>
      </c>
      <c r="J22" s="29">
        <f>A!J239+A!C293+A!F293+A!I293+A!D347+A!G347+A!J347+A!C401</f>
        <v>713</v>
      </c>
    </row>
    <row r="23" spans="1:10" ht="15" customHeight="1">
      <c r="A23" s="43" t="s">
        <v>105</v>
      </c>
      <c r="B23" s="28">
        <f t="shared" si="0"/>
        <v>320</v>
      </c>
      <c r="C23" s="35">
        <f>A!F24+A!I24+A!B78</f>
        <v>164</v>
      </c>
      <c r="D23" s="29">
        <f>A!G24+A!J24+A!C78</f>
        <v>156</v>
      </c>
      <c r="E23" s="35">
        <f t="shared" si="1"/>
        <v>1457</v>
      </c>
      <c r="F23" s="35">
        <f>A!E78+A!H78+A!C132+A!F132+A!I132+A!B186+A!E186+A!H186+A!C240+A!F240</f>
        <v>757</v>
      </c>
      <c r="G23" s="29">
        <f>A!F78+A!I78+A!D132+A!G132+A!J132+A!C186+A!F186+A!I186+A!D240+A!G240</f>
        <v>700</v>
      </c>
      <c r="H23" s="35">
        <f t="shared" si="2"/>
        <v>953</v>
      </c>
      <c r="I23" s="35">
        <f>A!I240+A!B294+A!E294+A!H294+A!C348+A!F348+A!I348+A!B402</f>
        <v>388</v>
      </c>
      <c r="J23" s="29">
        <f>A!J240+A!C294+A!F294+A!I294+A!D348+A!G348+A!J348+A!C402</f>
        <v>565</v>
      </c>
    </row>
    <row r="24" spans="1:10" ht="15" customHeight="1">
      <c r="A24" s="43" t="s">
        <v>106</v>
      </c>
      <c r="B24" s="28">
        <f t="shared" si="0"/>
        <v>1193</v>
      </c>
      <c r="C24" s="31">
        <f>A!F25+A!I25+A!B79</f>
        <v>640</v>
      </c>
      <c r="D24" s="32">
        <f>A!G25+A!J25+A!C79</f>
        <v>553</v>
      </c>
      <c r="E24" s="35">
        <f t="shared" si="1"/>
        <v>5149</v>
      </c>
      <c r="F24" s="31">
        <f>A!E79+A!H79+A!C133+A!F133+A!I133+A!B187+A!E187+A!H187+A!C241+A!F241</f>
        <v>2567</v>
      </c>
      <c r="G24" s="32">
        <f>A!F79+A!I79+A!D133+A!G133+A!J133+A!C187+A!F187+A!I187+A!D241+A!G241</f>
        <v>2582</v>
      </c>
      <c r="H24" s="35">
        <f t="shared" si="2"/>
        <v>2825</v>
      </c>
      <c r="I24" s="31">
        <f>A!I241+A!B295+A!E295+A!H295+A!C349+A!F349+A!I349+A!B403</f>
        <v>1100</v>
      </c>
      <c r="J24" s="32">
        <f>A!J241+A!C295+A!F295+A!I295+A!D349+A!G349+A!J349+A!C403</f>
        <v>1725</v>
      </c>
    </row>
    <row r="25" spans="1:10" ht="15" customHeight="1">
      <c r="A25" s="45" t="s">
        <v>26</v>
      </c>
      <c r="B25" s="36">
        <f t="shared" si="0"/>
        <v>3162</v>
      </c>
      <c r="C25" s="33">
        <f>SUM(C26:C28)</f>
        <v>1596</v>
      </c>
      <c r="D25" s="34">
        <f>SUM(D26:D28)</f>
        <v>1566</v>
      </c>
      <c r="E25" s="33">
        <f t="shared" si="1"/>
        <v>13209</v>
      </c>
      <c r="F25" s="33">
        <f>SUM(F26:F28)</f>
        <v>6690</v>
      </c>
      <c r="G25" s="34">
        <f>SUM(G26:G28)</f>
        <v>6519</v>
      </c>
      <c r="H25" s="33">
        <f t="shared" si="2"/>
        <v>6100</v>
      </c>
      <c r="I25" s="33">
        <f>SUM(I26:I28)</f>
        <v>2410</v>
      </c>
      <c r="J25" s="34">
        <f>SUM(J26:J28)</f>
        <v>3690</v>
      </c>
    </row>
    <row r="26" spans="1:10" ht="15" customHeight="1">
      <c r="A26" s="43" t="s">
        <v>107</v>
      </c>
      <c r="B26" s="28">
        <f t="shared" si="0"/>
        <v>1404</v>
      </c>
      <c r="C26" s="35">
        <f>A!F27+A!I27+A!B81</f>
        <v>715</v>
      </c>
      <c r="D26" s="29">
        <f>A!G27+A!J27+A!C81</f>
        <v>689</v>
      </c>
      <c r="E26" s="35">
        <f t="shared" si="1"/>
        <v>6059</v>
      </c>
      <c r="F26" s="35">
        <f>A!E81+A!H81+A!C135+A!F135+A!I135+A!B189+A!E189+A!H189+A!C243+A!F243</f>
        <v>3057</v>
      </c>
      <c r="G26" s="29">
        <f>A!F81+A!I81+A!D135+A!G135+A!J135+A!C189+A!F189+A!I189+A!D243+A!G243</f>
        <v>3002</v>
      </c>
      <c r="H26" s="35">
        <f t="shared" si="2"/>
        <v>2443</v>
      </c>
      <c r="I26" s="35">
        <f>A!I243+A!B297+A!E297+A!H297+A!C351+A!F351+A!I351+A!B405</f>
        <v>953</v>
      </c>
      <c r="J26" s="29">
        <f>A!J243+A!C297+A!F297+A!I297+A!D351+A!G351+A!J351+A!C405</f>
        <v>1490</v>
      </c>
    </row>
    <row r="27" spans="1:10" ht="15" customHeight="1">
      <c r="A27" s="43" t="s">
        <v>108</v>
      </c>
      <c r="B27" s="28">
        <f t="shared" si="0"/>
        <v>650</v>
      </c>
      <c r="C27" s="35">
        <f>A!F28+A!I28+A!B82</f>
        <v>326</v>
      </c>
      <c r="D27" s="29">
        <f>A!G28+A!J28+A!C82</f>
        <v>324</v>
      </c>
      <c r="E27" s="35">
        <f t="shared" si="1"/>
        <v>2581</v>
      </c>
      <c r="F27" s="35">
        <f>A!E82+A!H82+A!C136+A!F136+A!I136+A!B190+A!E190+A!H190+A!C244+A!F244</f>
        <v>1292</v>
      </c>
      <c r="G27" s="29">
        <f>A!F82+A!I82+A!D136+A!G136+A!J136+A!C190+A!F190+A!I190+A!D244+A!G244</f>
        <v>1289</v>
      </c>
      <c r="H27" s="35">
        <f t="shared" si="2"/>
        <v>1332</v>
      </c>
      <c r="I27" s="35">
        <f>A!I244+A!B298+A!E298+A!H298+A!C352+A!F352+A!I352+A!B406</f>
        <v>523</v>
      </c>
      <c r="J27" s="29">
        <f>A!J244+A!C298+A!F298+A!I298+A!D352+A!G352+A!J352+A!C406</f>
        <v>809</v>
      </c>
    </row>
    <row r="28" spans="1:10" ht="15" customHeight="1">
      <c r="A28" s="43" t="s">
        <v>109</v>
      </c>
      <c r="B28" s="28">
        <f t="shared" si="0"/>
        <v>1108</v>
      </c>
      <c r="C28" s="31">
        <f>A!F29+A!I29+A!B83</f>
        <v>555</v>
      </c>
      <c r="D28" s="32">
        <f>A!G29+A!J29+A!C83</f>
        <v>553</v>
      </c>
      <c r="E28" s="35">
        <f t="shared" si="1"/>
        <v>4569</v>
      </c>
      <c r="F28" s="31">
        <f>A!E83+A!H83+A!C137+A!F137+A!I137+A!B191+A!E191+A!H191+A!C245+A!F245</f>
        <v>2341</v>
      </c>
      <c r="G28" s="32">
        <f>A!F83+A!I83+A!D137+A!G137+A!J137+A!C191+A!F191+A!I191+A!D245+A!G245</f>
        <v>2228</v>
      </c>
      <c r="H28" s="35">
        <f t="shared" si="2"/>
        <v>2325</v>
      </c>
      <c r="I28" s="31">
        <f>A!I245+A!B299+A!E299+A!H299+A!C353+A!F353+A!I353+A!B407</f>
        <v>934</v>
      </c>
      <c r="J28" s="32">
        <f>A!J245+A!C299+A!F299+A!I299+A!D353+A!G353+A!J353+A!C407</f>
        <v>1391</v>
      </c>
    </row>
    <row r="29" spans="1:10" ht="15" customHeight="1">
      <c r="A29" s="45" t="s">
        <v>30</v>
      </c>
      <c r="B29" s="36">
        <f t="shared" si="0"/>
        <v>9458</v>
      </c>
      <c r="C29" s="33">
        <f>SUM(C30:C38)</f>
        <v>4940</v>
      </c>
      <c r="D29" s="34">
        <f>SUM(D30:D38)</f>
        <v>4518</v>
      </c>
      <c r="E29" s="33">
        <f t="shared" si="1"/>
        <v>39359</v>
      </c>
      <c r="F29" s="33">
        <f>SUM(F30:F38)</f>
        <v>19661</v>
      </c>
      <c r="G29" s="34">
        <f>SUM(G30:G38)</f>
        <v>19698</v>
      </c>
      <c r="H29" s="33">
        <f t="shared" si="2"/>
        <v>17656</v>
      </c>
      <c r="I29" s="33">
        <f>SUM(I30:I38)</f>
        <v>7041</v>
      </c>
      <c r="J29" s="34">
        <f>SUM(J30:J38)</f>
        <v>10615</v>
      </c>
    </row>
    <row r="30" spans="1:10" ht="15" customHeight="1">
      <c r="A30" s="43" t="s">
        <v>110</v>
      </c>
      <c r="B30" s="28">
        <f t="shared" si="0"/>
        <v>1296</v>
      </c>
      <c r="C30" s="35">
        <f>A!F31+A!I31+A!B85</f>
        <v>666</v>
      </c>
      <c r="D30" s="29">
        <f>A!G31+A!J31+A!C85</f>
        <v>630</v>
      </c>
      <c r="E30" s="35">
        <f t="shared" si="1"/>
        <v>4865</v>
      </c>
      <c r="F30" s="35">
        <f>A!E85+A!H85+A!C139+A!F139+A!I139+A!B193+A!E193+A!H193+A!C247+A!F247</f>
        <v>2415</v>
      </c>
      <c r="G30" s="29">
        <f>A!F85+A!I85+A!D139+A!G139+A!J139+A!C193+A!F193+A!I193+A!D247+A!G247</f>
        <v>2450</v>
      </c>
      <c r="H30" s="35">
        <f t="shared" si="2"/>
        <v>1797</v>
      </c>
      <c r="I30" s="35">
        <f>A!I247+A!B301+A!E301+A!H301+A!C355+A!F355+A!I355+A!B409</f>
        <v>692</v>
      </c>
      <c r="J30" s="29">
        <f>A!J247+A!C301+A!F301+A!I301+A!D355+A!G355+A!J355+A!C409</f>
        <v>1105</v>
      </c>
    </row>
    <row r="31" spans="1:10" ht="15" customHeight="1">
      <c r="A31" s="43" t="s">
        <v>111</v>
      </c>
      <c r="B31" s="28">
        <f t="shared" si="0"/>
        <v>465</v>
      </c>
      <c r="C31" s="35">
        <f>A!F32+A!I32+A!B86</f>
        <v>251</v>
      </c>
      <c r="D31" s="29">
        <f>A!G32+A!J32+A!C86</f>
        <v>214</v>
      </c>
      <c r="E31" s="35">
        <f t="shared" si="1"/>
        <v>1744</v>
      </c>
      <c r="F31" s="35">
        <f>A!E86+A!H86+A!C140+A!F140+A!I140+A!B194+A!E194+A!H194+A!C248+A!F248</f>
        <v>868</v>
      </c>
      <c r="G31" s="29">
        <f>A!F86+A!I86+A!D140+A!G140+A!J140+A!C194+A!F194+A!I194+A!D248+A!G248</f>
        <v>876</v>
      </c>
      <c r="H31" s="35">
        <f t="shared" si="2"/>
        <v>824</v>
      </c>
      <c r="I31" s="35">
        <f>A!I248+A!B302+A!E302+A!H302+A!C356+A!F356+A!I356+A!B410</f>
        <v>325</v>
      </c>
      <c r="J31" s="29">
        <f>A!J248+A!C302+A!F302+A!I302+A!D356+A!G356+A!J356+A!C410</f>
        <v>499</v>
      </c>
    </row>
    <row r="32" spans="1:10" ht="15" customHeight="1">
      <c r="A32" s="43" t="s">
        <v>112</v>
      </c>
      <c r="B32" s="28">
        <f t="shared" si="0"/>
        <v>902</v>
      </c>
      <c r="C32" s="35">
        <f>A!F33+A!I33+A!B87</f>
        <v>483</v>
      </c>
      <c r="D32" s="29">
        <f>A!G33+A!J33+A!C87</f>
        <v>419</v>
      </c>
      <c r="E32" s="35">
        <f t="shared" si="1"/>
        <v>3780</v>
      </c>
      <c r="F32" s="35">
        <f>A!E87+A!H87+A!C141+A!F141+A!I141+A!B195+A!E195+A!H195+A!C249+A!F249</f>
        <v>1870</v>
      </c>
      <c r="G32" s="29">
        <f>A!F87+A!I87+A!D141+A!G141+A!J141+A!C195+A!F195+A!I195+A!D249+A!G249</f>
        <v>1910</v>
      </c>
      <c r="H32" s="35">
        <f t="shared" si="2"/>
        <v>1813</v>
      </c>
      <c r="I32" s="35">
        <f>A!I249+A!B303+A!E303+A!H303+A!C357+A!F357+A!I357+A!B411</f>
        <v>735</v>
      </c>
      <c r="J32" s="29">
        <f>A!J249+A!C303+A!F303+A!I303+A!D357+A!G357+A!J357+A!C411</f>
        <v>1078</v>
      </c>
    </row>
    <row r="33" spans="1:10" ht="15" customHeight="1">
      <c r="A33" s="43" t="s">
        <v>113</v>
      </c>
      <c r="B33" s="28">
        <f t="shared" si="0"/>
        <v>983</v>
      </c>
      <c r="C33" s="35">
        <f>A!F34+A!I34+A!B88</f>
        <v>519</v>
      </c>
      <c r="D33" s="29">
        <f>A!G34+A!J34+A!C88</f>
        <v>464</v>
      </c>
      <c r="E33" s="35">
        <f t="shared" si="1"/>
        <v>4462</v>
      </c>
      <c r="F33" s="35">
        <f>A!E88+A!H88+A!C142+A!F142+A!I142+A!B196+A!E196+A!H196+A!C250+A!F250</f>
        <v>2207</v>
      </c>
      <c r="G33" s="29">
        <f>A!F88+A!I88+A!D142+A!G142+A!J142+A!C196+A!F196+A!I196+A!D250+A!G250</f>
        <v>2255</v>
      </c>
      <c r="H33" s="35">
        <f t="shared" si="2"/>
        <v>2361</v>
      </c>
      <c r="I33" s="35">
        <f>A!I250+A!B304+A!E304+A!H304+A!C358+A!F358+A!I358+A!B412</f>
        <v>926</v>
      </c>
      <c r="J33" s="29">
        <f>A!J250+A!C304+A!F304+A!I304+A!D358+A!G358+A!J358+A!C412</f>
        <v>1435</v>
      </c>
    </row>
    <row r="34" spans="1:10" ht="15" customHeight="1">
      <c r="A34" s="43" t="s">
        <v>114</v>
      </c>
      <c r="B34" s="28">
        <f t="shared" si="0"/>
        <v>571</v>
      </c>
      <c r="C34" s="35">
        <f>A!F35+A!I35+A!B89</f>
        <v>316</v>
      </c>
      <c r="D34" s="29">
        <f>A!G35+A!J35+A!C89</f>
        <v>255</v>
      </c>
      <c r="E34" s="35">
        <f t="shared" si="1"/>
        <v>2442</v>
      </c>
      <c r="F34" s="35">
        <f>A!E89+A!H89+A!C143+A!F143+A!I143+A!B197+A!E197+A!H197+A!C251+A!F251</f>
        <v>1234</v>
      </c>
      <c r="G34" s="29">
        <f>A!F89+A!I89+A!D143+A!G143+A!J143+A!C197+A!F197+A!I197+A!D251+A!G251</f>
        <v>1208</v>
      </c>
      <c r="H34" s="35">
        <f t="shared" si="2"/>
        <v>1201</v>
      </c>
      <c r="I34" s="35">
        <f>A!I251+A!B305+A!E305+A!H305+A!C359+A!F359+A!I359+A!B413</f>
        <v>486</v>
      </c>
      <c r="J34" s="29">
        <f>A!J251+A!C305+A!F305+A!I305+A!D359+A!G359+A!J359+A!C413</f>
        <v>715</v>
      </c>
    </row>
    <row r="35" spans="1:10" ht="15" customHeight="1">
      <c r="A35" s="43" t="s">
        <v>115</v>
      </c>
      <c r="B35" s="28">
        <f t="shared" si="0"/>
        <v>1162</v>
      </c>
      <c r="C35" s="35">
        <f>A!F36+A!I36+A!B90</f>
        <v>609</v>
      </c>
      <c r="D35" s="29">
        <f>A!G36+A!J36+A!C90</f>
        <v>553</v>
      </c>
      <c r="E35" s="35">
        <f t="shared" si="1"/>
        <v>4898</v>
      </c>
      <c r="F35" s="35">
        <f>A!E90+A!H90+A!C144+A!F144+A!I144+A!B198+A!E198+A!H198+A!C252+A!F252</f>
        <v>2381</v>
      </c>
      <c r="G35" s="29">
        <f>A!F90+A!I90+A!D144+A!G144+A!J144+A!C198+A!F198+A!I198+A!D252+A!G252</f>
        <v>2517</v>
      </c>
      <c r="H35" s="35">
        <f t="shared" si="2"/>
        <v>1762</v>
      </c>
      <c r="I35" s="35">
        <f>A!I252+A!B306+A!E306+A!H306+A!C360+A!F360+A!I360+A!B414</f>
        <v>714</v>
      </c>
      <c r="J35" s="29">
        <f>A!J252+A!C306+A!F306+A!I306+A!D360+A!G360+A!J360+A!C414</f>
        <v>1048</v>
      </c>
    </row>
    <row r="36" spans="1:10" ht="15" customHeight="1">
      <c r="A36" s="43" t="s">
        <v>116</v>
      </c>
      <c r="B36" s="28">
        <f t="shared" si="0"/>
        <v>1242</v>
      </c>
      <c r="C36" s="35">
        <f>A!F37+A!I37+A!B91</f>
        <v>633</v>
      </c>
      <c r="D36" s="29">
        <f>A!G37+A!J37+A!C91</f>
        <v>609</v>
      </c>
      <c r="E36" s="35">
        <f t="shared" si="1"/>
        <v>5396</v>
      </c>
      <c r="F36" s="35">
        <f>A!E91+A!H91+A!C145+A!F145+A!I145+A!B199+A!E199+A!H199+A!C253+A!F253</f>
        <v>2737</v>
      </c>
      <c r="G36" s="29">
        <f>A!F91+A!I91+A!D145+A!G145+A!J145+A!C199+A!F199+A!I199+A!D253+A!G253</f>
        <v>2659</v>
      </c>
      <c r="H36" s="35">
        <f t="shared" si="2"/>
        <v>2319</v>
      </c>
      <c r="I36" s="35">
        <f>A!I253+A!B307+A!E307+A!H307+A!C361+A!F361+A!I361+A!B415</f>
        <v>939</v>
      </c>
      <c r="J36" s="29">
        <f>A!J253+A!C307+A!F307+A!I307+A!D361+A!G361+A!J361+A!C415</f>
        <v>1380</v>
      </c>
    </row>
    <row r="37" spans="1:10" ht="15" customHeight="1">
      <c r="A37" s="43" t="s">
        <v>117</v>
      </c>
      <c r="B37" s="28">
        <f t="shared" si="0"/>
        <v>1697</v>
      </c>
      <c r="C37" s="35">
        <f>A!F38+A!I38+A!B92</f>
        <v>866</v>
      </c>
      <c r="D37" s="29">
        <f>A!G38+A!J38+A!C92</f>
        <v>831</v>
      </c>
      <c r="E37" s="35">
        <f t="shared" si="1"/>
        <v>7029</v>
      </c>
      <c r="F37" s="35">
        <f>A!E92+A!H92+A!C146+A!F146+A!I146+A!B200+A!E200+A!H200+A!C254+A!F254</f>
        <v>3520</v>
      </c>
      <c r="G37" s="29">
        <f>A!F92+A!I92+A!D146+A!G146+A!J146+A!C200+A!F200+A!I200+A!D254+A!G254</f>
        <v>3509</v>
      </c>
      <c r="H37" s="35">
        <f t="shared" si="2"/>
        <v>3269</v>
      </c>
      <c r="I37" s="35">
        <f>A!I254+A!B308+A!E308+A!H308+A!C362+A!F362+A!I362+A!B416</f>
        <v>1319</v>
      </c>
      <c r="J37" s="29">
        <f>A!J254+A!C308+A!F308+A!I308+A!D362+A!G362+A!J362+A!C416</f>
        <v>1950</v>
      </c>
    </row>
    <row r="38" spans="1:10" ht="15" customHeight="1">
      <c r="A38" s="43" t="s">
        <v>118</v>
      </c>
      <c r="B38" s="28">
        <f t="shared" si="0"/>
        <v>1140</v>
      </c>
      <c r="C38" s="31">
        <f>A!F39+A!I39+A!B93</f>
        <v>597</v>
      </c>
      <c r="D38" s="32">
        <f>A!G39+A!J39+A!C93</f>
        <v>543</v>
      </c>
      <c r="E38" s="35">
        <f t="shared" si="1"/>
        <v>4743</v>
      </c>
      <c r="F38" s="31">
        <f>A!E93+A!H93+A!C147+A!F147+A!I147+A!B201+A!E201+A!H201+A!C255+A!F255</f>
        <v>2429</v>
      </c>
      <c r="G38" s="32">
        <f>A!F93+A!I93+A!D147+A!G147+A!J147+A!C201+A!F201+A!I201+A!D255+A!G255</f>
        <v>2314</v>
      </c>
      <c r="H38" s="35">
        <f t="shared" si="2"/>
        <v>2310</v>
      </c>
      <c r="I38" s="31">
        <f>A!I255+A!B309+A!E309+A!H309+A!C363+A!F363+A!I363+A!B417</f>
        <v>905</v>
      </c>
      <c r="J38" s="32">
        <f>A!J255+A!C309+A!F309+A!I309+A!D363+A!G363+A!J363+A!C417</f>
        <v>1405</v>
      </c>
    </row>
    <row r="39" spans="1:10" ht="15" customHeight="1">
      <c r="A39" s="45" t="s">
        <v>40</v>
      </c>
      <c r="B39" s="36">
        <f t="shared" si="0"/>
        <v>6714</v>
      </c>
      <c r="C39" s="33">
        <f>SUM(C40:C47)</f>
        <v>3467</v>
      </c>
      <c r="D39" s="34">
        <f>SUM(D40:D47)</f>
        <v>3247</v>
      </c>
      <c r="E39" s="33">
        <f t="shared" si="1"/>
        <v>30376</v>
      </c>
      <c r="F39" s="33">
        <f>SUM(F40:F47)</f>
        <v>15106</v>
      </c>
      <c r="G39" s="34">
        <f>SUM(G40:G47)</f>
        <v>15270</v>
      </c>
      <c r="H39" s="33">
        <f t="shared" si="2"/>
        <v>13617</v>
      </c>
      <c r="I39" s="33">
        <f>SUM(I40:I47)</f>
        <v>5307</v>
      </c>
      <c r="J39" s="34">
        <f>SUM(J40:J47)</f>
        <v>8310</v>
      </c>
    </row>
    <row r="40" spans="1:10" ht="15" customHeight="1">
      <c r="A40" s="43" t="s">
        <v>119</v>
      </c>
      <c r="B40" s="28">
        <f t="shared" si="0"/>
        <v>1087</v>
      </c>
      <c r="C40" s="35">
        <f>A!F41+A!I41+A!B95</f>
        <v>576</v>
      </c>
      <c r="D40" s="29">
        <f>A!G41+A!J41+A!C95</f>
        <v>511</v>
      </c>
      <c r="E40" s="35">
        <f t="shared" si="1"/>
        <v>4790</v>
      </c>
      <c r="F40" s="35">
        <f>A!E95+A!H95+A!C149+A!F149+A!I149+A!B203+A!E203+A!H203+A!C257+A!F257</f>
        <v>2386</v>
      </c>
      <c r="G40" s="29">
        <f>A!F95+A!I95+A!D149+A!G149+A!J149+A!C203+A!F203+A!I203+A!D257+A!G257</f>
        <v>2404</v>
      </c>
      <c r="H40" s="35">
        <f t="shared" si="2"/>
        <v>2255</v>
      </c>
      <c r="I40" s="35">
        <f>A!I257+A!B311+A!E311+A!H311+A!C365+A!F365+A!I365+A!B419</f>
        <v>880</v>
      </c>
      <c r="J40" s="29">
        <f>A!J257+A!C311+A!F311+A!I311+A!D365+A!G365+A!J365+A!C419</f>
        <v>1375</v>
      </c>
    </row>
    <row r="41" spans="1:10" ht="15" customHeight="1">
      <c r="A41" s="43" t="s">
        <v>120</v>
      </c>
      <c r="B41" s="28">
        <f t="shared" si="0"/>
        <v>557</v>
      </c>
      <c r="C41" s="35">
        <f>A!F42+A!I42+A!B96</f>
        <v>279</v>
      </c>
      <c r="D41" s="29">
        <f>A!G42+A!J42+A!C96</f>
        <v>278</v>
      </c>
      <c r="E41" s="35">
        <f t="shared" si="1"/>
        <v>2504</v>
      </c>
      <c r="F41" s="35">
        <f>A!E96+A!H96+A!C150+A!F150+A!I150+A!B204+A!E204+A!H204+A!C258+A!F258</f>
        <v>1225</v>
      </c>
      <c r="G41" s="29">
        <f>A!F96+A!I96+A!D150+A!G150+A!J150+A!C204+A!F204+A!I204+A!D258+A!G258</f>
        <v>1279</v>
      </c>
      <c r="H41" s="35">
        <f t="shared" si="2"/>
        <v>1011</v>
      </c>
      <c r="I41" s="35">
        <f>A!I258+A!B312+A!E312+A!H312+A!C366+A!F366+A!I366+A!B420</f>
        <v>392</v>
      </c>
      <c r="J41" s="29">
        <f>A!J258+A!C312+A!F312+A!I312+A!D366+A!G366+A!J366+A!C420</f>
        <v>619</v>
      </c>
    </row>
    <row r="42" spans="1:10" ht="15" customHeight="1">
      <c r="A42" s="43" t="s">
        <v>121</v>
      </c>
      <c r="B42" s="28">
        <f t="shared" si="0"/>
        <v>1065</v>
      </c>
      <c r="C42" s="35">
        <f>A!F43+A!I43+A!B97</f>
        <v>568</v>
      </c>
      <c r="D42" s="29">
        <f>A!G43+A!J43+A!C97</f>
        <v>497</v>
      </c>
      <c r="E42" s="35">
        <f t="shared" si="1"/>
        <v>4451</v>
      </c>
      <c r="F42" s="35">
        <f>A!E97+A!H97+A!C151+A!F151+A!I151+A!B205+A!E205+A!H205+A!C259+A!F259</f>
        <v>2206</v>
      </c>
      <c r="G42" s="29">
        <f>A!F97+A!I97+A!D151+A!G151+A!J151+A!C205+A!F205+A!I205+A!D259+A!G259</f>
        <v>2245</v>
      </c>
      <c r="H42" s="35">
        <f t="shared" si="2"/>
        <v>1675</v>
      </c>
      <c r="I42" s="35">
        <f>A!I259+A!B313+A!E313+A!H313+A!C367+A!F367+A!I367+A!B421</f>
        <v>653</v>
      </c>
      <c r="J42" s="29">
        <f>A!J259+A!C313+A!F313+A!I313+A!D367+A!G367+A!J367+A!C421</f>
        <v>1022</v>
      </c>
    </row>
    <row r="43" spans="1:10" ht="15" customHeight="1">
      <c r="A43" s="43" t="s">
        <v>122</v>
      </c>
      <c r="B43" s="28">
        <f t="shared" si="0"/>
        <v>488</v>
      </c>
      <c r="C43" s="35">
        <f>A!F44+A!I44+A!B98</f>
        <v>250</v>
      </c>
      <c r="D43" s="29">
        <f>A!G44+A!J44+A!C98</f>
        <v>238</v>
      </c>
      <c r="E43" s="35">
        <f t="shared" si="1"/>
        <v>1958</v>
      </c>
      <c r="F43" s="35">
        <f>A!E98+A!H98+A!C152+A!F152+A!I152+A!B206+A!E206+A!H206+A!C260+A!F260</f>
        <v>946</v>
      </c>
      <c r="G43" s="29">
        <f>A!F98+A!I98+A!D152+A!G152+A!J152+A!C206+A!F206+A!I206+A!D260+A!G260</f>
        <v>1012</v>
      </c>
      <c r="H43" s="35">
        <f t="shared" si="2"/>
        <v>672</v>
      </c>
      <c r="I43" s="35">
        <f>A!I260+A!B314+A!E314+A!H314+A!C368+A!F368+A!I368+A!B422</f>
        <v>252</v>
      </c>
      <c r="J43" s="29">
        <f>A!J260+A!C314+A!F314+A!I314+A!D368+A!G368+A!J368+A!C422</f>
        <v>420</v>
      </c>
    </row>
    <row r="44" spans="1:10" ht="15" customHeight="1">
      <c r="A44" s="43" t="s">
        <v>123</v>
      </c>
      <c r="B44" s="28">
        <f t="shared" si="0"/>
        <v>1196</v>
      </c>
      <c r="C44" s="35">
        <f>A!F45+A!I45+A!B99</f>
        <v>584</v>
      </c>
      <c r="D44" s="29">
        <f>A!G45+A!J45+A!C99</f>
        <v>612</v>
      </c>
      <c r="E44" s="35">
        <f t="shared" si="1"/>
        <v>5530</v>
      </c>
      <c r="F44" s="35">
        <f>A!E99+A!H99+A!C153+A!F153+A!I153+A!B207+A!E207+A!H207+A!C261+A!F261</f>
        <v>2723</v>
      </c>
      <c r="G44" s="29">
        <f>A!F99+A!I99+A!D153+A!G153+A!J153+A!C207+A!F207+A!I207+A!D261+A!G261</f>
        <v>2807</v>
      </c>
      <c r="H44" s="35">
        <f t="shared" si="2"/>
        <v>2243</v>
      </c>
      <c r="I44" s="35">
        <f>A!I261+A!B315+A!E315+A!H315+A!C369+A!F369+A!I369+A!B423</f>
        <v>871</v>
      </c>
      <c r="J44" s="29">
        <f>A!J261+A!C315+A!F315+A!I315+A!D369+A!G369+A!J369+A!C423</f>
        <v>1372</v>
      </c>
    </row>
    <row r="45" spans="1:10" ht="15" customHeight="1">
      <c r="A45" s="43" t="s">
        <v>124</v>
      </c>
      <c r="B45" s="28">
        <f t="shared" si="0"/>
        <v>822</v>
      </c>
      <c r="C45" s="35">
        <f>A!F46+A!I46+A!B100</f>
        <v>453</v>
      </c>
      <c r="D45" s="29">
        <f>A!G46+A!J46+A!C100</f>
        <v>369</v>
      </c>
      <c r="E45" s="35">
        <f t="shared" si="1"/>
        <v>3961</v>
      </c>
      <c r="F45" s="35">
        <f>A!E100+A!H100+A!C154+A!F154+A!I154+A!B208+A!E208+A!H208+A!C262+A!F262</f>
        <v>1961</v>
      </c>
      <c r="G45" s="29">
        <f>A!F100+A!I100+A!D154+A!G154+A!J154+A!C208+A!F208+A!I208+A!D262+A!G262</f>
        <v>2000</v>
      </c>
      <c r="H45" s="35">
        <f t="shared" si="2"/>
        <v>1867</v>
      </c>
      <c r="I45" s="35">
        <f>A!I262+A!B316+A!E316+A!H316+A!C370+A!F370+A!I370+A!B424</f>
        <v>728</v>
      </c>
      <c r="J45" s="29">
        <f>A!J262+A!C316+A!F316+A!I316+A!D370+A!G370+A!J370+A!C424</f>
        <v>1139</v>
      </c>
    </row>
    <row r="46" spans="1:10" ht="15" customHeight="1">
      <c r="A46" s="43" t="s">
        <v>125</v>
      </c>
      <c r="B46" s="28">
        <f t="shared" si="0"/>
        <v>862</v>
      </c>
      <c r="C46" s="35">
        <f>A!F47+A!I47+A!B101</f>
        <v>437</v>
      </c>
      <c r="D46" s="29">
        <f>A!G47+A!J47+A!C101</f>
        <v>425</v>
      </c>
      <c r="E46" s="35">
        <f t="shared" si="1"/>
        <v>4199</v>
      </c>
      <c r="F46" s="35">
        <f>A!E101+A!H101+A!C155+A!F155+A!I155+A!B209+A!E209+A!H209+A!C263+A!F263</f>
        <v>2143</v>
      </c>
      <c r="G46" s="29">
        <f>A!F101+A!I101+A!D155+A!G155+A!J155+A!C209+A!F209+A!I209+A!D263+A!G263</f>
        <v>2056</v>
      </c>
      <c r="H46" s="35">
        <f t="shared" si="2"/>
        <v>2383</v>
      </c>
      <c r="I46" s="35">
        <f>A!I263+A!B317+A!E317+A!H317+A!C371+A!F371+A!I371+A!B425</f>
        <v>922</v>
      </c>
      <c r="J46" s="29">
        <f>A!J263+A!C317+A!F317+A!I317+A!D371+A!G371+A!J371+A!C425</f>
        <v>1461</v>
      </c>
    </row>
    <row r="47" spans="1:10" ht="15" customHeight="1">
      <c r="A47" s="43" t="s">
        <v>126</v>
      </c>
      <c r="B47" s="28">
        <f t="shared" si="0"/>
        <v>637</v>
      </c>
      <c r="C47" s="31">
        <f>A!F48+A!I48+A!B102</f>
        <v>320</v>
      </c>
      <c r="D47" s="32">
        <f>A!G48+A!J48+A!C102</f>
        <v>317</v>
      </c>
      <c r="E47" s="35">
        <f t="shared" si="1"/>
        <v>2983</v>
      </c>
      <c r="F47" s="31">
        <f>A!E102+A!H102+A!C156+A!F156+A!I156+A!B210+A!E210+A!H210+A!C264+A!F264</f>
        <v>1516</v>
      </c>
      <c r="G47" s="32">
        <f>A!F102+A!I102+A!D156+A!G156+A!J156+A!C210+A!F210+A!I210+A!D264+A!G264</f>
        <v>1467</v>
      </c>
      <c r="H47" s="35">
        <f t="shared" si="2"/>
        <v>1511</v>
      </c>
      <c r="I47" s="31">
        <f>A!I264+A!B318+A!E318+A!H318+A!C372+A!F372+A!I372+A!B426</f>
        <v>609</v>
      </c>
      <c r="J47" s="32">
        <f>A!J264+A!C318+A!F318+A!I318+A!D372+A!G372+A!J372+A!C426</f>
        <v>902</v>
      </c>
    </row>
    <row r="48" spans="1:10" ht="15" customHeight="1">
      <c r="A48" s="45" t="s">
        <v>49</v>
      </c>
      <c r="B48" s="36">
        <f t="shared" si="0"/>
        <v>2329</v>
      </c>
      <c r="C48" s="33">
        <f>SUM(C49:C52)</f>
        <v>1177</v>
      </c>
      <c r="D48" s="34">
        <f>SUM(D49:D52)</f>
        <v>1152</v>
      </c>
      <c r="E48" s="33">
        <f t="shared" si="1"/>
        <v>10318</v>
      </c>
      <c r="F48" s="33">
        <f>SUM(F49:F52)</f>
        <v>5240</v>
      </c>
      <c r="G48" s="34">
        <f>SUM(G49:G52)</f>
        <v>5078</v>
      </c>
      <c r="H48" s="33">
        <f t="shared" si="2"/>
        <v>7405</v>
      </c>
      <c r="I48" s="33">
        <f>SUM(I49:I52)</f>
        <v>2962</v>
      </c>
      <c r="J48" s="34">
        <f>SUM(J49:J52)</f>
        <v>4443</v>
      </c>
    </row>
    <row r="49" spans="1:10" ht="15" customHeight="1">
      <c r="A49" s="43" t="s">
        <v>127</v>
      </c>
      <c r="B49" s="28">
        <f t="shared" si="0"/>
        <v>734</v>
      </c>
      <c r="C49" s="35">
        <f>A!F50+A!I50+A!B104</f>
        <v>365</v>
      </c>
      <c r="D49" s="29">
        <f>A!G50+A!J50+A!C104</f>
        <v>369</v>
      </c>
      <c r="E49" s="35">
        <f t="shared" si="1"/>
        <v>2999</v>
      </c>
      <c r="F49" s="35">
        <f>A!E104+A!H104+A!C158+A!F158+A!I158+A!B212+A!E212+A!H212+A!C266+A!F266</f>
        <v>1515</v>
      </c>
      <c r="G49" s="29">
        <f>A!F104+A!I104+A!D158+A!G158+A!J158+A!C212+A!F212+A!I212+A!D266+A!G266</f>
        <v>1484</v>
      </c>
      <c r="H49" s="35">
        <f t="shared" si="2"/>
        <v>2743</v>
      </c>
      <c r="I49" s="35">
        <f>A!I266+A!B320+A!E320+A!H320+A!C374+A!F374+A!I374+A!B428</f>
        <v>1094</v>
      </c>
      <c r="J49" s="29">
        <f>A!J266+A!C320+A!F320+A!I320+A!D374+A!G374+A!J374+A!C428</f>
        <v>1649</v>
      </c>
    </row>
    <row r="50" spans="1:10" ht="15" customHeight="1">
      <c r="A50" s="43" t="s">
        <v>128</v>
      </c>
      <c r="B50" s="28">
        <f t="shared" si="0"/>
        <v>462</v>
      </c>
      <c r="C50" s="35">
        <f>A!F51+A!I51+A!B105</f>
        <v>219</v>
      </c>
      <c r="D50" s="29">
        <f>A!G51+A!J51+A!C105</f>
        <v>243</v>
      </c>
      <c r="E50" s="35">
        <f t="shared" si="1"/>
        <v>2398</v>
      </c>
      <c r="F50" s="35">
        <f>A!E105+A!H105+A!C159+A!F159+A!I159+A!B213+A!E213+A!H213+A!C267+A!F267</f>
        <v>1239</v>
      </c>
      <c r="G50" s="29">
        <f>A!F105+A!I105+A!D159+A!G159+A!J159+A!C213+A!F213+A!I213+A!D267+A!G267</f>
        <v>1159</v>
      </c>
      <c r="H50" s="35">
        <f t="shared" si="2"/>
        <v>1552</v>
      </c>
      <c r="I50" s="35">
        <f>A!I267+A!B321+A!E321+A!H321+A!C375+A!F375+A!I375+A!B429</f>
        <v>628</v>
      </c>
      <c r="J50" s="29">
        <f>A!J267+A!C321+A!F321+A!I321+A!D375+A!G375+A!J375+A!C429</f>
        <v>924</v>
      </c>
    </row>
    <row r="51" spans="1:10" ht="15" customHeight="1">
      <c r="A51" s="43" t="s">
        <v>129</v>
      </c>
      <c r="B51" s="28">
        <f t="shared" si="0"/>
        <v>497</v>
      </c>
      <c r="C51" s="35">
        <f>A!F52+A!I52+A!B106</f>
        <v>264</v>
      </c>
      <c r="D51" s="29">
        <f>A!G52+A!J52+A!C106</f>
        <v>233</v>
      </c>
      <c r="E51" s="35">
        <f t="shared" si="1"/>
        <v>1986</v>
      </c>
      <c r="F51" s="35">
        <f>A!E106+A!H106+A!C160+A!F160+A!I160+A!B214+A!E214+A!H214+A!C268+A!F268</f>
        <v>986</v>
      </c>
      <c r="G51" s="29">
        <f>A!F106+A!I106+A!D160+A!G160+A!J160+A!C214+A!F214+A!I214+A!D268+A!G268</f>
        <v>1000</v>
      </c>
      <c r="H51" s="35">
        <f t="shared" si="2"/>
        <v>1325</v>
      </c>
      <c r="I51" s="35">
        <f>A!I268+A!B322+A!E322+A!H322+A!C376+A!F376+A!I376+A!B430</f>
        <v>540</v>
      </c>
      <c r="J51" s="29">
        <f>A!J268+A!C322+A!F322+A!I322+A!D376+A!G376+A!J376+A!C430</f>
        <v>785</v>
      </c>
    </row>
    <row r="52" spans="1:10" ht="15" customHeight="1">
      <c r="A52" s="44" t="s">
        <v>130</v>
      </c>
      <c r="B52" s="30">
        <f t="shared" si="0"/>
        <v>636</v>
      </c>
      <c r="C52" s="31">
        <f>A!F53+A!I53+A!B107</f>
        <v>329</v>
      </c>
      <c r="D52" s="32">
        <f>A!G53+A!J53+A!C107</f>
        <v>307</v>
      </c>
      <c r="E52" s="31">
        <f t="shared" si="1"/>
        <v>2935</v>
      </c>
      <c r="F52" s="31">
        <f>A!E107+A!H107+A!C161+A!F161+A!I161+A!B215+A!E215+A!H215+A!C269+A!F269</f>
        <v>1500</v>
      </c>
      <c r="G52" s="32">
        <f>A!F107+A!I107+A!D161+A!G161+A!J161+A!C215+A!F215+A!I215+A!D269+A!G269</f>
        <v>1435</v>
      </c>
      <c r="H52" s="31">
        <f t="shared" si="2"/>
        <v>1785</v>
      </c>
      <c r="I52" s="31">
        <f>A!I269+A!B323+A!E323+A!H323+A!C377+A!F377+A!I377+A!B431</f>
        <v>700</v>
      </c>
      <c r="J52" s="32">
        <f>A!J269+A!C323+A!F323+A!I323+A!D377+A!G377+A!J377+A!C431</f>
        <v>1085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tottorikencho</cp:lastModifiedBy>
  <cp:lastPrinted>2002-12-18T06:12:27Z</cp:lastPrinted>
  <dcterms:created xsi:type="dcterms:W3CDTF">2001-11-22T02:08:43Z</dcterms:created>
  <dcterms:modified xsi:type="dcterms:W3CDTF">2007-02-06T06:18:41Z</dcterms:modified>
  <cp:category/>
  <cp:version/>
  <cp:contentType/>
  <cp:contentStatus/>
</cp:coreProperties>
</file>