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<sst xmlns="http://schemas.openxmlformats.org/spreadsheetml/2006/main" count="194" uniqueCount="63">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</sst>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80" zoomScaleNormal="100" zoomScaleSheetLayoutView="8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-2187</v>
      </c>
      <c r="C9" s="34">
        <f>C10+C11</f>
        <v>-1697</v>
      </c>
      <c r="D9" s="64">
        <f>IF(B9-C9=0,"-",(1-(B9/(B9-C9)))*-1)</f>
        <v>3.463265306122449</v>
      </c>
      <c r="E9" s="34">
        <f>E10+E11</f>
        <v>-178</v>
      </c>
      <c r="F9" s="64">
        <f>IF(B9-E9=0,"-",(1-(B9/(B9-E9)))*-1)</f>
        <v>8.8601294176207102E-2</v>
      </c>
      <c r="G9" s="34">
        <f>G10+G11</f>
        <v>-360</v>
      </c>
      <c r="H9" s="34">
        <f>H10+H11</f>
        <v>286</v>
      </c>
      <c r="I9" s="34">
        <f>I10+I11</f>
        <v>-89</v>
      </c>
      <c r="J9" s="34">
        <f>J10+J11</f>
        <v>646</v>
      </c>
      <c r="K9" s="34">
        <f>K10+K11</f>
        <v>55</v>
      </c>
      <c r="L9" s="51">
        <f t="shared" ref="L9:L19" si="0">M9-N9</f>
        <v>-7.6160583837530123</v>
      </c>
      <c r="M9" s="55">
        <v>6.0505352715371146</v>
      </c>
      <c r="N9" s="55">
        <v>13.666593655290127</v>
      </c>
      <c r="O9" s="34">
        <f t="shared" ref="O9:W9" si="1">O10+O11</f>
        <v>-1827</v>
      </c>
      <c r="P9" s="34">
        <f t="shared" si="1"/>
        <v>2821</v>
      </c>
      <c r="Q9" s="34">
        <f t="shared" si="1"/>
        <v>-20</v>
      </c>
      <c r="R9" s="34">
        <f t="shared" si="1"/>
        <v>1621</v>
      </c>
      <c r="S9" s="34">
        <f t="shared" si="1"/>
        <v>1200</v>
      </c>
      <c r="T9" s="34">
        <f t="shared" si="1"/>
        <v>4648</v>
      </c>
      <c r="U9" s="34">
        <f t="shared" si="1"/>
        <v>14</v>
      </c>
      <c r="V9" s="34">
        <f t="shared" si="1"/>
        <v>3448</v>
      </c>
      <c r="W9" s="34">
        <f t="shared" si="1"/>
        <v>1200</v>
      </c>
      <c r="X9" s="51">
        <v>-38.651496297546529</v>
      </c>
    </row>
    <row r="10" spans="1:24" ht="18.75" customHeight="1" x14ac:dyDescent="0.15">
      <c r="A10" s="6" t="s">
        <v>28</v>
      </c>
      <c r="B10" s="35">
        <f>B20+B21+B22+B23</f>
        <v>-1674</v>
      </c>
      <c r="C10" s="35">
        <f>C20+C21+C22+C23</f>
        <v>-1366</v>
      </c>
      <c r="D10" s="65">
        <f t="shared" ref="D10:D38" si="2">IF(B10-C10=0,"-",(1-(B10/(B10-C10)))*-1)</f>
        <v>4.4350649350649354</v>
      </c>
      <c r="E10" s="35">
        <f>E20+E21+E22+E23</f>
        <v>-107</v>
      </c>
      <c r="F10" s="65">
        <f t="shared" ref="F10:F38" si="3">IF(B10-E10=0,"-",(1-(B10/(B10-E10)))*-1)</f>
        <v>6.8283343969368193E-2</v>
      </c>
      <c r="G10" s="35">
        <f>G20+G21+G22+G23</f>
        <v>-206</v>
      </c>
      <c r="H10" s="35">
        <f>H20+H21+H22+H23</f>
        <v>236</v>
      </c>
      <c r="I10" s="35">
        <f>I20+I21+I22+I23</f>
        <v>-52</v>
      </c>
      <c r="J10" s="35">
        <f>J20+J21+J22+J23</f>
        <v>442</v>
      </c>
      <c r="K10" s="35">
        <f>K20+K21+K22+K23</f>
        <v>34</v>
      </c>
      <c r="L10" s="48">
        <f t="shared" si="0"/>
        <v>-5.8263444063064309</v>
      </c>
      <c r="M10" s="56">
        <v>6.6748411645063968</v>
      </c>
      <c r="N10" s="56">
        <v>12.501185570812828</v>
      </c>
      <c r="O10" s="35">
        <f t="shared" ref="O10:W10" si="4">O20+O21+O22+O23</f>
        <v>-1468</v>
      </c>
      <c r="P10" s="35">
        <f t="shared" si="4"/>
        <v>2209</v>
      </c>
      <c r="Q10" s="35">
        <f t="shared" si="4"/>
        <v>-40</v>
      </c>
      <c r="R10" s="35">
        <f t="shared" si="4"/>
        <v>1370</v>
      </c>
      <c r="S10" s="35">
        <f t="shared" si="4"/>
        <v>839</v>
      </c>
      <c r="T10" s="35">
        <f t="shared" si="4"/>
        <v>3677</v>
      </c>
      <c r="U10" s="35">
        <f t="shared" si="4"/>
        <v>-19</v>
      </c>
      <c r="V10" s="35">
        <f t="shared" si="4"/>
        <v>2900</v>
      </c>
      <c r="W10" s="35">
        <f t="shared" si="4"/>
        <v>777</v>
      </c>
      <c r="X10" s="48">
        <v>-41.519774701251649</v>
      </c>
    </row>
    <row r="11" spans="1:24" ht="18.75" customHeight="1" x14ac:dyDescent="0.15">
      <c r="A11" s="2" t="s">
        <v>27</v>
      </c>
      <c r="B11" s="36">
        <f>B12+B13+B14+B15+B16</f>
        <v>-513</v>
      </c>
      <c r="C11" s="36">
        <f>C12+C13+C14+C15+C16</f>
        <v>-331</v>
      </c>
      <c r="D11" s="66">
        <f t="shared" si="2"/>
        <v>1.8186813186813189</v>
      </c>
      <c r="E11" s="36">
        <f>E12+E13+E14+E15+E16</f>
        <v>-71</v>
      </c>
      <c r="F11" s="66">
        <f t="shared" si="3"/>
        <v>0.16063348416289602</v>
      </c>
      <c r="G11" s="36">
        <f>G12+G13+G14+G15+G16</f>
        <v>-154</v>
      </c>
      <c r="H11" s="36">
        <f>H12+H13+H14+H15+H16</f>
        <v>50</v>
      </c>
      <c r="I11" s="36">
        <f>I12+I13+I14+I15+I16</f>
        <v>-37</v>
      </c>
      <c r="J11" s="36">
        <f>J12+J13+J14+J15+J16</f>
        <v>204</v>
      </c>
      <c r="K11" s="36">
        <f>K12+K13+K14+K15+K16</f>
        <v>21</v>
      </c>
      <c r="L11" s="50">
        <f t="shared" si="0"/>
        <v>-12.928249709108632</v>
      </c>
      <c r="M11" s="57">
        <v>4.1974836717885164</v>
      </c>
      <c r="N11" s="57">
        <v>17.125733380897149</v>
      </c>
      <c r="O11" s="36">
        <f t="shared" ref="O11:W11" si="5">O12+O13+O14+O15+O16</f>
        <v>-359</v>
      </c>
      <c r="P11" s="36">
        <f t="shared" si="5"/>
        <v>612</v>
      </c>
      <c r="Q11" s="36">
        <f t="shared" si="5"/>
        <v>20</v>
      </c>
      <c r="R11" s="36">
        <f t="shared" si="5"/>
        <v>251</v>
      </c>
      <c r="S11" s="36">
        <f t="shared" si="5"/>
        <v>361</v>
      </c>
      <c r="T11" s="36">
        <f t="shared" si="5"/>
        <v>971</v>
      </c>
      <c r="U11" s="36">
        <f t="shared" si="5"/>
        <v>33</v>
      </c>
      <c r="V11" s="36">
        <f t="shared" si="5"/>
        <v>548</v>
      </c>
      <c r="W11" s="36">
        <f t="shared" si="5"/>
        <v>423</v>
      </c>
      <c r="X11" s="53">
        <v>-30.13793276344154</v>
      </c>
    </row>
    <row r="12" spans="1:24" ht="18.75" customHeight="1" x14ac:dyDescent="0.15">
      <c r="A12" s="6" t="s">
        <v>26</v>
      </c>
      <c r="B12" s="35">
        <f>B24</f>
        <v>-40</v>
      </c>
      <c r="C12" s="35">
        <f>C24</f>
        <v>-37</v>
      </c>
      <c r="D12" s="65">
        <f t="shared" si="2"/>
        <v>12.333333333333334</v>
      </c>
      <c r="E12" s="35">
        <f>E24</f>
        <v>-3</v>
      </c>
      <c r="F12" s="65">
        <f t="shared" si="3"/>
        <v>8.1081081081081141E-2</v>
      </c>
      <c r="G12" s="35">
        <f>G24</f>
        <v>-10</v>
      </c>
      <c r="H12" s="35">
        <f>H24</f>
        <v>4</v>
      </c>
      <c r="I12" s="35">
        <f>I24</f>
        <v>-2</v>
      </c>
      <c r="J12" s="35">
        <f>J24</f>
        <v>14</v>
      </c>
      <c r="K12" s="35">
        <f>K24</f>
        <v>-5</v>
      </c>
      <c r="L12" s="48">
        <f t="shared" si="0"/>
        <v>-10.688265748354301</v>
      </c>
      <c r="M12" s="56">
        <v>4.275306299341719</v>
      </c>
      <c r="N12" s="56">
        <v>14.963572047696021</v>
      </c>
      <c r="O12" s="35">
        <f t="shared" ref="O12:W12" si="6">O24</f>
        <v>-30</v>
      </c>
      <c r="P12" s="35">
        <f t="shared" si="6"/>
        <v>34</v>
      </c>
      <c r="Q12" s="35">
        <f t="shared" si="6"/>
        <v>-16</v>
      </c>
      <c r="R12" s="35">
        <f t="shared" si="6"/>
        <v>17</v>
      </c>
      <c r="S12" s="35">
        <f t="shared" si="6"/>
        <v>17</v>
      </c>
      <c r="T12" s="35">
        <f t="shared" si="6"/>
        <v>64</v>
      </c>
      <c r="U12" s="35">
        <f t="shared" si="6"/>
        <v>-10</v>
      </c>
      <c r="V12" s="35">
        <f t="shared" si="6"/>
        <v>35</v>
      </c>
      <c r="W12" s="35">
        <f t="shared" si="6"/>
        <v>29</v>
      </c>
      <c r="X12" s="48">
        <v>-32.064797245062884</v>
      </c>
    </row>
    <row r="13" spans="1:24" ht="18.75" customHeight="1" x14ac:dyDescent="0.15">
      <c r="A13" s="4" t="s">
        <v>25</v>
      </c>
      <c r="B13" s="37">
        <f>B25+B26+B27</f>
        <v>-133</v>
      </c>
      <c r="C13" s="37">
        <f>C25+C26+C27</f>
        <v>-82</v>
      </c>
      <c r="D13" s="67">
        <f t="shared" si="2"/>
        <v>1.607843137254902</v>
      </c>
      <c r="E13" s="37">
        <f>E25+E26+E27</f>
        <v>-40</v>
      </c>
      <c r="F13" s="67">
        <f t="shared" si="3"/>
        <v>0.43010752688172049</v>
      </c>
      <c r="G13" s="37">
        <f>G25+G26+G27</f>
        <v>-27</v>
      </c>
      <c r="H13" s="37">
        <f>H25+H26+H27</f>
        <v>8</v>
      </c>
      <c r="I13" s="37">
        <f>I25+I26+I27</f>
        <v>-2</v>
      </c>
      <c r="J13" s="37">
        <f>J25+J26+J27</f>
        <v>35</v>
      </c>
      <c r="K13" s="37">
        <f>K25+K26+K27</f>
        <v>4</v>
      </c>
      <c r="L13" s="49">
        <f t="shared" si="0"/>
        <v>-12.395821017174281</v>
      </c>
      <c r="M13" s="58">
        <v>3.6728358569405275</v>
      </c>
      <c r="N13" s="58">
        <v>16.068656874114808</v>
      </c>
      <c r="O13" s="37">
        <f t="shared" ref="O13:W13" si="7">O25+O26+O27</f>
        <v>-106</v>
      </c>
      <c r="P13" s="37">
        <f t="shared" si="7"/>
        <v>118</v>
      </c>
      <c r="Q13" s="37">
        <f t="shared" si="7"/>
        <v>29</v>
      </c>
      <c r="R13" s="37">
        <f t="shared" si="7"/>
        <v>50</v>
      </c>
      <c r="S13" s="37">
        <f t="shared" si="7"/>
        <v>68</v>
      </c>
      <c r="T13" s="37">
        <f t="shared" si="7"/>
        <v>224</v>
      </c>
      <c r="U13" s="37">
        <f t="shared" si="7"/>
        <v>63</v>
      </c>
      <c r="V13" s="37">
        <f t="shared" si="7"/>
        <v>94</v>
      </c>
      <c r="W13" s="37">
        <f t="shared" si="7"/>
        <v>130</v>
      </c>
      <c r="X13" s="49">
        <v>-48.665075104461984</v>
      </c>
    </row>
    <row r="14" spans="1:24" ht="18.75" customHeight="1" x14ac:dyDescent="0.15">
      <c r="A14" s="4" t="s">
        <v>24</v>
      </c>
      <c r="B14" s="37">
        <f>B28+B29+B30+B31</f>
        <v>-194</v>
      </c>
      <c r="C14" s="37">
        <f>C28+C29+C30+C31</f>
        <v>-109</v>
      </c>
      <c r="D14" s="67">
        <f t="shared" si="2"/>
        <v>1.2823529411764705</v>
      </c>
      <c r="E14" s="37">
        <f>E28+E29+E30+E31</f>
        <v>-46</v>
      </c>
      <c r="F14" s="67">
        <f t="shared" si="3"/>
        <v>0.31081081081081074</v>
      </c>
      <c r="G14" s="37">
        <f>G28+G29+G30+G31</f>
        <v>-47</v>
      </c>
      <c r="H14" s="37">
        <f>H28+H29+H30+H31</f>
        <v>22</v>
      </c>
      <c r="I14" s="37">
        <f>I28+I29+I30+I31</f>
        <v>-17</v>
      </c>
      <c r="J14" s="37">
        <f>J28+J29+J30+J31</f>
        <v>69</v>
      </c>
      <c r="K14" s="37">
        <f>K28+K29+K30+K31</f>
        <v>-3</v>
      </c>
      <c r="L14" s="49">
        <f t="shared" si="0"/>
        <v>-10.405925099176258</v>
      </c>
      <c r="M14" s="58">
        <v>4.8708585570612293</v>
      </c>
      <c r="N14" s="58">
        <v>15.276783656237487</v>
      </c>
      <c r="O14" s="37">
        <f t="shared" ref="O14:W14" si="8">O28+O29+O30+O31</f>
        <v>-147</v>
      </c>
      <c r="P14" s="37">
        <f t="shared" si="8"/>
        <v>215</v>
      </c>
      <c r="Q14" s="37">
        <f t="shared" si="8"/>
        <v>-6</v>
      </c>
      <c r="R14" s="37">
        <f t="shared" si="8"/>
        <v>93</v>
      </c>
      <c r="S14" s="37">
        <f t="shared" si="8"/>
        <v>122</v>
      </c>
      <c r="T14" s="37">
        <f t="shared" si="8"/>
        <v>362</v>
      </c>
      <c r="U14" s="37">
        <f t="shared" si="8"/>
        <v>26</v>
      </c>
      <c r="V14" s="37">
        <f t="shared" si="8"/>
        <v>228</v>
      </c>
      <c r="W14" s="37">
        <f t="shared" si="8"/>
        <v>134</v>
      </c>
      <c r="X14" s="49">
        <v>-32.546191267636388</v>
      </c>
    </row>
    <row r="15" spans="1:24" ht="18.75" customHeight="1" x14ac:dyDescent="0.15">
      <c r="A15" s="4" t="s">
        <v>23</v>
      </c>
      <c r="B15" s="37">
        <f>B32+B33+B34+B35</f>
        <v>-90</v>
      </c>
      <c r="C15" s="37">
        <f>C32+C33+C34+C35</f>
        <v>-60</v>
      </c>
      <c r="D15" s="67">
        <f t="shared" si="2"/>
        <v>2</v>
      </c>
      <c r="E15" s="37">
        <f>E32+E33+E34+E35</f>
        <v>11</v>
      </c>
      <c r="F15" s="67">
        <f t="shared" si="3"/>
        <v>-0.1089108910891089</v>
      </c>
      <c r="G15" s="37">
        <f>G32+G33+G34+G35</f>
        <v>-49</v>
      </c>
      <c r="H15" s="37">
        <f>H32+H33+H34+H35</f>
        <v>15</v>
      </c>
      <c r="I15" s="37">
        <f>I32+I33+I34+I35</f>
        <v>-14</v>
      </c>
      <c r="J15" s="37">
        <f>J32+J33+J34+J35</f>
        <v>64</v>
      </c>
      <c r="K15" s="39">
        <f>K32+K33+K34+K35</f>
        <v>20</v>
      </c>
      <c r="L15" s="49">
        <f>M15-N15</f>
        <v>-14.261518857738857</v>
      </c>
      <c r="M15" s="58">
        <v>4.3657710788996509</v>
      </c>
      <c r="N15" s="58">
        <v>18.627289936638508</v>
      </c>
      <c r="O15" s="39">
        <f t="shared" ref="O15:W15" si="9">O32+O33+O34+O35</f>
        <v>-41</v>
      </c>
      <c r="P15" s="37">
        <f t="shared" si="9"/>
        <v>207</v>
      </c>
      <c r="Q15" s="37">
        <f t="shared" si="9"/>
        <v>18</v>
      </c>
      <c r="R15" s="37">
        <f t="shared" si="9"/>
        <v>77</v>
      </c>
      <c r="S15" s="37">
        <f t="shared" si="9"/>
        <v>130</v>
      </c>
      <c r="T15" s="37">
        <f>T32+T33+T34+T35</f>
        <v>248</v>
      </c>
      <c r="U15" s="37">
        <f t="shared" si="9"/>
        <v>-27</v>
      </c>
      <c r="V15" s="37">
        <f t="shared" si="9"/>
        <v>155</v>
      </c>
      <c r="W15" s="37">
        <f t="shared" si="9"/>
        <v>93</v>
      </c>
      <c r="X15" s="49">
        <v>-11.933107615659033</v>
      </c>
    </row>
    <row r="16" spans="1:24" ht="18.75" customHeight="1" x14ac:dyDescent="0.15">
      <c r="A16" s="2" t="s">
        <v>22</v>
      </c>
      <c r="B16" s="36">
        <f>B36+B37+B38</f>
        <v>-56</v>
      </c>
      <c r="C16" s="36">
        <f>C36+C37+C38</f>
        <v>-43</v>
      </c>
      <c r="D16" s="66">
        <f t="shared" si="2"/>
        <v>3.3076923076923075</v>
      </c>
      <c r="E16" s="36">
        <f>E36+E37+E38</f>
        <v>7</v>
      </c>
      <c r="F16" s="66">
        <f t="shared" si="3"/>
        <v>-0.11111111111111116</v>
      </c>
      <c r="G16" s="36">
        <f>G36+G37+G38</f>
        <v>-21</v>
      </c>
      <c r="H16" s="36">
        <f>H36+H37+H38</f>
        <v>1</v>
      </c>
      <c r="I16" s="36">
        <f>I36+I37+I38</f>
        <v>-2</v>
      </c>
      <c r="J16" s="36">
        <f>J36+J37+J38</f>
        <v>22</v>
      </c>
      <c r="K16" s="36">
        <f>K36+K37+K38</f>
        <v>5</v>
      </c>
      <c r="L16" s="50">
        <f t="shared" si="0"/>
        <v>-24.832586573880594</v>
      </c>
      <c r="M16" s="57">
        <v>1.1825041225657422</v>
      </c>
      <c r="N16" s="57">
        <v>26.015090696446336</v>
      </c>
      <c r="O16" s="36">
        <f t="shared" ref="O16:W16" si="10">O36+O37+O38</f>
        <v>-35</v>
      </c>
      <c r="P16" s="36">
        <f t="shared" si="10"/>
        <v>38</v>
      </c>
      <c r="Q16" s="36">
        <f t="shared" si="10"/>
        <v>-5</v>
      </c>
      <c r="R16" s="36">
        <f t="shared" si="10"/>
        <v>14</v>
      </c>
      <c r="S16" s="36">
        <f t="shared" si="10"/>
        <v>24</v>
      </c>
      <c r="T16" s="36">
        <f t="shared" si="10"/>
        <v>73</v>
      </c>
      <c r="U16" s="36">
        <f t="shared" si="10"/>
        <v>-19</v>
      </c>
      <c r="V16" s="36">
        <f t="shared" si="10"/>
        <v>36</v>
      </c>
      <c r="W16" s="36">
        <f t="shared" si="10"/>
        <v>37</v>
      </c>
      <c r="X16" s="53">
        <v>-41.387644289800988</v>
      </c>
    </row>
    <row r="17" spans="1:24" ht="18.75" customHeight="1" x14ac:dyDescent="0.15">
      <c r="A17" s="6" t="s">
        <v>21</v>
      </c>
      <c r="B17" s="35">
        <f>B12+B13+B20</f>
        <v>-792</v>
      </c>
      <c r="C17" s="35">
        <f>C12+C13+C20</f>
        <v>-575</v>
      </c>
      <c r="D17" s="65">
        <f t="shared" si="2"/>
        <v>2.6497695852534564</v>
      </c>
      <c r="E17" s="35">
        <f>E12+E13+E20</f>
        <v>10</v>
      </c>
      <c r="F17" s="65">
        <f t="shared" si="3"/>
        <v>-1.2468827930174564E-2</v>
      </c>
      <c r="G17" s="35">
        <f>G12+G13+G20</f>
        <v>-140</v>
      </c>
      <c r="H17" s="35">
        <f>H12+H13+H20</f>
        <v>121</v>
      </c>
      <c r="I17" s="35">
        <f>I12+I13+I20</f>
        <v>-23</v>
      </c>
      <c r="J17" s="35">
        <f>J12+J13+J20</f>
        <v>261</v>
      </c>
      <c r="K17" s="35">
        <f>K12+K13+K20</f>
        <v>27</v>
      </c>
      <c r="L17" s="48">
        <f t="shared" si="0"/>
        <v>-7.3071014587462644</v>
      </c>
      <c r="M17" s="56">
        <v>6.3154234036307004</v>
      </c>
      <c r="N17" s="56">
        <v>13.622524862376965</v>
      </c>
      <c r="O17" s="35">
        <f t="shared" ref="O17:W17" si="11">O12+O13+O20</f>
        <v>-652</v>
      </c>
      <c r="P17" s="35">
        <f t="shared" si="11"/>
        <v>1043</v>
      </c>
      <c r="Q17" s="35">
        <f t="shared" si="11"/>
        <v>57</v>
      </c>
      <c r="R17" s="35">
        <f t="shared" si="11"/>
        <v>623</v>
      </c>
      <c r="S17" s="35">
        <f t="shared" si="11"/>
        <v>420</v>
      </c>
      <c r="T17" s="35">
        <f t="shared" si="11"/>
        <v>1695</v>
      </c>
      <c r="U17" s="35">
        <f t="shared" si="11"/>
        <v>-3</v>
      </c>
      <c r="V17" s="35">
        <f t="shared" si="11"/>
        <v>1232</v>
      </c>
      <c r="W17" s="35">
        <f t="shared" si="11"/>
        <v>463</v>
      </c>
      <c r="X17" s="48">
        <v>-34.030215365018314</v>
      </c>
    </row>
    <row r="18" spans="1:24" ht="18.75" customHeight="1" x14ac:dyDescent="0.15">
      <c r="A18" s="4" t="s">
        <v>20</v>
      </c>
      <c r="B18" s="37">
        <f>B14+B22</f>
        <v>-336</v>
      </c>
      <c r="C18" s="37">
        <f>C14+C22</f>
        <v>-212</v>
      </c>
      <c r="D18" s="67">
        <f t="shared" si="2"/>
        <v>1.7096774193548385</v>
      </c>
      <c r="E18" s="37">
        <f>E14+E22</f>
        <v>12</v>
      </c>
      <c r="F18" s="67">
        <f t="shared" si="3"/>
        <v>-3.4482758620689613E-2</v>
      </c>
      <c r="G18" s="37">
        <f>G14+G22</f>
        <v>-85</v>
      </c>
      <c r="H18" s="37">
        <f>H14+H22</f>
        <v>46</v>
      </c>
      <c r="I18" s="37">
        <f>I14+I22</f>
        <v>-22</v>
      </c>
      <c r="J18" s="37">
        <f>J14+J22</f>
        <v>131</v>
      </c>
      <c r="K18" s="37">
        <f>K14+K22</f>
        <v>-20</v>
      </c>
      <c r="L18" s="49">
        <f t="shared" si="0"/>
        <v>-9.9781301257517736</v>
      </c>
      <c r="M18" s="58">
        <v>5.3999292445244915</v>
      </c>
      <c r="N18" s="58">
        <v>15.378059370276265</v>
      </c>
      <c r="O18" s="37">
        <f t="shared" ref="O18:W18" si="12">O14+O22</f>
        <v>-251</v>
      </c>
      <c r="P18" s="37">
        <f t="shared" si="12"/>
        <v>453</v>
      </c>
      <c r="Q18" s="37">
        <f t="shared" si="12"/>
        <v>13</v>
      </c>
      <c r="R18" s="37">
        <f t="shared" si="12"/>
        <v>198</v>
      </c>
      <c r="S18" s="37">
        <f t="shared" si="12"/>
        <v>255</v>
      </c>
      <c r="T18" s="37">
        <f t="shared" si="12"/>
        <v>704</v>
      </c>
      <c r="U18" s="37">
        <f t="shared" si="12"/>
        <v>-1</v>
      </c>
      <c r="V18" s="37">
        <f t="shared" si="12"/>
        <v>431</v>
      </c>
      <c r="W18" s="37">
        <f t="shared" si="12"/>
        <v>273</v>
      </c>
      <c r="X18" s="49">
        <v>-29.464831312514079</v>
      </c>
    </row>
    <row r="19" spans="1:24" ht="18.75" customHeight="1" x14ac:dyDescent="0.15">
      <c r="A19" s="2" t="s">
        <v>19</v>
      </c>
      <c r="B19" s="36">
        <f>B15+B16+B21+B23</f>
        <v>-1059</v>
      </c>
      <c r="C19" s="36">
        <f>C15+C16+C21+C23</f>
        <v>-910</v>
      </c>
      <c r="D19" s="66">
        <f t="shared" si="2"/>
        <v>6.1073825503355703</v>
      </c>
      <c r="E19" s="36">
        <f>E15+E16+E21+E23</f>
        <v>-200</v>
      </c>
      <c r="F19" s="66">
        <f t="shared" si="3"/>
        <v>0.23282887077997683</v>
      </c>
      <c r="G19" s="36">
        <f>G15+G16+G21+G23</f>
        <v>-135</v>
      </c>
      <c r="H19" s="36">
        <f>H15+H16+H21+H23</f>
        <v>119</v>
      </c>
      <c r="I19" s="36">
        <f>I15+I16+I21+I23</f>
        <v>-44</v>
      </c>
      <c r="J19" s="36">
        <f>J15+J16+J21+J23</f>
        <v>254</v>
      </c>
      <c r="K19" s="38">
        <f>K15+K16+K21+K23</f>
        <v>48</v>
      </c>
      <c r="L19" s="50">
        <f t="shared" si="0"/>
        <v>-6.8911052927324743</v>
      </c>
      <c r="M19" s="57">
        <v>6.0743817024827003</v>
      </c>
      <c r="N19" s="57">
        <v>12.965486995215175</v>
      </c>
      <c r="O19" s="38">
        <f t="shared" ref="O19:W19" si="13">O15+O16+O21+O23</f>
        <v>-924</v>
      </c>
      <c r="P19" s="38">
        <f>P15+P16+P21+P23</f>
        <v>1325</v>
      </c>
      <c r="Q19" s="36">
        <f t="shared" si="13"/>
        <v>-90</v>
      </c>
      <c r="R19" s="36">
        <f t="shared" si="13"/>
        <v>800</v>
      </c>
      <c r="S19" s="36">
        <f t="shared" si="13"/>
        <v>525</v>
      </c>
      <c r="T19" s="36">
        <f t="shared" si="13"/>
        <v>2249</v>
      </c>
      <c r="U19" s="36">
        <f t="shared" si="13"/>
        <v>18</v>
      </c>
      <c r="V19" s="36">
        <f t="shared" si="13"/>
        <v>1785</v>
      </c>
      <c r="W19" s="36">
        <f t="shared" si="13"/>
        <v>464</v>
      </c>
      <c r="X19" s="53">
        <v>-47.165787336924481</v>
      </c>
    </row>
    <row r="20" spans="1:24" ht="18.75" customHeight="1" x14ac:dyDescent="0.15">
      <c r="A20" s="5" t="s">
        <v>18</v>
      </c>
      <c r="B20" s="40">
        <f>G20+O20</f>
        <v>-619</v>
      </c>
      <c r="C20" s="40">
        <v>-456</v>
      </c>
      <c r="D20" s="68">
        <f t="shared" si="2"/>
        <v>2.7975460122699385</v>
      </c>
      <c r="E20" s="40">
        <f>I20-K20+Q20-U20</f>
        <v>53</v>
      </c>
      <c r="F20" s="68">
        <f t="shared" si="3"/>
        <v>-7.8869047619047672E-2</v>
      </c>
      <c r="G20" s="40">
        <f>H20-J20</f>
        <v>-103</v>
      </c>
      <c r="H20" s="40">
        <v>109</v>
      </c>
      <c r="I20" s="40">
        <v>-19</v>
      </c>
      <c r="J20" s="40">
        <v>212</v>
      </c>
      <c r="K20" s="40">
        <v>28</v>
      </c>
      <c r="L20" s="48">
        <f>M20-N20</f>
        <v>-6.4191712874625955</v>
      </c>
      <c r="M20" s="56">
        <v>6.793103595470126</v>
      </c>
      <c r="N20" s="56">
        <v>13.212274882932721</v>
      </c>
      <c r="O20" s="40">
        <f>P20-T20</f>
        <v>-516</v>
      </c>
      <c r="P20" s="40">
        <f>R20+S20</f>
        <v>891</v>
      </c>
      <c r="Q20" s="41">
        <v>44</v>
      </c>
      <c r="R20" s="41">
        <v>556</v>
      </c>
      <c r="S20" s="41">
        <v>335</v>
      </c>
      <c r="T20" s="41">
        <f>SUM(V20:W20)</f>
        <v>1407</v>
      </c>
      <c r="U20" s="41">
        <v>-56</v>
      </c>
      <c r="V20" s="41">
        <v>1103</v>
      </c>
      <c r="W20" s="41">
        <v>304</v>
      </c>
      <c r="X20" s="52">
        <v>-32.158178488647586</v>
      </c>
    </row>
    <row r="21" spans="1:24" ht="18.75" customHeight="1" x14ac:dyDescent="0.15">
      <c r="A21" s="3" t="s">
        <v>17</v>
      </c>
      <c r="B21" s="42">
        <f t="shared" ref="B21:B38" si="14">G21+O21</f>
        <v>-710</v>
      </c>
      <c r="C21" s="42">
        <v>-618</v>
      </c>
      <c r="D21" s="69">
        <f t="shared" si="2"/>
        <v>6.7173913043478262</v>
      </c>
      <c r="E21" s="42">
        <f t="shared" ref="E21:E38" si="15">I21-K21+Q21-U21</f>
        <v>-162</v>
      </c>
      <c r="F21" s="69">
        <f t="shared" si="3"/>
        <v>0.29562043795620441</v>
      </c>
      <c r="G21" s="42">
        <f t="shared" ref="G21:G38" si="16">H21-J21</f>
        <v>-48</v>
      </c>
      <c r="H21" s="42">
        <v>85</v>
      </c>
      <c r="I21" s="42">
        <v>-29</v>
      </c>
      <c r="J21" s="42">
        <v>133</v>
      </c>
      <c r="K21" s="42">
        <v>15</v>
      </c>
      <c r="L21" s="49">
        <f t="shared" ref="L21:L38" si="17">M21-N21</f>
        <v>-3.8339413223158569</v>
      </c>
      <c r="M21" s="58">
        <v>6.7892710916009982</v>
      </c>
      <c r="N21" s="58">
        <v>10.623212413916855</v>
      </c>
      <c r="O21" s="42">
        <f t="shared" ref="O21:O38" si="18">P21-T21</f>
        <v>-662</v>
      </c>
      <c r="P21" s="42">
        <f t="shared" ref="P21:P38" si="19">R21+S21</f>
        <v>843</v>
      </c>
      <c r="Q21" s="42">
        <v>-104</v>
      </c>
      <c r="R21" s="42">
        <v>527</v>
      </c>
      <c r="S21" s="42">
        <v>316</v>
      </c>
      <c r="T21" s="42">
        <f t="shared" ref="T21:T38" si="20">SUM(V21:W21)</f>
        <v>1505</v>
      </c>
      <c r="U21" s="42">
        <v>14</v>
      </c>
      <c r="V21" s="42">
        <v>1231</v>
      </c>
      <c r="W21" s="42">
        <v>274</v>
      </c>
      <c r="X21" s="49">
        <v>-52.876440736939543</v>
      </c>
    </row>
    <row r="22" spans="1:24" ht="18.75" customHeight="1" x14ac:dyDescent="0.15">
      <c r="A22" s="3" t="s">
        <v>16</v>
      </c>
      <c r="B22" s="42">
        <f t="shared" si="14"/>
        <v>-142</v>
      </c>
      <c r="C22" s="42">
        <v>-103</v>
      </c>
      <c r="D22" s="69">
        <f t="shared" si="2"/>
        <v>2.641025641025641</v>
      </c>
      <c r="E22" s="42">
        <f t="shared" si="15"/>
        <v>58</v>
      </c>
      <c r="F22" s="69">
        <f t="shared" si="3"/>
        <v>-0.29000000000000004</v>
      </c>
      <c r="G22" s="42">
        <f t="shared" si="16"/>
        <v>-38</v>
      </c>
      <c r="H22" s="42">
        <v>24</v>
      </c>
      <c r="I22" s="42">
        <v>-5</v>
      </c>
      <c r="J22" s="42">
        <v>62</v>
      </c>
      <c r="K22" s="42">
        <v>-17</v>
      </c>
      <c r="L22" s="49">
        <f t="shared" si="17"/>
        <v>-9.4953173777315314</v>
      </c>
      <c r="M22" s="58">
        <v>5.9970425543567547</v>
      </c>
      <c r="N22" s="58">
        <v>15.492359932088286</v>
      </c>
      <c r="O22" s="42">
        <f t="shared" si="18"/>
        <v>-104</v>
      </c>
      <c r="P22" s="42">
        <f t="shared" si="19"/>
        <v>238</v>
      </c>
      <c r="Q22" s="42">
        <v>19</v>
      </c>
      <c r="R22" s="42">
        <v>105</v>
      </c>
      <c r="S22" s="42">
        <v>133</v>
      </c>
      <c r="T22" s="42">
        <f t="shared" si="20"/>
        <v>342</v>
      </c>
      <c r="U22" s="42">
        <v>-27</v>
      </c>
      <c r="V22" s="42">
        <v>203</v>
      </c>
      <c r="W22" s="42">
        <v>139</v>
      </c>
      <c r="X22" s="49">
        <v>-25.987184402212591</v>
      </c>
    </row>
    <row r="23" spans="1:24" ht="18.75" customHeight="1" x14ac:dyDescent="0.15">
      <c r="A23" s="1" t="s">
        <v>15</v>
      </c>
      <c r="B23" s="43">
        <f t="shared" si="14"/>
        <v>-203</v>
      </c>
      <c r="C23" s="43">
        <v>-189</v>
      </c>
      <c r="D23" s="70">
        <f t="shared" si="2"/>
        <v>13.5</v>
      </c>
      <c r="E23" s="43">
        <f t="shared" si="15"/>
        <v>-56</v>
      </c>
      <c r="F23" s="70">
        <f t="shared" si="3"/>
        <v>0.38095238095238093</v>
      </c>
      <c r="G23" s="43">
        <f t="shared" si="16"/>
        <v>-17</v>
      </c>
      <c r="H23" s="43">
        <v>18</v>
      </c>
      <c r="I23" s="43">
        <v>1</v>
      </c>
      <c r="J23" s="43">
        <v>35</v>
      </c>
      <c r="K23" s="44">
        <v>8</v>
      </c>
      <c r="L23" s="50">
        <f t="shared" si="17"/>
        <v>-6.0948597887573666</v>
      </c>
      <c r="M23" s="57">
        <v>6.4533809528019166</v>
      </c>
      <c r="N23" s="57">
        <v>12.548240741559283</v>
      </c>
      <c r="O23" s="44">
        <f t="shared" si="18"/>
        <v>-186</v>
      </c>
      <c r="P23" s="44">
        <f t="shared" si="19"/>
        <v>237</v>
      </c>
      <c r="Q23" s="43">
        <v>1</v>
      </c>
      <c r="R23" s="43">
        <v>182</v>
      </c>
      <c r="S23" s="43">
        <v>55</v>
      </c>
      <c r="T23" s="43">
        <f t="shared" si="20"/>
        <v>423</v>
      </c>
      <c r="U23" s="43">
        <v>50</v>
      </c>
      <c r="V23" s="43">
        <v>363</v>
      </c>
      <c r="W23" s="43">
        <v>60</v>
      </c>
      <c r="X23" s="54">
        <v>-66.684936512286455</v>
      </c>
    </row>
    <row r="24" spans="1:24" ht="18.75" customHeight="1" x14ac:dyDescent="0.15">
      <c r="A24" s="7" t="s">
        <v>14</v>
      </c>
      <c r="B24" s="45">
        <f t="shared" si="14"/>
        <v>-40</v>
      </c>
      <c r="C24" s="45">
        <v>-37</v>
      </c>
      <c r="D24" s="71">
        <f t="shared" si="2"/>
        <v>12.333333333333334</v>
      </c>
      <c r="E24" s="40">
        <f t="shared" si="15"/>
        <v>-3</v>
      </c>
      <c r="F24" s="71">
        <f t="shared" si="3"/>
        <v>8.1081081081081141E-2</v>
      </c>
      <c r="G24" s="40">
        <f t="shared" si="16"/>
        <v>-10</v>
      </c>
      <c r="H24" s="45">
        <v>4</v>
      </c>
      <c r="I24" s="45">
        <v>-2</v>
      </c>
      <c r="J24" s="45">
        <v>14</v>
      </c>
      <c r="K24" s="46">
        <v>-5</v>
      </c>
      <c r="L24" s="51">
        <f t="shared" si="17"/>
        <v>-10.688265748354301</v>
      </c>
      <c r="M24" s="55">
        <v>4.275306299341719</v>
      </c>
      <c r="N24" s="55">
        <v>14.963572047696021</v>
      </c>
      <c r="O24" s="40">
        <f t="shared" si="18"/>
        <v>-30</v>
      </c>
      <c r="P24" s="45">
        <f t="shared" si="19"/>
        <v>34</v>
      </c>
      <c r="Q24" s="45">
        <v>-16</v>
      </c>
      <c r="R24" s="45">
        <v>17</v>
      </c>
      <c r="S24" s="45">
        <v>17</v>
      </c>
      <c r="T24" s="45">
        <f t="shared" si="20"/>
        <v>64</v>
      </c>
      <c r="U24" s="45">
        <v>-10</v>
      </c>
      <c r="V24" s="45">
        <v>35</v>
      </c>
      <c r="W24" s="45">
        <v>29</v>
      </c>
      <c r="X24" s="51">
        <v>-32.064797245062884</v>
      </c>
    </row>
    <row r="25" spans="1:24" ht="18.75" customHeight="1" x14ac:dyDescent="0.15">
      <c r="A25" s="5" t="s">
        <v>13</v>
      </c>
      <c r="B25" s="40">
        <f t="shared" si="14"/>
        <v>-27</v>
      </c>
      <c r="C25" s="40">
        <v>-25</v>
      </c>
      <c r="D25" s="68">
        <f t="shared" si="2"/>
        <v>12.5</v>
      </c>
      <c r="E25" s="40">
        <f t="shared" si="15"/>
        <v>-3</v>
      </c>
      <c r="F25" s="68">
        <f t="shared" si="3"/>
        <v>0.125</v>
      </c>
      <c r="G25" s="40">
        <f t="shared" si="16"/>
        <v>-1</v>
      </c>
      <c r="H25" s="40">
        <v>2</v>
      </c>
      <c r="I25" s="40">
        <v>2</v>
      </c>
      <c r="J25" s="40">
        <v>3</v>
      </c>
      <c r="K25" s="40">
        <v>-4</v>
      </c>
      <c r="L25" s="48">
        <f t="shared" si="17"/>
        <v>-3.9325963755467912</v>
      </c>
      <c r="M25" s="56">
        <v>7.8651927510935851</v>
      </c>
      <c r="N25" s="56">
        <v>11.797789126640376</v>
      </c>
      <c r="O25" s="40">
        <f t="shared" si="18"/>
        <v>-26</v>
      </c>
      <c r="P25" s="40">
        <f t="shared" si="19"/>
        <v>9</v>
      </c>
      <c r="Q25" s="40">
        <v>-1</v>
      </c>
      <c r="R25" s="40">
        <v>3</v>
      </c>
      <c r="S25" s="40">
        <v>6</v>
      </c>
      <c r="T25" s="40">
        <f t="shared" si="20"/>
        <v>35</v>
      </c>
      <c r="U25" s="40">
        <v>8</v>
      </c>
      <c r="V25" s="40">
        <v>8</v>
      </c>
      <c r="W25" s="40">
        <v>27</v>
      </c>
      <c r="X25" s="52">
        <v>-102.24750576421661</v>
      </c>
    </row>
    <row r="26" spans="1:24" ht="18.75" customHeight="1" x14ac:dyDescent="0.15">
      <c r="A26" s="3" t="s">
        <v>12</v>
      </c>
      <c r="B26" s="42">
        <f t="shared" si="14"/>
        <v>-45</v>
      </c>
      <c r="C26" s="42">
        <v>-31</v>
      </c>
      <c r="D26" s="69">
        <f t="shared" si="2"/>
        <v>2.2142857142857144</v>
      </c>
      <c r="E26" s="42">
        <f t="shared" si="15"/>
        <v>4</v>
      </c>
      <c r="F26" s="69">
        <f t="shared" si="3"/>
        <v>-8.1632653061224469E-2</v>
      </c>
      <c r="G26" s="42">
        <f t="shared" si="16"/>
        <v>-12</v>
      </c>
      <c r="H26" s="42">
        <v>1</v>
      </c>
      <c r="I26" s="42">
        <v>-3</v>
      </c>
      <c r="J26" s="42">
        <v>13</v>
      </c>
      <c r="K26" s="42">
        <v>3</v>
      </c>
      <c r="L26" s="49">
        <f t="shared" si="17"/>
        <v>-21.52831366458101</v>
      </c>
      <c r="M26" s="58">
        <v>1.794026138715084</v>
      </c>
      <c r="N26" s="58">
        <v>23.322339803296092</v>
      </c>
      <c r="O26" s="42">
        <f t="shared" si="18"/>
        <v>-33</v>
      </c>
      <c r="P26" s="42">
        <f t="shared" si="19"/>
        <v>46</v>
      </c>
      <c r="Q26" s="42">
        <v>38</v>
      </c>
      <c r="R26" s="42">
        <v>19</v>
      </c>
      <c r="S26" s="42">
        <v>27</v>
      </c>
      <c r="T26" s="42">
        <f t="shared" si="20"/>
        <v>79</v>
      </c>
      <c r="U26" s="42">
        <v>28</v>
      </c>
      <c r="V26" s="42">
        <v>39</v>
      </c>
      <c r="W26" s="42">
        <v>40</v>
      </c>
      <c r="X26" s="49">
        <v>-59.202862577597784</v>
      </c>
    </row>
    <row r="27" spans="1:24" ht="18.75" customHeight="1" x14ac:dyDescent="0.15">
      <c r="A27" s="1" t="s">
        <v>11</v>
      </c>
      <c r="B27" s="43">
        <f t="shared" si="14"/>
        <v>-61</v>
      </c>
      <c r="C27" s="43">
        <v>-26</v>
      </c>
      <c r="D27" s="70">
        <f t="shared" si="2"/>
        <v>0.74285714285714288</v>
      </c>
      <c r="E27" s="43">
        <f t="shared" si="15"/>
        <v>-41</v>
      </c>
      <c r="F27" s="70">
        <f t="shared" si="3"/>
        <v>2.0499999999999998</v>
      </c>
      <c r="G27" s="43">
        <f t="shared" si="16"/>
        <v>-14</v>
      </c>
      <c r="H27" s="43">
        <v>5</v>
      </c>
      <c r="I27" s="43">
        <v>-1</v>
      </c>
      <c r="J27" s="44">
        <v>19</v>
      </c>
      <c r="K27" s="44">
        <v>5</v>
      </c>
      <c r="L27" s="50">
        <f t="shared" si="17"/>
        <v>-10.245429155163114</v>
      </c>
      <c r="M27" s="57">
        <v>3.6590818411296837</v>
      </c>
      <c r="N27" s="57">
        <v>13.904510996292798</v>
      </c>
      <c r="O27" s="44">
        <f t="shared" si="18"/>
        <v>-47</v>
      </c>
      <c r="P27" s="44">
        <f t="shared" si="19"/>
        <v>63</v>
      </c>
      <c r="Q27" s="47">
        <v>-8</v>
      </c>
      <c r="R27" s="47">
        <v>28</v>
      </c>
      <c r="S27" s="47">
        <v>35</v>
      </c>
      <c r="T27" s="47">
        <f t="shared" si="20"/>
        <v>110</v>
      </c>
      <c r="U27" s="47">
        <v>27</v>
      </c>
      <c r="V27" s="47">
        <v>47</v>
      </c>
      <c r="W27" s="47">
        <v>63</v>
      </c>
      <c r="X27" s="54">
        <v>-34.395369306619031</v>
      </c>
    </row>
    <row r="28" spans="1:24" ht="18.75" customHeight="1" x14ac:dyDescent="0.15">
      <c r="A28" s="5" t="s">
        <v>10</v>
      </c>
      <c r="B28" s="40">
        <f t="shared" si="14"/>
        <v>-13</v>
      </c>
      <c r="C28" s="40">
        <v>-3</v>
      </c>
      <c r="D28" s="68">
        <f t="shared" si="2"/>
        <v>0.30000000000000004</v>
      </c>
      <c r="E28" s="40">
        <f t="shared" si="15"/>
        <v>-11</v>
      </c>
      <c r="F28" s="68">
        <f t="shared" si="3"/>
        <v>5.5</v>
      </c>
      <c r="G28" s="40">
        <f>H28-J28</f>
        <v>-6</v>
      </c>
      <c r="H28" s="40">
        <v>1</v>
      </c>
      <c r="I28" s="40">
        <v>-3</v>
      </c>
      <c r="J28" s="40">
        <v>7</v>
      </c>
      <c r="K28" s="40">
        <v>4</v>
      </c>
      <c r="L28" s="48">
        <f t="shared" si="17"/>
        <v>-11.475822171917249</v>
      </c>
      <c r="M28" s="56">
        <v>1.9126370286528747</v>
      </c>
      <c r="N28" s="56">
        <v>13.388459200570123</v>
      </c>
      <c r="O28" s="40">
        <f t="shared" si="18"/>
        <v>-7</v>
      </c>
      <c r="P28" s="40">
        <f t="shared" si="19"/>
        <v>32</v>
      </c>
      <c r="Q28" s="40">
        <v>6</v>
      </c>
      <c r="R28" s="40">
        <v>17</v>
      </c>
      <c r="S28" s="40">
        <v>15</v>
      </c>
      <c r="T28" s="40">
        <f t="shared" si="20"/>
        <v>39</v>
      </c>
      <c r="U28" s="40">
        <v>10</v>
      </c>
      <c r="V28" s="40">
        <v>21</v>
      </c>
      <c r="W28" s="40">
        <v>18</v>
      </c>
      <c r="X28" s="48">
        <v>-13.388459200570132</v>
      </c>
    </row>
    <row r="29" spans="1:24" ht="18.75" customHeight="1" x14ac:dyDescent="0.15">
      <c r="A29" s="3" t="s">
        <v>9</v>
      </c>
      <c r="B29" s="42">
        <f t="shared" si="14"/>
        <v>-81</v>
      </c>
      <c r="C29" s="42">
        <v>-66</v>
      </c>
      <c r="D29" s="69">
        <f t="shared" si="2"/>
        <v>4.4000000000000004</v>
      </c>
      <c r="E29" s="42">
        <f t="shared" si="15"/>
        <v>-43</v>
      </c>
      <c r="F29" s="69">
        <f t="shared" si="3"/>
        <v>1.1315789473684212</v>
      </c>
      <c r="G29" s="42">
        <f t="shared" si="16"/>
        <v>-21</v>
      </c>
      <c r="H29" s="42">
        <v>6</v>
      </c>
      <c r="I29" s="42">
        <v>-7</v>
      </c>
      <c r="J29" s="42">
        <v>27</v>
      </c>
      <c r="K29" s="42">
        <v>1</v>
      </c>
      <c r="L29" s="49">
        <f t="shared" si="17"/>
        <v>-15.32622974748212</v>
      </c>
      <c r="M29" s="58">
        <v>4.3789227849948906</v>
      </c>
      <c r="N29" s="58">
        <v>19.705152532477012</v>
      </c>
      <c r="O29" s="41">
        <f t="shared" si="18"/>
        <v>-60</v>
      </c>
      <c r="P29" s="41">
        <f t="shared" si="19"/>
        <v>78</v>
      </c>
      <c r="Q29" s="42">
        <v>-9</v>
      </c>
      <c r="R29" s="42">
        <v>17</v>
      </c>
      <c r="S29" s="42">
        <v>61</v>
      </c>
      <c r="T29" s="42">
        <f t="shared" si="20"/>
        <v>138</v>
      </c>
      <c r="U29" s="42">
        <v>26</v>
      </c>
      <c r="V29" s="42">
        <v>80</v>
      </c>
      <c r="W29" s="42">
        <v>58</v>
      </c>
      <c r="X29" s="49">
        <v>-43.789227849948915</v>
      </c>
    </row>
    <row r="30" spans="1:24" ht="18.75" customHeight="1" x14ac:dyDescent="0.15">
      <c r="A30" s="3" t="s">
        <v>8</v>
      </c>
      <c r="B30" s="42">
        <f t="shared" si="14"/>
        <v>-50</v>
      </c>
      <c r="C30" s="42">
        <v>-4</v>
      </c>
      <c r="D30" s="69">
        <f t="shared" si="2"/>
        <v>8.6956521739130377E-2</v>
      </c>
      <c r="E30" s="42">
        <f t="shared" si="15"/>
        <v>6</v>
      </c>
      <c r="F30" s="69">
        <f t="shared" si="3"/>
        <v>-0.1071428571428571</v>
      </c>
      <c r="G30" s="42">
        <f t="shared" si="16"/>
        <v>-8</v>
      </c>
      <c r="H30" s="42">
        <v>10</v>
      </c>
      <c r="I30" s="42">
        <v>-1</v>
      </c>
      <c r="J30" s="42">
        <v>18</v>
      </c>
      <c r="K30" s="42">
        <v>-6</v>
      </c>
      <c r="L30" s="52">
        <f t="shared" si="17"/>
        <v>-5.6784150221302623</v>
      </c>
      <c r="M30" s="59">
        <v>7.0980187776628254</v>
      </c>
      <c r="N30" s="59">
        <v>12.776433799793088</v>
      </c>
      <c r="O30" s="42">
        <f t="shared" si="18"/>
        <v>-42</v>
      </c>
      <c r="P30" s="42">
        <f t="shared" si="19"/>
        <v>72</v>
      </c>
      <c r="Q30" s="42">
        <v>19</v>
      </c>
      <c r="R30" s="42">
        <v>47</v>
      </c>
      <c r="S30" s="42">
        <v>25</v>
      </c>
      <c r="T30" s="42">
        <f t="shared" si="20"/>
        <v>114</v>
      </c>
      <c r="U30" s="42">
        <v>18</v>
      </c>
      <c r="V30" s="42">
        <v>72</v>
      </c>
      <c r="W30" s="42">
        <v>42</v>
      </c>
      <c r="X30" s="49">
        <v>-29.811678866183875</v>
      </c>
    </row>
    <row r="31" spans="1:24" ht="18.75" customHeight="1" x14ac:dyDescent="0.15">
      <c r="A31" s="1" t="s">
        <v>7</v>
      </c>
      <c r="B31" s="43">
        <f t="shared" si="14"/>
        <v>-50</v>
      </c>
      <c r="C31" s="43">
        <v>-36</v>
      </c>
      <c r="D31" s="70">
        <f t="shared" si="2"/>
        <v>2.5714285714285716</v>
      </c>
      <c r="E31" s="43">
        <f t="shared" si="15"/>
        <v>2</v>
      </c>
      <c r="F31" s="70">
        <f t="shared" si="3"/>
        <v>-3.8461538461538436E-2</v>
      </c>
      <c r="G31" s="43">
        <f t="shared" si="16"/>
        <v>-12</v>
      </c>
      <c r="H31" s="43">
        <v>5</v>
      </c>
      <c r="I31" s="43">
        <v>-6</v>
      </c>
      <c r="J31" s="43">
        <v>17</v>
      </c>
      <c r="K31" s="44">
        <v>-2</v>
      </c>
      <c r="L31" s="50">
        <f t="shared" si="17"/>
        <v>-9.8783697532437369</v>
      </c>
      <c r="M31" s="57">
        <v>4.1159873971848899</v>
      </c>
      <c r="N31" s="57">
        <v>13.994357150428627</v>
      </c>
      <c r="O31" s="43">
        <f t="shared" si="18"/>
        <v>-38</v>
      </c>
      <c r="P31" s="43">
        <f t="shared" si="19"/>
        <v>33</v>
      </c>
      <c r="Q31" s="43">
        <v>-22</v>
      </c>
      <c r="R31" s="43">
        <v>12</v>
      </c>
      <c r="S31" s="43">
        <v>21</v>
      </c>
      <c r="T31" s="43">
        <f t="shared" si="20"/>
        <v>71</v>
      </c>
      <c r="U31" s="43">
        <v>-28</v>
      </c>
      <c r="V31" s="43">
        <v>55</v>
      </c>
      <c r="W31" s="43">
        <v>16</v>
      </c>
      <c r="X31" s="53">
        <v>-31.281504218605168</v>
      </c>
    </row>
    <row r="32" spans="1:24" ht="18.75" customHeight="1" x14ac:dyDescent="0.15">
      <c r="A32" s="5" t="s">
        <v>6</v>
      </c>
      <c r="B32" s="40">
        <f t="shared" si="14"/>
        <v>-16</v>
      </c>
      <c r="C32" s="40">
        <v>-16</v>
      </c>
      <c r="D32" s="68" t="str">
        <f t="shared" si="2"/>
        <v>-</v>
      </c>
      <c r="E32" s="40">
        <f t="shared" si="15"/>
        <v>-10</v>
      </c>
      <c r="F32" s="68">
        <f t="shared" si="3"/>
        <v>1.6666666666666665</v>
      </c>
      <c r="G32" s="40">
        <f t="shared" si="16"/>
        <v>-1</v>
      </c>
      <c r="H32" s="40">
        <v>2</v>
      </c>
      <c r="I32" s="40">
        <v>-3</v>
      </c>
      <c r="J32" s="40">
        <v>3</v>
      </c>
      <c r="K32" s="40">
        <v>2</v>
      </c>
      <c r="L32" s="48">
        <f t="shared" si="17"/>
        <v>-3.3659787159482848</v>
      </c>
      <c r="M32" s="56">
        <v>6.7319574318965669</v>
      </c>
      <c r="N32" s="56">
        <v>10.097936147844852</v>
      </c>
      <c r="O32" s="40">
        <f t="shared" si="18"/>
        <v>-15</v>
      </c>
      <c r="P32" s="40">
        <f t="shared" si="19"/>
        <v>35</v>
      </c>
      <c r="Q32" s="41">
        <v>6</v>
      </c>
      <c r="R32" s="41">
        <v>12</v>
      </c>
      <c r="S32" s="41">
        <v>23</v>
      </c>
      <c r="T32" s="41">
        <f t="shared" si="20"/>
        <v>50</v>
      </c>
      <c r="U32" s="41">
        <v>11</v>
      </c>
      <c r="V32" s="41">
        <v>30</v>
      </c>
      <c r="W32" s="41">
        <v>20</v>
      </c>
      <c r="X32" s="52">
        <v>-50.489680739224227</v>
      </c>
    </row>
    <row r="33" spans="1:24" ht="18.75" customHeight="1" x14ac:dyDescent="0.15">
      <c r="A33" s="3" t="s">
        <v>5</v>
      </c>
      <c r="B33" s="42">
        <f t="shared" si="14"/>
        <v>-29</v>
      </c>
      <c r="C33" s="42">
        <v>-19</v>
      </c>
      <c r="D33" s="69">
        <f t="shared" si="2"/>
        <v>1.9</v>
      </c>
      <c r="E33" s="42">
        <f t="shared" si="15"/>
        <v>14</v>
      </c>
      <c r="F33" s="69">
        <f t="shared" si="3"/>
        <v>-0.32558139534883723</v>
      </c>
      <c r="G33" s="42">
        <f t="shared" si="16"/>
        <v>-24</v>
      </c>
      <c r="H33" s="42">
        <v>6</v>
      </c>
      <c r="I33" s="42">
        <v>-5</v>
      </c>
      <c r="J33" s="42">
        <v>30</v>
      </c>
      <c r="K33" s="42">
        <v>13</v>
      </c>
      <c r="L33" s="49">
        <f t="shared" si="17"/>
        <v>-17.953027011517811</v>
      </c>
      <c r="M33" s="58">
        <v>4.4882567528794519</v>
      </c>
      <c r="N33" s="58">
        <v>22.441283764397262</v>
      </c>
      <c r="O33" s="42">
        <f t="shared" si="18"/>
        <v>-5</v>
      </c>
      <c r="P33" s="42">
        <f t="shared" si="19"/>
        <v>75</v>
      </c>
      <c r="Q33" s="42">
        <v>13</v>
      </c>
      <c r="R33" s="42">
        <v>36</v>
      </c>
      <c r="S33" s="42">
        <v>39</v>
      </c>
      <c r="T33" s="42">
        <f t="shared" si="20"/>
        <v>80</v>
      </c>
      <c r="U33" s="42">
        <v>-19</v>
      </c>
      <c r="V33" s="42">
        <v>54</v>
      </c>
      <c r="W33" s="42">
        <v>26</v>
      </c>
      <c r="X33" s="49">
        <v>-3.7402139607328735</v>
      </c>
    </row>
    <row r="34" spans="1:24" ht="18.75" customHeight="1" x14ac:dyDescent="0.15">
      <c r="A34" s="3" t="s">
        <v>4</v>
      </c>
      <c r="B34" s="42">
        <f t="shared" si="14"/>
        <v>-32</v>
      </c>
      <c r="C34" s="42">
        <v>-19</v>
      </c>
      <c r="D34" s="69">
        <f t="shared" si="2"/>
        <v>1.4615384615384617</v>
      </c>
      <c r="E34" s="42">
        <f t="shared" si="15"/>
        <v>-10</v>
      </c>
      <c r="F34" s="69">
        <f t="shared" si="3"/>
        <v>0.45454545454545459</v>
      </c>
      <c r="G34" s="42">
        <f t="shared" si="16"/>
        <v>-16</v>
      </c>
      <c r="H34" s="42">
        <v>0</v>
      </c>
      <c r="I34" s="42">
        <v>-6</v>
      </c>
      <c r="J34" s="42">
        <v>16</v>
      </c>
      <c r="K34" s="42">
        <v>4</v>
      </c>
      <c r="L34" s="49">
        <f t="shared" si="17"/>
        <v>-17.893911167761544</v>
      </c>
      <c r="M34" s="58">
        <v>0</v>
      </c>
      <c r="N34" s="58">
        <v>17.893911167761544</v>
      </c>
      <c r="O34" s="42">
        <f>P34-T34</f>
        <v>-16</v>
      </c>
      <c r="P34" s="42">
        <f t="shared" si="19"/>
        <v>40</v>
      </c>
      <c r="Q34" s="42">
        <v>-14</v>
      </c>
      <c r="R34" s="42">
        <v>15</v>
      </c>
      <c r="S34" s="42">
        <v>25</v>
      </c>
      <c r="T34" s="42">
        <f t="shared" si="20"/>
        <v>56</v>
      </c>
      <c r="U34" s="42">
        <v>-14</v>
      </c>
      <c r="V34" s="42">
        <v>40</v>
      </c>
      <c r="W34" s="42">
        <v>16</v>
      </c>
      <c r="X34" s="49">
        <v>-17.893911167761551</v>
      </c>
    </row>
    <row r="35" spans="1:24" ht="18.75" customHeight="1" x14ac:dyDescent="0.15">
      <c r="A35" s="1" t="s">
        <v>3</v>
      </c>
      <c r="B35" s="43">
        <f t="shared" si="14"/>
        <v>-13</v>
      </c>
      <c r="C35" s="43">
        <v>-6</v>
      </c>
      <c r="D35" s="70">
        <f t="shared" si="2"/>
        <v>0.85714285714285721</v>
      </c>
      <c r="E35" s="43">
        <f t="shared" si="15"/>
        <v>17</v>
      </c>
      <c r="F35" s="70">
        <f t="shared" si="3"/>
        <v>-0.56666666666666665</v>
      </c>
      <c r="G35" s="43">
        <f t="shared" si="16"/>
        <v>-8</v>
      </c>
      <c r="H35" s="43">
        <v>7</v>
      </c>
      <c r="I35" s="43">
        <v>0</v>
      </c>
      <c r="J35" s="43">
        <v>15</v>
      </c>
      <c r="K35" s="44">
        <v>1</v>
      </c>
      <c r="L35" s="50">
        <f t="shared" si="17"/>
        <v>-8.8130191230442314</v>
      </c>
      <c r="M35" s="57">
        <v>7.7113917326637056</v>
      </c>
      <c r="N35" s="57">
        <v>16.524410855707938</v>
      </c>
      <c r="O35" s="44">
        <f t="shared" si="18"/>
        <v>-5</v>
      </c>
      <c r="P35" s="44">
        <f t="shared" si="19"/>
        <v>57</v>
      </c>
      <c r="Q35" s="47">
        <v>13</v>
      </c>
      <c r="R35" s="47">
        <v>14</v>
      </c>
      <c r="S35" s="47">
        <v>43</v>
      </c>
      <c r="T35" s="47">
        <f t="shared" si="20"/>
        <v>62</v>
      </c>
      <c r="U35" s="47">
        <v>-5</v>
      </c>
      <c r="V35" s="47">
        <v>31</v>
      </c>
      <c r="W35" s="47">
        <v>31</v>
      </c>
      <c r="X35" s="54">
        <v>-5.5081369519026353</v>
      </c>
    </row>
    <row r="36" spans="1:24" ht="18.75" customHeight="1" x14ac:dyDescent="0.15">
      <c r="A36" s="5" t="s">
        <v>2</v>
      </c>
      <c r="B36" s="40">
        <f t="shared" si="14"/>
        <v>-16</v>
      </c>
      <c r="C36" s="40">
        <v>-14</v>
      </c>
      <c r="D36" s="68">
        <f t="shared" si="2"/>
        <v>7</v>
      </c>
      <c r="E36" s="40">
        <f t="shared" si="15"/>
        <v>3</v>
      </c>
      <c r="F36" s="68">
        <f t="shared" si="3"/>
        <v>-0.15789473684210531</v>
      </c>
      <c r="G36" s="40">
        <f t="shared" si="16"/>
        <v>-11</v>
      </c>
      <c r="H36" s="40">
        <v>0</v>
      </c>
      <c r="I36" s="40">
        <v>-1</v>
      </c>
      <c r="J36" s="40">
        <v>11</v>
      </c>
      <c r="K36" s="40">
        <v>5</v>
      </c>
      <c r="L36" s="48">
        <f t="shared" si="17"/>
        <v>-30.467214545344174</v>
      </c>
      <c r="M36" s="56">
        <v>0</v>
      </c>
      <c r="N36" s="56">
        <v>30.467214545344174</v>
      </c>
      <c r="O36" s="40">
        <f t="shared" si="18"/>
        <v>-5</v>
      </c>
      <c r="P36" s="40">
        <f t="shared" si="19"/>
        <v>19</v>
      </c>
      <c r="Q36" s="40">
        <v>4</v>
      </c>
      <c r="R36" s="40">
        <v>5</v>
      </c>
      <c r="S36" s="40">
        <v>14</v>
      </c>
      <c r="T36" s="40">
        <f t="shared" si="20"/>
        <v>24</v>
      </c>
      <c r="U36" s="40">
        <v>-5</v>
      </c>
      <c r="V36" s="40">
        <v>14</v>
      </c>
      <c r="W36" s="40">
        <v>10</v>
      </c>
      <c r="X36" s="48">
        <v>-13.848733884247338</v>
      </c>
    </row>
    <row r="37" spans="1:24" ht="18.75" customHeight="1" x14ac:dyDescent="0.15">
      <c r="A37" s="3" t="s">
        <v>1</v>
      </c>
      <c r="B37" s="42">
        <f t="shared" si="14"/>
        <v>-23</v>
      </c>
      <c r="C37" s="42">
        <v>-12</v>
      </c>
      <c r="D37" s="69">
        <f t="shared" si="2"/>
        <v>1.0909090909090908</v>
      </c>
      <c r="E37" s="42">
        <f t="shared" si="15"/>
        <v>-13</v>
      </c>
      <c r="F37" s="69">
        <f t="shared" si="3"/>
        <v>1.2999999999999998</v>
      </c>
      <c r="G37" s="42">
        <f t="shared" si="16"/>
        <v>-5</v>
      </c>
      <c r="H37" s="42">
        <v>0</v>
      </c>
      <c r="I37" s="42">
        <v>-1</v>
      </c>
      <c r="J37" s="42">
        <v>5</v>
      </c>
      <c r="K37" s="42">
        <v>-1</v>
      </c>
      <c r="L37" s="49">
        <f t="shared" si="17"/>
        <v>-19.969799098349892</v>
      </c>
      <c r="M37" s="58">
        <v>0</v>
      </c>
      <c r="N37" s="58">
        <v>19.969799098349892</v>
      </c>
      <c r="O37" s="42">
        <f>P37-T37</f>
        <v>-18</v>
      </c>
      <c r="P37" s="41">
        <f t="shared" si="19"/>
        <v>16</v>
      </c>
      <c r="Q37" s="42">
        <v>-3</v>
      </c>
      <c r="R37" s="42">
        <v>7</v>
      </c>
      <c r="S37" s="42">
        <v>9</v>
      </c>
      <c r="T37" s="42">
        <f t="shared" si="20"/>
        <v>34</v>
      </c>
      <c r="U37" s="42">
        <v>10</v>
      </c>
      <c r="V37" s="42">
        <v>13</v>
      </c>
      <c r="W37" s="42">
        <v>21</v>
      </c>
      <c r="X37" s="49">
        <v>-71.891276754059618</v>
      </c>
    </row>
    <row r="38" spans="1:24" ht="18.75" customHeight="1" x14ac:dyDescent="0.15">
      <c r="A38" s="1" t="s">
        <v>0</v>
      </c>
      <c r="B38" s="43">
        <f t="shared" si="14"/>
        <v>-17</v>
      </c>
      <c r="C38" s="43">
        <v>-17</v>
      </c>
      <c r="D38" s="70" t="str">
        <f t="shared" si="2"/>
        <v>-</v>
      </c>
      <c r="E38" s="43">
        <f t="shared" si="15"/>
        <v>17</v>
      </c>
      <c r="F38" s="70">
        <f t="shared" si="3"/>
        <v>-0.5</v>
      </c>
      <c r="G38" s="43">
        <f t="shared" si="16"/>
        <v>-5</v>
      </c>
      <c r="H38" s="43">
        <v>1</v>
      </c>
      <c r="I38" s="43">
        <v>0</v>
      </c>
      <c r="J38" s="43">
        <v>6</v>
      </c>
      <c r="K38" s="44">
        <v>1</v>
      </c>
      <c r="L38" s="50">
        <f t="shared" si="17"/>
        <v>-21.345528550375448</v>
      </c>
      <c r="M38" s="57">
        <v>4.2691057100750891</v>
      </c>
      <c r="N38" s="57">
        <v>25.614634260450536</v>
      </c>
      <c r="O38" s="44">
        <f t="shared" si="18"/>
        <v>-12</v>
      </c>
      <c r="P38" s="43">
        <f t="shared" si="19"/>
        <v>3</v>
      </c>
      <c r="Q38" s="43">
        <v>-6</v>
      </c>
      <c r="R38" s="43">
        <v>2</v>
      </c>
      <c r="S38" s="43">
        <v>1</v>
      </c>
      <c r="T38" s="43">
        <f t="shared" si="20"/>
        <v>15</v>
      </c>
      <c r="U38" s="43">
        <v>-24</v>
      </c>
      <c r="V38" s="43">
        <v>9</v>
      </c>
      <c r="W38" s="43">
        <v>6</v>
      </c>
      <c r="X38" s="53">
        <v>-51.229268520901073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>
      <selection activeCell="K9" sqref="K9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-1183</v>
      </c>
      <c r="C9" s="34">
        <f t="shared" si="0"/>
        <v>-1009</v>
      </c>
      <c r="D9" s="34">
        <f t="shared" si="0"/>
        <v>-91</v>
      </c>
      <c r="E9" s="34">
        <f t="shared" si="0"/>
        <v>-171</v>
      </c>
      <c r="F9" s="34">
        <f t="shared" si="0"/>
        <v>145</v>
      </c>
      <c r="G9" s="34">
        <f t="shared" si="0"/>
        <v>-44</v>
      </c>
      <c r="H9" s="34">
        <f t="shared" si="0"/>
        <v>316</v>
      </c>
      <c r="I9" s="34">
        <f>I10+I11</f>
        <v>20</v>
      </c>
      <c r="J9" s="51">
        <f>K9-L9</f>
        <v>-7.5702912733699312</v>
      </c>
      <c r="K9" s="51">
        <v>6.4192528341440935</v>
      </c>
      <c r="L9" s="51">
        <v>13.989544107514025</v>
      </c>
      <c r="M9" s="34">
        <f t="shared" ref="M9:U9" si="1">M10+M11</f>
        <v>-1012</v>
      </c>
      <c r="N9" s="34">
        <f t="shared" si="1"/>
        <v>1517</v>
      </c>
      <c r="O9" s="34">
        <f t="shared" si="1"/>
        <v>10</v>
      </c>
      <c r="P9" s="34">
        <f t="shared" si="1"/>
        <v>872</v>
      </c>
      <c r="Q9" s="34">
        <f t="shared" si="1"/>
        <v>645</v>
      </c>
      <c r="R9" s="34">
        <f>R10+R11</f>
        <v>2529</v>
      </c>
      <c r="S9" s="34">
        <f t="shared" si="1"/>
        <v>37</v>
      </c>
      <c r="T9" s="34">
        <f t="shared" si="1"/>
        <v>1884</v>
      </c>
      <c r="U9" s="34">
        <f t="shared" si="1"/>
        <v>645</v>
      </c>
      <c r="V9" s="51">
        <v>-44.801957711405663</v>
      </c>
    </row>
    <row r="10" spans="1:22" ht="15" customHeight="1" x14ac:dyDescent="0.15">
      <c r="A10" s="6" t="s">
        <v>28</v>
      </c>
      <c r="B10" s="35">
        <f t="shared" ref="B10:I10" si="2">B20+B21+B22+B23</f>
        <v>-915</v>
      </c>
      <c r="C10" s="35">
        <f t="shared" si="2"/>
        <v>-803</v>
      </c>
      <c r="D10" s="35">
        <f t="shared" si="2"/>
        <v>-33</v>
      </c>
      <c r="E10" s="35">
        <f t="shared" si="2"/>
        <v>-90</v>
      </c>
      <c r="F10" s="35">
        <f t="shared" si="2"/>
        <v>120</v>
      </c>
      <c r="G10" s="35">
        <f t="shared" si="2"/>
        <v>-34</v>
      </c>
      <c r="H10" s="35">
        <f t="shared" si="2"/>
        <v>210</v>
      </c>
      <c r="I10" s="35">
        <f t="shared" si="2"/>
        <v>7</v>
      </c>
      <c r="J10" s="48">
        <f t="shared" ref="J10:J38" si="3">K10-L10</f>
        <v>-5.3086061636391975</v>
      </c>
      <c r="K10" s="48">
        <v>7.0781415515189323</v>
      </c>
      <c r="L10" s="48">
        <v>12.38674771515813</v>
      </c>
      <c r="M10" s="35">
        <f t="shared" ref="M10:U10" si="4">M20+M21+M22+M23</f>
        <v>-825</v>
      </c>
      <c r="N10" s="35">
        <f t="shared" si="4"/>
        <v>1207</v>
      </c>
      <c r="O10" s="35">
        <f t="shared" si="4"/>
        <v>9</v>
      </c>
      <c r="P10" s="35">
        <f t="shared" si="4"/>
        <v>757</v>
      </c>
      <c r="Q10" s="35">
        <f t="shared" si="4"/>
        <v>450</v>
      </c>
      <c r="R10" s="35">
        <f t="shared" si="4"/>
        <v>2032</v>
      </c>
      <c r="S10" s="35">
        <f t="shared" si="4"/>
        <v>1</v>
      </c>
      <c r="T10" s="35">
        <f t="shared" si="4"/>
        <v>1610</v>
      </c>
      <c r="U10" s="35">
        <f t="shared" si="4"/>
        <v>422</v>
      </c>
      <c r="V10" s="48">
        <v>-48.662223166692641</v>
      </c>
    </row>
    <row r="11" spans="1:22" ht="15" customHeight="1" x14ac:dyDescent="0.15">
      <c r="A11" s="2" t="s">
        <v>27</v>
      </c>
      <c r="B11" s="36">
        <f t="shared" ref="B11:I11" si="5">B12+B13+B14+B15+B16</f>
        <v>-268</v>
      </c>
      <c r="C11" s="36">
        <f t="shared" si="5"/>
        <v>-206</v>
      </c>
      <c r="D11" s="36">
        <f t="shared" si="5"/>
        <v>-58</v>
      </c>
      <c r="E11" s="36">
        <f t="shared" si="5"/>
        <v>-81</v>
      </c>
      <c r="F11" s="36">
        <f t="shared" si="5"/>
        <v>25</v>
      </c>
      <c r="G11" s="36">
        <f t="shared" si="5"/>
        <v>-10</v>
      </c>
      <c r="H11" s="36">
        <f t="shared" si="5"/>
        <v>106</v>
      </c>
      <c r="I11" s="36">
        <f t="shared" si="5"/>
        <v>13</v>
      </c>
      <c r="J11" s="53">
        <f t="shared" si="3"/>
        <v>-14.375221232053462</v>
      </c>
      <c r="K11" s="53">
        <v>4.4367966765597098</v>
      </c>
      <c r="L11" s="53">
        <v>18.812017908613171</v>
      </c>
      <c r="M11" s="36">
        <f t="shared" ref="M11:U11" si="6">M12+M13+M14+M15+M16</f>
        <v>-187</v>
      </c>
      <c r="N11" s="36">
        <f t="shared" si="6"/>
        <v>310</v>
      </c>
      <c r="O11" s="36">
        <f t="shared" si="6"/>
        <v>1</v>
      </c>
      <c r="P11" s="36">
        <f t="shared" si="6"/>
        <v>115</v>
      </c>
      <c r="Q11" s="36">
        <f t="shared" si="6"/>
        <v>195</v>
      </c>
      <c r="R11" s="36">
        <f t="shared" si="6"/>
        <v>497</v>
      </c>
      <c r="S11" s="36">
        <f t="shared" si="6"/>
        <v>36</v>
      </c>
      <c r="T11" s="36">
        <f t="shared" si="6"/>
        <v>274</v>
      </c>
      <c r="U11" s="36">
        <f t="shared" si="6"/>
        <v>223</v>
      </c>
      <c r="V11" s="53">
        <v>-33.18723914066662</v>
      </c>
    </row>
    <row r="12" spans="1:22" ht="15" customHeight="1" x14ac:dyDescent="0.15">
      <c r="A12" s="6" t="s">
        <v>26</v>
      </c>
      <c r="B12" s="35">
        <f t="shared" ref="B12:I12" si="7">B24</f>
        <v>-14</v>
      </c>
      <c r="C12" s="35">
        <f t="shared" si="7"/>
        <v>-13</v>
      </c>
      <c r="D12" s="35">
        <f t="shared" si="7"/>
        <v>-3</v>
      </c>
      <c r="E12" s="35">
        <f t="shared" si="7"/>
        <v>-1</v>
      </c>
      <c r="F12" s="35">
        <f t="shared" si="7"/>
        <v>3</v>
      </c>
      <c r="G12" s="35">
        <f t="shared" si="7"/>
        <v>0</v>
      </c>
      <c r="H12" s="35">
        <f t="shared" si="7"/>
        <v>4</v>
      </c>
      <c r="I12" s="35">
        <f t="shared" si="7"/>
        <v>-5</v>
      </c>
      <c r="J12" s="48">
        <f t="shared" si="3"/>
        <v>-2.2448414772901994</v>
      </c>
      <c r="K12" s="48">
        <v>6.7345244318705983</v>
      </c>
      <c r="L12" s="48">
        <v>8.9793659091607978</v>
      </c>
      <c r="M12" s="35">
        <f t="shared" ref="M12:U12" si="8">M24</f>
        <v>-13</v>
      </c>
      <c r="N12" s="35">
        <f t="shared" si="8"/>
        <v>18</v>
      </c>
      <c r="O12" s="35">
        <f t="shared" si="8"/>
        <v>-9</v>
      </c>
      <c r="P12" s="35">
        <f t="shared" si="8"/>
        <v>8</v>
      </c>
      <c r="Q12" s="35">
        <f t="shared" si="8"/>
        <v>10</v>
      </c>
      <c r="R12" s="35">
        <f t="shared" si="8"/>
        <v>31</v>
      </c>
      <c r="S12" s="35">
        <f t="shared" si="8"/>
        <v>-1</v>
      </c>
      <c r="T12" s="35">
        <f t="shared" si="8"/>
        <v>16</v>
      </c>
      <c r="U12" s="35">
        <f t="shared" si="8"/>
        <v>15</v>
      </c>
      <c r="V12" s="48">
        <v>-29.182939204772595</v>
      </c>
    </row>
    <row r="13" spans="1:22" ht="15" customHeight="1" x14ac:dyDescent="0.15">
      <c r="A13" s="4" t="s">
        <v>25</v>
      </c>
      <c r="B13" s="37">
        <f t="shared" ref="B13:I13" si="9">B25+B26+B27</f>
        <v>-64</v>
      </c>
      <c r="C13" s="37">
        <f t="shared" si="9"/>
        <v>-36</v>
      </c>
      <c r="D13" s="37">
        <f t="shared" si="9"/>
        <v>-20</v>
      </c>
      <c r="E13" s="37">
        <f t="shared" si="9"/>
        <v>-16</v>
      </c>
      <c r="F13" s="37">
        <f t="shared" si="9"/>
        <v>2</v>
      </c>
      <c r="G13" s="37">
        <f t="shared" si="9"/>
        <v>-1</v>
      </c>
      <c r="H13" s="37">
        <f t="shared" si="9"/>
        <v>18</v>
      </c>
      <c r="I13" s="37">
        <f t="shared" si="9"/>
        <v>1</v>
      </c>
      <c r="J13" s="49">
        <f t="shared" si="3"/>
        <v>-15.529395497007133</v>
      </c>
      <c r="K13" s="49">
        <v>1.9411744371258917</v>
      </c>
      <c r="L13" s="49">
        <v>17.470569934133025</v>
      </c>
      <c r="M13" s="37">
        <f t="shared" ref="M13:U13" si="10">M25+M26+M27</f>
        <v>-48</v>
      </c>
      <c r="N13" s="37">
        <f t="shared" si="10"/>
        <v>65</v>
      </c>
      <c r="O13" s="37">
        <f t="shared" si="10"/>
        <v>17</v>
      </c>
      <c r="P13" s="37">
        <f t="shared" si="10"/>
        <v>21</v>
      </c>
      <c r="Q13" s="37">
        <f t="shared" si="10"/>
        <v>44</v>
      </c>
      <c r="R13" s="37">
        <f t="shared" si="10"/>
        <v>113</v>
      </c>
      <c r="S13" s="37">
        <f t="shared" si="10"/>
        <v>35</v>
      </c>
      <c r="T13" s="37">
        <f t="shared" si="10"/>
        <v>46</v>
      </c>
      <c r="U13" s="37">
        <f t="shared" si="10"/>
        <v>67</v>
      </c>
      <c r="V13" s="49">
        <v>-46.588186491021411</v>
      </c>
    </row>
    <row r="14" spans="1:22" ht="15" customHeight="1" x14ac:dyDescent="0.15">
      <c r="A14" s="4" t="s">
        <v>24</v>
      </c>
      <c r="B14" s="37">
        <f t="shared" ref="B14:I14" si="11">B28+B29+B30+B31</f>
        <v>-109</v>
      </c>
      <c r="C14" s="37">
        <f t="shared" si="11"/>
        <v>-87</v>
      </c>
      <c r="D14" s="37">
        <f t="shared" si="11"/>
        <v>-35</v>
      </c>
      <c r="E14" s="37">
        <f t="shared" si="11"/>
        <v>-29</v>
      </c>
      <c r="F14" s="37">
        <f t="shared" si="11"/>
        <v>11</v>
      </c>
      <c r="G14" s="37">
        <f t="shared" si="11"/>
        <v>-8</v>
      </c>
      <c r="H14" s="37">
        <f t="shared" si="11"/>
        <v>40</v>
      </c>
      <c r="I14" s="37">
        <f t="shared" si="11"/>
        <v>4</v>
      </c>
      <c r="J14" s="49">
        <f t="shared" si="3"/>
        <v>-13.550204885242502</v>
      </c>
      <c r="K14" s="49">
        <v>5.1397328875057777</v>
      </c>
      <c r="L14" s="49">
        <v>18.68993777274828</v>
      </c>
      <c r="M14" s="37">
        <f t="shared" ref="M14:U14" si="12">M28+M29+M30+M31</f>
        <v>-80</v>
      </c>
      <c r="N14" s="37">
        <f t="shared" si="12"/>
        <v>114</v>
      </c>
      <c r="O14" s="37">
        <f t="shared" si="12"/>
        <v>-2</v>
      </c>
      <c r="P14" s="37">
        <f t="shared" si="12"/>
        <v>46</v>
      </c>
      <c r="Q14" s="37">
        <f t="shared" si="12"/>
        <v>68</v>
      </c>
      <c r="R14" s="37">
        <f t="shared" si="12"/>
        <v>194</v>
      </c>
      <c r="S14" s="37">
        <f t="shared" si="12"/>
        <v>21</v>
      </c>
      <c r="T14" s="37">
        <f t="shared" si="12"/>
        <v>121</v>
      </c>
      <c r="U14" s="37">
        <f t="shared" si="12"/>
        <v>73</v>
      </c>
      <c r="V14" s="49">
        <v>-37.379875545496539</v>
      </c>
    </row>
    <row r="15" spans="1:22" ht="15" customHeight="1" x14ac:dyDescent="0.15">
      <c r="A15" s="4" t="s">
        <v>23</v>
      </c>
      <c r="B15" s="37">
        <f t="shared" ref="B15:I15" si="13">B32+B33+B34+B35</f>
        <v>-55</v>
      </c>
      <c r="C15" s="37">
        <f t="shared" si="13"/>
        <v>-49</v>
      </c>
      <c r="D15" s="37">
        <f t="shared" si="13"/>
        <v>-11</v>
      </c>
      <c r="E15" s="37">
        <f t="shared" si="13"/>
        <v>-24</v>
      </c>
      <c r="F15" s="37">
        <f t="shared" si="13"/>
        <v>9</v>
      </c>
      <c r="G15" s="37">
        <f t="shared" si="13"/>
        <v>-1</v>
      </c>
      <c r="H15" s="37">
        <f t="shared" si="13"/>
        <v>33</v>
      </c>
      <c r="I15" s="37">
        <f t="shared" si="13"/>
        <v>15</v>
      </c>
      <c r="J15" s="49">
        <f t="shared" si="3"/>
        <v>-14.766193507931771</v>
      </c>
      <c r="K15" s="49">
        <v>5.5373225654744145</v>
      </c>
      <c r="L15" s="49">
        <v>20.303516073406186</v>
      </c>
      <c r="M15" s="37">
        <f t="shared" ref="M15:U15" si="14">M32+M33+M34+M35</f>
        <v>-31</v>
      </c>
      <c r="N15" s="37">
        <f t="shared" si="14"/>
        <v>91</v>
      </c>
      <c r="O15" s="37">
        <f t="shared" si="14"/>
        <v>-6</v>
      </c>
      <c r="P15" s="37">
        <f t="shared" si="14"/>
        <v>34</v>
      </c>
      <c r="Q15" s="37">
        <f t="shared" si="14"/>
        <v>57</v>
      </c>
      <c r="R15" s="37">
        <f t="shared" si="14"/>
        <v>122</v>
      </c>
      <c r="S15" s="37">
        <f t="shared" si="14"/>
        <v>-11</v>
      </c>
      <c r="T15" s="37">
        <f t="shared" si="14"/>
        <v>79</v>
      </c>
      <c r="U15" s="37">
        <f t="shared" si="14"/>
        <v>43</v>
      </c>
      <c r="V15" s="49">
        <v>-19.072999947745203</v>
      </c>
    </row>
    <row r="16" spans="1:22" ht="15" customHeight="1" x14ac:dyDescent="0.15">
      <c r="A16" s="2" t="s">
        <v>22</v>
      </c>
      <c r="B16" s="36">
        <f t="shared" ref="B16:I16" si="15">B36+B37+B38</f>
        <v>-26</v>
      </c>
      <c r="C16" s="36">
        <f t="shared" si="15"/>
        <v>-21</v>
      </c>
      <c r="D16" s="36">
        <f t="shared" si="15"/>
        <v>11</v>
      </c>
      <c r="E16" s="36">
        <f t="shared" si="15"/>
        <v>-11</v>
      </c>
      <c r="F16" s="36">
        <f t="shared" si="15"/>
        <v>0</v>
      </c>
      <c r="G16" s="36">
        <f t="shared" si="15"/>
        <v>0</v>
      </c>
      <c r="H16" s="36">
        <f t="shared" si="15"/>
        <v>11</v>
      </c>
      <c r="I16" s="36">
        <f t="shared" si="15"/>
        <v>-2</v>
      </c>
      <c r="J16" s="53">
        <f t="shared" si="3"/>
        <v>-27.961167753078168</v>
      </c>
      <c r="K16" s="53">
        <v>0</v>
      </c>
      <c r="L16" s="53">
        <v>27.961167753078168</v>
      </c>
      <c r="M16" s="36">
        <f t="shared" ref="M16:U16" si="16">M36+M37+M38</f>
        <v>-15</v>
      </c>
      <c r="N16" s="36">
        <f t="shared" si="16"/>
        <v>22</v>
      </c>
      <c r="O16" s="36">
        <f t="shared" si="16"/>
        <v>1</v>
      </c>
      <c r="P16" s="36">
        <f t="shared" si="16"/>
        <v>6</v>
      </c>
      <c r="Q16" s="36">
        <f t="shared" si="16"/>
        <v>16</v>
      </c>
      <c r="R16" s="36">
        <f t="shared" si="16"/>
        <v>37</v>
      </c>
      <c r="S16" s="36">
        <f t="shared" si="16"/>
        <v>-8</v>
      </c>
      <c r="T16" s="36">
        <f t="shared" si="16"/>
        <v>12</v>
      </c>
      <c r="U16" s="36">
        <f t="shared" si="16"/>
        <v>25</v>
      </c>
      <c r="V16" s="53">
        <v>-38.128865117833875</v>
      </c>
    </row>
    <row r="17" spans="1:22" ht="15" customHeight="1" x14ac:dyDescent="0.15">
      <c r="A17" s="6" t="s">
        <v>21</v>
      </c>
      <c r="B17" s="35">
        <f t="shared" ref="B17:I17" si="17">B12+B13+B20</f>
        <v>-428</v>
      </c>
      <c r="C17" s="35">
        <f t="shared" si="17"/>
        <v>-311</v>
      </c>
      <c r="D17" s="35">
        <f t="shared" si="17"/>
        <v>4</v>
      </c>
      <c r="E17" s="35">
        <f t="shared" si="17"/>
        <v>-60</v>
      </c>
      <c r="F17" s="35">
        <f t="shared" si="17"/>
        <v>63</v>
      </c>
      <c r="G17" s="35">
        <f t="shared" si="17"/>
        <v>-20</v>
      </c>
      <c r="H17" s="35">
        <f t="shared" si="17"/>
        <v>123</v>
      </c>
      <c r="I17" s="35">
        <f t="shared" si="17"/>
        <v>2</v>
      </c>
      <c r="J17" s="48">
        <f t="shared" si="3"/>
        <v>-6.4695148484228122</v>
      </c>
      <c r="K17" s="48">
        <v>6.7929905908439521</v>
      </c>
      <c r="L17" s="48">
        <v>13.262505439266764</v>
      </c>
      <c r="M17" s="35">
        <f t="shared" ref="M17:U17" si="18">M12+M13+M20</f>
        <v>-368</v>
      </c>
      <c r="N17" s="35">
        <f t="shared" si="18"/>
        <v>569</v>
      </c>
      <c r="O17" s="35">
        <f t="shared" si="18"/>
        <v>34</v>
      </c>
      <c r="P17" s="35">
        <f t="shared" si="18"/>
        <v>330</v>
      </c>
      <c r="Q17" s="35">
        <f t="shared" si="18"/>
        <v>239</v>
      </c>
      <c r="R17" s="35">
        <f t="shared" si="18"/>
        <v>937</v>
      </c>
      <c r="S17" s="35">
        <f t="shared" si="18"/>
        <v>8</v>
      </c>
      <c r="T17" s="35">
        <f t="shared" si="18"/>
        <v>684</v>
      </c>
      <c r="U17" s="35">
        <f t="shared" si="18"/>
        <v>253</v>
      </c>
      <c r="V17" s="48">
        <v>-39.679691070326584</v>
      </c>
    </row>
    <row r="18" spans="1:22" ht="15" customHeight="1" x14ac:dyDescent="0.15">
      <c r="A18" s="4" t="s">
        <v>20</v>
      </c>
      <c r="B18" s="37">
        <f t="shared" ref="B18:I18" si="19">B14+B22</f>
        <v>-176</v>
      </c>
      <c r="C18" s="37">
        <f t="shared" si="19"/>
        <v>-149</v>
      </c>
      <c r="D18" s="37">
        <f t="shared" si="19"/>
        <v>-17</v>
      </c>
      <c r="E18" s="37">
        <f t="shared" si="19"/>
        <v>-51</v>
      </c>
      <c r="F18" s="37">
        <f t="shared" si="19"/>
        <v>21</v>
      </c>
      <c r="G18" s="37">
        <f t="shared" si="19"/>
        <v>-11</v>
      </c>
      <c r="H18" s="37">
        <f t="shared" si="19"/>
        <v>72</v>
      </c>
      <c r="I18" s="37">
        <f t="shared" si="19"/>
        <v>2</v>
      </c>
      <c r="J18" s="49">
        <f t="shared" si="3"/>
        <v>-12.664161273994893</v>
      </c>
      <c r="K18" s="49">
        <v>5.2146546422331923</v>
      </c>
      <c r="L18" s="49">
        <v>17.878815916228085</v>
      </c>
      <c r="M18" s="37">
        <f t="shared" ref="M18:U18" si="20">M14+M22</f>
        <v>-125</v>
      </c>
      <c r="N18" s="37">
        <f t="shared" si="20"/>
        <v>242</v>
      </c>
      <c r="O18" s="37">
        <f t="shared" si="20"/>
        <v>6</v>
      </c>
      <c r="P18" s="37">
        <f t="shared" si="20"/>
        <v>102</v>
      </c>
      <c r="Q18" s="37">
        <f t="shared" si="20"/>
        <v>140</v>
      </c>
      <c r="R18" s="37">
        <f t="shared" si="20"/>
        <v>367</v>
      </c>
      <c r="S18" s="37">
        <f t="shared" si="20"/>
        <v>10</v>
      </c>
      <c r="T18" s="37">
        <f t="shared" si="20"/>
        <v>217</v>
      </c>
      <c r="U18" s="37">
        <f t="shared" si="20"/>
        <v>150</v>
      </c>
      <c r="V18" s="49">
        <v>-31.039610965673745</v>
      </c>
    </row>
    <row r="19" spans="1:22" ht="15" customHeight="1" x14ac:dyDescent="0.15">
      <c r="A19" s="2" t="s">
        <v>19</v>
      </c>
      <c r="B19" s="36">
        <f t="shared" ref="B19:I19" si="21">B15+B16+B21+B23</f>
        <v>-579</v>
      </c>
      <c r="C19" s="36">
        <f t="shared" si="21"/>
        <v>-549</v>
      </c>
      <c r="D19" s="36">
        <f t="shared" si="21"/>
        <v>-78</v>
      </c>
      <c r="E19" s="36">
        <f t="shared" si="21"/>
        <v>-60</v>
      </c>
      <c r="F19" s="36">
        <f t="shared" si="21"/>
        <v>61</v>
      </c>
      <c r="G19" s="36">
        <f t="shared" si="21"/>
        <v>-13</v>
      </c>
      <c r="H19" s="36">
        <f t="shared" si="21"/>
        <v>121</v>
      </c>
      <c r="I19" s="36">
        <f t="shared" si="21"/>
        <v>16</v>
      </c>
      <c r="J19" s="53">
        <f t="shared" si="3"/>
        <v>-6.4606991833558221</v>
      </c>
      <c r="K19" s="53">
        <v>6.5683775030784206</v>
      </c>
      <c r="L19" s="53">
        <v>13.029076686434243</v>
      </c>
      <c r="M19" s="36">
        <f t="shared" ref="M19:U19" si="22">M15+M16+M21+M23</f>
        <v>-519</v>
      </c>
      <c r="N19" s="36">
        <f t="shared" si="22"/>
        <v>706</v>
      </c>
      <c r="O19" s="36">
        <f t="shared" si="22"/>
        <v>-30</v>
      </c>
      <c r="P19" s="36">
        <f t="shared" si="22"/>
        <v>440</v>
      </c>
      <c r="Q19" s="36">
        <f t="shared" si="22"/>
        <v>266</v>
      </c>
      <c r="R19" s="36">
        <f t="shared" si="22"/>
        <v>1225</v>
      </c>
      <c r="S19" s="36">
        <f t="shared" si="22"/>
        <v>19</v>
      </c>
      <c r="T19" s="36">
        <f t="shared" si="22"/>
        <v>983</v>
      </c>
      <c r="U19" s="36">
        <f t="shared" si="22"/>
        <v>242</v>
      </c>
      <c r="V19" s="53">
        <v>-55.885047936027874</v>
      </c>
    </row>
    <row r="20" spans="1:22" ht="15" customHeight="1" x14ac:dyDescent="0.15">
      <c r="A20" s="5" t="s">
        <v>18</v>
      </c>
      <c r="B20" s="40">
        <f>E20+M20</f>
        <v>-350</v>
      </c>
      <c r="C20" s="40">
        <v>-262</v>
      </c>
      <c r="D20" s="40">
        <f>G20-I20+O20-S20</f>
        <v>27</v>
      </c>
      <c r="E20" s="40">
        <f>F20-H20</f>
        <v>-43</v>
      </c>
      <c r="F20" s="40">
        <v>58</v>
      </c>
      <c r="G20" s="40">
        <v>-19</v>
      </c>
      <c r="H20" s="40">
        <v>101</v>
      </c>
      <c r="I20" s="40">
        <v>6</v>
      </c>
      <c r="J20" s="61">
        <f t="shared" si="3"/>
        <v>-5.5138837801880314</v>
      </c>
      <c r="K20" s="61">
        <v>7.4373316104861811</v>
      </c>
      <c r="L20" s="61">
        <v>12.951215390674212</v>
      </c>
      <c r="M20" s="40">
        <f>N20-R20</f>
        <v>-307</v>
      </c>
      <c r="N20" s="40">
        <f>SUM(P20:Q20)</f>
        <v>486</v>
      </c>
      <c r="O20" s="41">
        <v>26</v>
      </c>
      <c r="P20" s="41">
        <v>301</v>
      </c>
      <c r="Q20" s="41">
        <v>185</v>
      </c>
      <c r="R20" s="41">
        <f>SUM(T20:U20)</f>
        <v>793</v>
      </c>
      <c r="S20" s="41">
        <v>-26</v>
      </c>
      <c r="T20" s="41">
        <v>622</v>
      </c>
      <c r="U20" s="41">
        <v>171</v>
      </c>
      <c r="V20" s="52">
        <v>-39.366565593435475</v>
      </c>
    </row>
    <row r="21" spans="1:22" ht="15" customHeight="1" x14ac:dyDescent="0.15">
      <c r="A21" s="3" t="s">
        <v>17</v>
      </c>
      <c r="B21" s="42">
        <f t="shared" ref="B21:B38" si="23">E21+M21</f>
        <v>-404</v>
      </c>
      <c r="C21" s="42">
        <v>-383</v>
      </c>
      <c r="D21" s="42">
        <f t="shared" ref="D21:D38" si="24">G21-I21+O21-S21</f>
        <v>-57</v>
      </c>
      <c r="E21" s="42">
        <f t="shared" ref="E21:E38" si="25">F21-H21</f>
        <v>-16</v>
      </c>
      <c r="F21" s="42">
        <v>48</v>
      </c>
      <c r="G21" s="42">
        <v>-4</v>
      </c>
      <c r="H21" s="42">
        <v>64</v>
      </c>
      <c r="I21" s="42">
        <v>2</v>
      </c>
      <c r="J21" s="62">
        <f t="shared" si="3"/>
        <v>-2.696367337572724</v>
      </c>
      <c r="K21" s="62">
        <v>8.0891020127181736</v>
      </c>
      <c r="L21" s="62">
        <v>10.785469350290898</v>
      </c>
      <c r="M21" s="42">
        <f t="shared" ref="M21:M38" si="26">N21-R21</f>
        <v>-388</v>
      </c>
      <c r="N21" s="42">
        <f>SUM(P21:Q21)</f>
        <v>453</v>
      </c>
      <c r="O21" s="42">
        <v>-28</v>
      </c>
      <c r="P21" s="42">
        <v>288</v>
      </c>
      <c r="Q21" s="42">
        <v>165</v>
      </c>
      <c r="R21" s="42">
        <f t="shared" ref="R21:R38" si="27">SUM(T21:U21)</f>
        <v>841</v>
      </c>
      <c r="S21" s="42">
        <v>23</v>
      </c>
      <c r="T21" s="42">
        <v>702</v>
      </c>
      <c r="U21" s="42">
        <v>139</v>
      </c>
      <c r="V21" s="49">
        <v>-65.386907936138584</v>
      </c>
    </row>
    <row r="22" spans="1:22" ht="15" customHeight="1" x14ac:dyDescent="0.15">
      <c r="A22" s="3" t="s">
        <v>16</v>
      </c>
      <c r="B22" s="42">
        <f t="shared" si="23"/>
        <v>-67</v>
      </c>
      <c r="C22" s="42">
        <v>-62</v>
      </c>
      <c r="D22" s="42">
        <f t="shared" si="24"/>
        <v>18</v>
      </c>
      <c r="E22" s="42">
        <f t="shared" si="25"/>
        <v>-22</v>
      </c>
      <c r="F22" s="42">
        <v>10</v>
      </c>
      <c r="G22" s="42">
        <v>-3</v>
      </c>
      <c r="H22" s="42">
        <v>32</v>
      </c>
      <c r="I22" s="42">
        <v>-2</v>
      </c>
      <c r="J22" s="62">
        <f t="shared" si="3"/>
        <v>-11.659191522911108</v>
      </c>
      <c r="K22" s="62">
        <v>5.2996325104141411</v>
      </c>
      <c r="L22" s="62">
        <v>16.95882403332525</v>
      </c>
      <c r="M22" s="42">
        <f>N22-R22</f>
        <v>-45</v>
      </c>
      <c r="N22" s="42">
        <f t="shared" ref="N22:N38" si="28">SUM(P22:Q22)</f>
        <v>128</v>
      </c>
      <c r="O22" s="42">
        <v>8</v>
      </c>
      <c r="P22" s="42">
        <v>56</v>
      </c>
      <c r="Q22" s="42">
        <v>72</v>
      </c>
      <c r="R22" s="42">
        <f t="shared" si="27"/>
        <v>173</v>
      </c>
      <c r="S22" s="42">
        <v>-11</v>
      </c>
      <c r="T22" s="42">
        <v>96</v>
      </c>
      <c r="U22" s="42">
        <v>77</v>
      </c>
      <c r="V22" s="49">
        <v>-23.848346296863639</v>
      </c>
    </row>
    <row r="23" spans="1:22" ht="15" customHeight="1" x14ac:dyDescent="0.15">
      <c r="A23" s="1" t="s">
        <v>15</v>
      </c>
      <c r="B23" s="43">
        <f t="shared" si="23"/>
        <v>-94</v>
      </c>
      <c r="C23" s="43">
        <v>-96</v>
      </c>
      <c r="D23" s="43">
        <f t="shared" si="24"/>
        <v>-21</v>
      </c>
      <c r="E23" s="43">
        <f t="shared" si="25"/>
        <v>-9</v>
      </c>
      <c r="F23" s="43">
        <v>4</v>
      </c>
      <c r="G23" s="43">
        <v>-8</v>
      </c>
      <c r="H23" s="43">
        <v>13</v>
      </c>
      <c r="I23" s="43">
        <v>1</v>
      </c>
      <c r="J23" s="63">
        <f t="shared" si="3"/>
        <v>-6.7452413708137398</v>
      </c>
      <c r="K23" s="63">
        <v>2.9978850536949961</v>
      </c>
      <c r="L23" s="63">
        <v>9.7431264245087359</v>
      </c>
      <c r="M23" s="43">
        <f t="shared" si="26"/>
        <v>-85</v>
      </c>
      <c r="N23" s="43">
        <f t="shared" si="28"/>
        <v>140</v>
      </c>
      <c r="O23" s="43">
        <v>3</v>
      </c>
      <c r="P23" s="43">
        <v>112</v>
      </c>
      <c r="Q23" s="43">
        <v>28</v>
      </c>
      <c r="R23" s="43">
        <f t="shared" si="27"/>
        <v>225</v>
      </c>
      <c r="S23" s="47">
        <v>15</v>
      </c>
      <c r="T23" s="47">
        <v>190</v>
      </c>
      <c r="U23" s="47">
        <v>35</v>
      </c>
      <c r="V23" s="54">
        <v>-63.705057391018656</v>
      </c>
    </row>
    <row r="24" spans="1:22" ht="15" customHeight="1" x14ac:dyDescent="0.15">
      <c r="A24" s="7" t="s">
        <v>14</v>
      </c>
      <c r="B24" s="45">
        <f t="shared" si="23"/>
        <v>-14</v>
      </c>
      <c r="C24" s="45">
        <v>-13</v>
      </c>
      <c r="D24" s="45">
        <f t="shared" si="24"/>
        <v>-3</v>
      </c>
      <c r="E24" s="40">
        <f t="shared" si="25"/>
        <v>-1</v>
      </c>
      <c r="F24" s="45">
        <v>3</v>
      </c>
      <c r="G24" s="45">
        <v>0</v>
      </c>
      <c r="H24" s="45">
        <v>4</v>
      </c>
      <c r="I24" s="46">
        <v>-5</v>
      </c>
      <c r="J24" s="73">
        <f t="shared" si="3"/>
        <v>-2.2448414772901994</v>
      </c>
      <c r="K24" s="73">
        <v>6.7345244318705983</v>
      </c>
      <c r="L24" s="73">
        <v>8.9793659091607978</v>
      </c>
      <c r="M24" s="40">
        <f t="shared" si="26"/>
        <v>-13</v>
      </c>
      <c r="N24" s="45">
        <f t="shared" si="28"/>
        <v>18</v>
      </c>
      <c r="O24" s="45">
        <v>-9</v>
      </c>
      <c r="P24" s="45">
        <v>8</v>
      </c>
      <c r="Q24" s="45">
        <v>10</v>
      </c>
      <c r="R24" s="45">
        <f t="shared" si="27"/>
        <v>31</v>
      </c>
      <c r="S24" s="45">
        <v>-1</v>
      </c>
      <c r="T24" s="45">
        <v>16</v>
      </c>
      <c r="U24" s="45">
        <v>15</v>
      </c>
      <c r="V24" s="51">
        <v>-29.182939204772595</v>
      </c>
    </row>
    <row r="25" spans="1:22" ht="15" customHeight="1" x14ac:dyDescent="0.15">
      <c r="A25" s="5" t="s">
        <v>13</v>
      </c>
      <c r="B25" s="40">
        <f t="shared" si="23"/>
        <v>-15</v>
      </c>
      <c r="C25" s="40">
        <v>-10</v>
      </c>
      <c r="D25" s="40">
        <f t="shared" si="24"/>
        <v>-7</v>
      </c>
      <c r="E25" s="40">
        <f t="shared" si="25"/>
        <v>-1</v>
      </c>
      <c r="F25" s="40">
        <v>0</v>
      </c>
      <c r="G25" s="40">
        <v>0</v>
      </c>
      <c r="H25" s="40">
        <v>1</v>
      </c>
      <c r="I25" s="40">
        <v>-4</v>
      </c>
      <c r="J25" s="61">
        <f t="shared" si="3"/>
        <v>-8.3682967650228122</v>
      </c>
      <c r="K25" s="61">
        <v>0</v>
      </c>
      <c r="L25" s="61">
        <v>8.3682967650228122</v>
      </c>
      <c r="M25" s="40">
        <f t="shared" si="26"/>
        <v>-14</v>
      </c>
      <c r="N25" s="40">
        <f t="shared" si="28"/>
        <v>5</v>
      </c>
      <c r="O25" s="40">
        <v>-3</v>
      </c>
      <c r="P25" s="40">
        <v>2</v>
      </c>
      <c r="Q25" s="40">
        <v>3</v>
      </c>
      <c r="R25" s="40">
        <f t="shared" si="27"/>
        <v>19</v>
      </c>
      <c r="S25" s="41">
        <v>8</v>
      </c>
      <c r="T25" s="41">
        <v>4</v>
      </c>
      <c r="U25" s="41">
        <v>15</v>
      </c>
      <c r="V25" s="52">
        <v>-117.15615471031938</v>
      </c>
    </row>
    <row r="26" spans="1:22" ht="15" customHeight="1" x14ac:dyDescent="0.15">
      <c r="A26" s="3" t="s">
        <v>12</v>
      </c>
      <c r="B26" s="42">
        <f t="shared" si="23"/>
        <v>-30</v>
      </c>
      <c r="C26" s="42">
        <v>-27</v>
      </c>
      <c r="D26" s="42">
        <f t="shared" si="24"/>
        <v>-2</v>
      </c>
      <c r="E26" s="42">
        <f t="shared" si="25"/>
        <v>-7</v>
      </c>
      <c r="F26" s="42">
        <v>1</v>
      </c>
      <c r="G26" s="42">
        <v>0</v>
      </c>
      <c r="H26" s="42">
        <v>8</v>
      </c>
      <c r="I26" s="42">
        <v>4</v>
      </c>
      <c r="J26" s="62">
        <f t="shared" si="3"/>
        <v>-27.156294839772542</v>
      </c>
      <c r="K26" s="62">
        <v>3.8794706913960777</v>
      </c>
      <c r="L26" s="62">
        <v>31.035765531168622</v>
      </c>
      <c r="M26" s="42">
        <f t="shared" si="26"/>
        <v>-23</v>
      </c>
      <c r="N26" s="42">
        <f t="shared" si="28"/>
        <v>22</v>
      </c>
      <c r="O26" s="42">
        <v>17</v>
      </c>
      <c r="P26" s="42">
        <v>5</v>
      </c>
      <c r="Q26" s="42">
        <v>17</v>
      </c>
      <c r="R26" s="42">
        <f t="shared" si="27"/>
        <v>45</v>
      </c>
      <c r="S26" s="42">
        <v>15</v>
      </c>
      <c r="T26" s="42">
        <v>26</v>
      </c>
      <c r="U26" s="42">
        <v>19</v>
      </c>
      <c r="V26" s="49">
        <v>-89.227825902109799</v>
      </c>
    </row>
    <row r="27" spans="1:22" ht="15" customHeight="1" x14ac:dyDescent="0.15">
      <c r="A27" s="1" t="s">
        <v>11</v>
      </c>
      <c r="B27" s="43">
        <f t="shared" si="23"/>
        <v>-19</v>
      </c>
      <c r="C27" s="43">
        <v>1</v>
      </c>
      <c r="D27" s="43">
        <f t="shared" si="24"/>
        <v>-11</v>
      </c>
      <c r="E27" s="43">
        <f t="shared" si="25"/>
        <v>-8</v>
      </c>
      <c r="F27" s="43">
        <v>1</v>
      </c>
      <c r="G27" s="43">
        <v>-1</v>
      </c>
      <c r="H27" s="43">
        <v>9</v>
      </c>
      <c r="I27" s="43">
        <v>1</v>
      </c>
      <c r="J27" s="63">
        <f t="shared" si="3"/>
        <v>-12.250428974781736</v>
      </c>
      <c r="K27" s="63">
        <v>1.5313036218477172</v>
      </c>
      <c r="L27" s="63">
        <v>13.781732596629453</v>
      </c>
      <c r="M27" s="43">
        <f t="shared" si="26"/>
        <v>-11</v>
      </c>
      <c r="N27" s="43">
        <f t="shared" si="28"/>
        <v>38</v>
      </c>
      <c r="O27" s="47">
        <v>3</v>
      </c>
      <c r="P27" s="47">
        <v>14</v>
      </c>
      <c r="Q27" s="47">
        <v>24</v>
      </c>
      <c r="R27" s="47">
        <f t="shared" si="27"/>
        <v>49</v>
      </c>
      <c r="S27" s="47">
        <v>12</v>
      </c>
      <c r="T27" s="47">
        <v>16</v>
      </c>
      <c r="U27" s="47">
        <v>33</v>
      </c>
      <c r="V27" s="54">
        <v>-16.844339840324878</v>
      </c>
    </row>
    <row r="28" spans="1:22" ht="15" customHeight="1" x14ac:dyDescent="0.15">
      <c r="A28" s="5" t="s">
        <v>10</v>
      </c>
      <c r="B28" s="40">
        <f t="shared" si="23"/>
        <v>-2</v>
      </c>
      <c r="C28" s="40">
        <v>2</v>
      </c>
      <c r="D28" s="40">
        <f t="shared" si="24"/>
        <v>-1</v>
      </c>
      <c r="E28" s="40">
        <f t="shared" si="25"/>
        <v>-5</v>
      </c>
      <c r="F28" s="40">
        <v>0</v>
      </c>
      <c r="G28" s="40">
        <v>-3</v>
      </c>
      <c r="H28" s="40">
        <v>5</v>
      </c>
      <c r="I28" s="40">
        <v>2</v>
      </c>
      <c r="J28" s="61">
        <f t="shared" si="3"/>
        <v>-20.24448684385677</v>
      </c>
      <c r="K28" s="61">
        <v>0</v>
      </c>
      <c r="L28" s="61">
        <v>20.24448684385677</v>
      </c>
      <c r="M28" s="40">
        <f t="shared" si="26"/>
        <v>3</v>
      </c>
      <c r="N28" s="40">
        <f t="shared" si="28"/>
        <v>21</v>
      </c>
      <c r="O28" s="40">
        <v>8</v>
      </c>
      <c r="P28" s="40">
        <v>12</v>
      </c>
      <c r="Q28" s="40">
        <v>9</v>
      </c>
      <c r="R28" s="40">
        <f t="shared" si="27"/>
        <v>18</v>
      </c>
      <c r="S28" s="40">
        <v>4</v>
      </c>
      <c r="T28" s="40">
        <v>12</v>
      </c>
      <c r="U28" s="40">
        <v>6</v>
      </c>
      <c r="V28" s="48">
        <v>12.146692106314049</v>
      </c>
    </row>
    <row r="29" spans="1:22" ht="15" customHeight="1" x14ac:dyDescent="0.15">
      <c r="A29" s="3" t="s">
        <v>9</v>
      </c>
      <c r="B29" s="42">
        <f t="shared" si="23"/>
        <v>-41</v>
      </c>
      <c r="C29" s="42">
        <v>-36</v>
      </c>
      <c r="D29" s="42">
        <f t="shared" si="24"/>
        <v>-11</v>
      </c>
      <c r="E29" s="42">
        <f>F29-H29</f>
        <v>-12</v>
      </c>
      <c r="F29" s="42">
        <v>3</v>
      </c>
      <c r="G29" s="42">
        <v>-2</v>
      </c>
      <c r="H29" s="42">
        <v>15</v>
      </c>
      <c r="I29" s="42">
        <v>1</v>
      </c>
      <c r="J29" s="62">
        <f t="shared" si="3"/>
        <v>-18.375643462172604</v>
      </c>
      <c r="K29" s="62">
        <v>4.5939108655431511</v>
      </c>
      <c r="L29" s="62">
        <v>22.969554327715755</v>
      </c>
      <c r="M29" s="42">
        <f t="shared" si="26"/>
        <v>-29</v>
      </c>
      <c r="N29" s="42">
        <f t="shared" si="28"/>
        <v>46</v>
      </c>
      <c r="O29" s="42">
        <v>5</v>
      </c>
      <c r="P29" s="42">
        <v>12</v>
      </c>
      <c r="Q29" s="42">
        <v>34</v>
      </c>
      <c r="R29" s="42">
        <f t="shared" si="27"/>
        <v>75</v>
      </c>
      <c r="S29" s="42">
        <v>13</v>
      </c>
      <c r="T29" s="42">
        <v>42</v>
      </c>
      <c r="U29" s="42">
        <v>33</v>
      </c>
      <c r="V29" s="49">
        <v>-44.407805033583799</v>
      </c>
    </row>
    <row r="30" spans="1:22" ht="15" customHeight="1" x14ac:dyDescent="0.15">
      <c r="A30" s="3" t="s">
        <v>8</v>
      </c>
      <c r="B30" s="42">
        <f t="shared" si="23"/>
        <v>-40</v>
      </c>
      <c r="C30" s="42">
        <v>-32</v>
      </c>
      <c r="D30" s="42">
        <f t="shared" si="24"/>
        <v>-13</v>
      </c>
      <c r="E30" s="42">
        <f t="shared" si="25"/>
        <v>-7</v>
      </c>
      <c r="F30" s="42">
        <v>5</v>
      </c>
      <c r="G30" s="42">
        <v>0</v>
      </c>
      <c r="H30" s="42">
        <v>12</v>
      </c>
      <c r="I30" s="42">
        <v>2</v>
      </c>
      <c r="J30" s="62">
        <f t="shared" si="3"/>
        <v>-10.611478671135533</v>
      </c>
      <c r="K30" s="62">
        <v>7.5796276222396655</v>
      </c>
      <c r="L30" s="62">
        <v>18.191106293375199</v>
      </c>
      <c r="M30" s="42">
        <f t="shared" si="26"/>
        <v>-33</v>
      </c>
      <c r="N30" s="42">
        <f t="shared" si="28"/>
        <v>31</v>
      </c>
      <c r="O30" s="42">
        <v>2</v>
      </c>
      <c r="P30" s="42">
        <v>18</v>
      </c>
      <c r="Q30" s="42">
        <v>13</v>
      </c>
      <c r="R30" s="42">
        <f t="shared" si="27"/>
        <v>64</v>
      </c>
      <c r="S30" s="42">
        <v>13</v>
      </c>
      <c r="T30" s="42">
        <v>40</v>
      </c>
      <c r="U30" s="42">
        <v>24</v>
      </c>
      <c r="V30" s="49">
        <v>-50.025542306781787</v>
      </c>
    </row>
    <row r="31" spans="1:22" ht="15" customHeight="1" x14ac:dyDescent="0.15">
      <c r="A31" s="1" t="s">
        <v>7</v>
      </c>
      <c r="B31" s="43">
        <f t="shared" si="23"/>
        <v>-26</v>
      </c>
      <c r="C31" s="43">
        <v>-21</v>
      </c>
      <c r="D31" s="43">
        <f t="shared" si="24"/>
        <v>-10</v>
      </c>
      <c r="E31" s="43">
        <f t="shared" si="25"/>
        <v>-5</v>
      </c>
      <c r="F31" s="43">
        <v>3</v>
      </c>
      <c r="G31" s="43">
        <v>-3</v>
      </c>
      <c r="H31" s="43">
        <v>8</v>
      </c>
      <c r="I31" s="43">
        <v>-1</v>
      </c>
      <c r="J31" s="63">
        <f t="shared" si="3"/>
        <v>-8.6131628005757825</v>
      </c>
      <c r="K31" s="63">
        <v>5.1678976803454706</v>
      </c>
      <c r="L31" s="63">
        <v>13.781060480921253</v>
      </c>
      <c r="M31" s="43">
        <f t="shared" si="26"/>
        <v>-21</v>
      </c>
      <c r="N31" s="43">
        <f t="shared" si="28"/>
        <v>16</v>
      </c>
      <c r="O31" s="43">
        <v>-17</v>
      </c>
      <c r="P31" s="43">
        <v>4</v>
      </c>
      <c r="Q31" s="43">
        <v>12</v>
      </c>
      <c r="R31" s="43">
        <f t="shared" si="27"/>
        <v>37</v>
      </c>
      <c r="S31" s="43">
        <v>-9</v>
      </c>
      <c r="T31" s="43">
        <v>27</v>
      </c>
      <c r="U31" s="43">
        <v>10</v>
      </c>
      <c r="V31" s="53">
        <v>-36.175283762418289</v>
      </c>
    </row>
    <row r="32" spans="1:22" ht="15" customHeight="1" x14ac:dyDescent="0.15">
      <c r="A32" s="5" t="s">
        <v>6</v>
      </c>
      <c r="B32" s="40">
        <f t="shared" si="23"/>
        <v>-9</v>
      </c>
      <c r="C32" s="40">
        <v>-8</v>
      </c>
      <c r="D32" s="40">
        <f t="shared" si="24"/>
        <v>-2</v>
      </c>
      <c r="E32" s="40">
        <f t="shared" si="25"/>
        <v>-2</v>
      </c>
      <c r="F32" s="40">
        <v>1</v>
      </c>
      <c r="G32" s="40">
        <v>0</v>
      </c>
      <c r="H32" s="40">
        <v>3</v>
      </c>
      <c r="I32" s="40">
        <v>3</v>
      </c>
      <c r="J32" s="61">
        <f t="shared" si="3"/>
        <v>-14.599124052556846</v>
      </c>
      <c r="K32" s="61">
        <v>7.2995620262784229</v>
      </c>
      <c r="L32" s="61">
        <v>21.898686078835269</v>
      </c>
      <c r="M32" s="40">
        <f t="shared" si="26"/>
        <v>-7</v>
      </c>
      <c r="N32" s="40">
        <f t="shared" si="28"/>
        <v>17</v>
      </c>
      <c r="O32" s="41">
        <v>3</v>
      </c>
      <c r="P32" s="41">
        <v>6</v>
      </c>
      <c r="Q32" s="41">
        <v>11</v>
      </c>
      <c r="R32" s="41">
        <f t="shared" si="27"/>
        <v>24</v>
      </c>
      <c r="S32" s="41">
        <v>2</v>
      </c>
      <c r="T32" s="41">
        <v>14</v>
      </c>
      <c r="U32" s="41">
        <v>10</v>
      </c>
      <c r="V32" s="52">
        <v>-51.096934183948946</v>
      </c>
    </row>
    <row r="33" spans="1:22" ht="15" customHeight="1" x14ac:dyDescent="0.15">
      <c r="A33" s="3" t="s">
        <v>5</v>
      </c>
      <c r="B33" s="42">
        <f t="shared" si="23"/>
        <v>-22</v>
      </c>
      <c r="C33" s="42">
        <v>-22</v>
      </c>
      <c r="D33" s="42">
        <f t="shared" si="24"/>
        <v>-6</v>
      </c>
      <c r="E33" s="42">
        <f t="shared" si="25"/>
        <v>-11</v>
      </c>
      <c r="F33" s="42">
        <v>4</v>
      </c>
      <c r="G33" s="42">
        <v>0</v>
      </c>
      <c r="H33" s="42">
        <v>15</v>
      </c>
      <c r="I33" s="42">
        <v>7</v>
      </c>
      <c r="J33" s="62">
        <f t="shared" si="3"/>
        <v>-17.236642138974993</v>
      </c>
      <c r="K33" s="62">
        <v>6.2678698687181766</v>
      </c>
      <c r="L33" s="62">
        <v>23.504512007693169</v>
      </c>
      <c r="M33" s="42">
        <f t="shared" si="26"/>
        <v>-11</v>
      </c>
      <c r="N33" s="42">
        <f t="shared" si="28"/>
        <v>28</v>
      </c>
      <c r="O33" s="42">
        <v>-12</v>
      </c>
      <c r="P33" s="42">
        <v>12</v>
      </c>
      <c r="Q33" s="42">
        <v>16</v>
      </c>
      <c r="R33" s="42">
        <f t="shared" si="27"/>
        <v>39</v>
      </c>
      <c r="S33" s="42">
        <v>-13</v>
      </c>
      <c r="T33" s="42">
        <v>26</v>
      </c>
      <c r="U33" s="42">
        <v>13</v>
      </c>
      <c r="V33" s="49">
        <v>-17.236642138974986</v>
      </c>
    </row>
    <row r="34" spans="1:22" ht="15" customHeight="1" x14ac:dyDescent="0.15">
      <c r="A34" s="3" t="s">
        <v>4</v>
      </c>
      <c r="B34" s="42">
        <f t="shared" si="23"/>
        <v>-19</v>
      </c>
      <c r="C34" s="42">
        <v>-15</v>
      </c>
      <c r="D34" s="42">
        <f t="shared" si="24"/>
        <v>-15</v>
      </c>
      <c r="E34" s="42">
        <f t="shared" si="25"/>
        <v>-9</v>
      </c>
      <c r="F34" s="42">
        <v>0</v>
      </c>
      <c r="G34" s="42">
        <v>-2</v>
      </c>
      <c r="H34" s="42">
        <v>9</v>
      </c>
      <c r="I34" s="42">
        <v>4</v>
      </c>
      <c r="J34" s="62">
        <f t="shared" si="3"/>
        <v>-21.265852284865318</v>
      </c>
      <c r="K34" s="62">
        <v>0</v>
      </c>
      <c r="L34" s="62">
        <v>21.265852284865318</v>
      </c>
      <c r="M34" s="42">
        <f t="shared" si="26"/>
        <v>-10</v>
      </c>
      <c r="N34" s="42">
        <f t="shared" si="28"/>
        <v>19</v>
      </c>
      <c r="O34" s="42">
        <v>-6</v>
      </c>
      <c r="P34" s="42">
        <v>9</v>
      </c>
      <c r="Q34" s="42">
        <v>10</v>
      </c>
      <c r="R34" s="42">
        <f t="shared" si="27"/>
        <v>29</v>
      </c>
      <c r="S34" s="42">
        <v>3</v>
      </c>
      <c r="T34" s="42">
        <v>24</v>
      </c>
      <c r="U34" s="42">
        <v>5</v>
      </c>
      <c r="V34" s="49">
        <v>-23.628724760961461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-4</v>
      </c>
      <c r="D35" s="43">
        <f t="shared" si="24"/>
        <v>12</v>
      </c>
      <c r="E35" s="43">
        <f t="shared" si="25"/>
        <v>-2</v>
      </c>
      <c r="F35" s="43">
        <v>4</v>
      </c>
      <c r="G35" s="43">
        <v>1</v>
      </c>
      <c r="H35" s="43">
        <v>6</v>
      </c>
      <c r="I35" s="43">
        <v>1</v>
      </c>
      <c r="J35" s="63">
        <f t="shared" si="3"/>
        <v>-4.684381757862381</v>
      </c>
      <c r="K35" s="63">
        <v>9.3687635157247637</v>
      </c>
      <c r="L35" s="63">
        <v>14.053145273587145</v>
      </c>
      <c r="M35" s="43">
        <f>N35-R35</f>
        <v>-3</v>
      </c>
      <c r="N35" s="43">
        <f t="shared" si="28"/>
        <v>27</v>
      </c>
      <c r="O35" s="47">
        <v>9</v>
      </c>
      <c r="P35" s="47">
        <v>7</v>
      </c>
      <c r="Q35" s="47">
        <v>20</v>
      </c>
      <c r="R35" s="47">
        <f t="shared" si="27"/>
        <v>30</v>
      </c>
      <c r="S35" s="47">
        <v>-3</v>
      </c>
      <c r="T35" s="47">
        <v>15</v>
      </c>
      <c r="U35" s="47">
        <v>15</v>
      </c>
      <c r="V35" s="54">
        <v>-7.0265726367935883</v>
      </c>
    </row>
    <row r="36" spans="1:22" ht="15" customHeight="1" x14ac:dyDescent="0.15">
      <c r="A36" s="5" t="s">
        <v>2</v>
      </c>
      <c r="B36" s="40">
        <f t="shared" si="23"/>
        <v>-6</v>
      </c>
      <c r="C36" s="40">
        <v>-4</v>
      </c>
      <c r="D36" s="40">
        <f t="shared" si="24"/>
        <v>4</v>
      </c>
      <c r="E36" s="40">
        <f t="shared" si="25"/>
        <v>-4</v>
      </c>
      <c r="F36" s="40">
        <v>0</v>
      </c>
      <c r="G36" s="40">
        <v>0</v>
      </c>
      <c r="H36" s="40">
        <v>4</v>
      </c>
      <c r="I36" s="40">
        <v>0</v>
      </c>
      <c r="J36" s="61">
        <f t="shared" si="3"/>
        <v>-23.524862234539651</v>
      </c>
      <c r="K36" s="61">
        <v>0</v>
      </c>
      <c r="L36" s="61">
        <v>23.524862234539651</v>
      </c>
      <c r="M36" s="40">
        <f t="shared" si="26"/>
        <v>-2</v>
      </c>
      <c r="N36" s="40">
        <f t="shared" si="28"/>
        <v>11</v>
      </c>
      <c r="O36" s="40">
        <v>3</v>
      </c>
      <c r="P36" s="40">
        <v>3</v>
      </c>
      <c r="Q36" s="40">
        <v>8</v>
      </c>
      <c r="R36" s="40">
        <f t="shared" si="27"/>
        <v>13</v>
      </c>
      <c r="S36" s="40">
        <v>-1</v>
      </c>
      <c r="T36" s="40">
        <v>6</v>
      </c>
      <c r="U36" s="40">
        <v>7</v>
      </c>
      <c r="V36" s="48">
        <v>-11.762431117269813</v>
      </c>
    </row>
    <row r="37" spans="1:22" ht="15" customHeight="1" x14ac:dyDescent="0.15">
      <c r="A37" s="3" t="s">
        <v>1</v>
      </c>
      <c r="B37" s="42">
        <f t="shared" si="23"/>
        <v>-12</v>
      </c>
      <c r="C37" s="42">
        <v>-12</v>
      </c>
      <c r="D37" s="42">
        <f t="shared" si="24"/>
        <v>-2</v>
      </c>
      <c r="E37" s="42">
        <f t="shared" si="25"/>
        <v>-2</v>
      </c>
      <c r="F37" s="42">
        <v>0</v>
      </c>
      <c r="G37" s="42">
        <v>0</v>
      </c>
      <c r="H37" s="42">
        <v>2</v>
      </c>
      <c r="I37" s="42">
        <v>-3</v>
      </c>
      <c r="J37" s="62">
        <f t="shared" si="3"/>
        <v>-17.378883466254017</v>
      </c>
      <c r="K37" s="62">
        <v>0</v>
      </c>
      <c r="L37" s="62">
        <v>17.378883466254017</v>
      </c>
      <c r="M37" s="42">
        <f t="shared" si="26"/>
        <v>-10</v>
      </c>
      <c r="N37" s="42">
        <f t="shared" si="28"/>
        <v>10</v>
      </c>
      <c r="O37" s="42">
        <v>1</v>
      </c>
      <c r="P37" s="42">
        <v>3</v>
      </c>
      <c r="Q37" s="42">
        <v>7</v>
      </c>
      <c r="R37" s="42">
        <f t="shared" si="27"/>
        <v>20</v>
      </c>
      <c r="S37" s="42">
        <v>6</v>
      </c>
      <c r="T37" s="42">
        <v>4</v>
      </c>
      <c r="U37" s="42">
        <v>16</v>
      </c>
      <c r="V37" s="49">
        <v>-86.894417331270077</v>
      </c>
    </row>
    <row r="38" spans="1:22" ht="15" customHeight="1" x14ac:dyDescent="0.15">
      <c r="A38" s="1" t="s">
        <v>0</v>
      </c>
      <c r="B38" s="43">
        <f t="shared" si="23"/>
        <v>-8</v>
      </c>
      <c r="C38" s="43">
        <v>-5</v>
      </c>
      <c r="D38" s="43">
        <f t="shared" si="24"/>
        <v>9</v>
      </c>
      <c r="E38" s="43">
        <f t="shared" si="25"/>
        <v>-5</v>
      </c>
      <c r="F38" s="43">
        <v>0</v>
      </c>
      <c r="G38" s="43">
        <v>0</v>
      </c>
      <c r="H38" s="43">
        <v>5</v>
      </c>
      <c r="I38" s="43">
        <v>1</v>
      </c>
      <c r="J38" s="63">
        <f t="shared" si="3"/>
        <v>-46.173308032890574</v>
      </c>
      <c r="K38" s="63">
        <v>0</v>
      </c>
      <c r="L38" s="63">
        <v>46.173308032890574</v>
      </c>
      <c r="M38" s="43">
        <f t="shared" si="26"/>
        <v>-3</v>
      </c>
      <c r="N38" s="43">
        <f t="shared" si="28"/>
        <v>1</v>
      </c>
      <c r="O38" s="43">
        <v>-3</v>
      </c>
      <c r="P38" s="43">
        <v>0</v>
      </c>
      <c r="Q38" s="43">
        <v>1</v>
      </c>
      <c r="R38" s="43">
        <f t="shared" si="27"/>
        <v>4</v>
      </c>
      <c r="S38" s="43">
        <v>-13</v>
      </c>
      <c r="T38" s="43">
        <v>2</v>
      </c>
      <c r="U38" s="43">
        <v>2</v>
      </c>
      <c r="V38" s="53">
        <v>-27.703984819734345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0" zoomScaleNormal="100" zoomScaleSheetLayoutView="80" workbookViewId="0">
      <selection activeCell="K9" sqref="K9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-1004</v>
      </c>
      <c r="C9" s="34">
        <f t="shared" si="0"/>
        <v>-688</v>
      </c>
      <c r="D9" s="34">
        <f t="shared" si="0"/>
        <v>-87</v>
      </c>
      <c r="E9" s="34">
        <f t="shared" si="0"/>
        <v>-189</v>
      </c>
      <c r="F9" s="34">
        <f t="shared" si="0"/>
        <v>141</v>
      </c>
      <c r="G9" s="34">
        <f t="shared" si="0"/>
        <v>-45</v>
      </c>
      <c r="H9" s="34">
        <f t="shared" si="0"/>
        <v>330</v>
      </c>
      <c r="I9" s="34">
        <f t="shared" si="0"/>
        <v>35</v>
      </c>
      <c r="J9" s="51">
        <f>K9-L9</f>
        <v>-7.6579461806846796</v>
      </c>
      <c r="K9" s="51">
        <v>5.7130709601933338</v>
      </c>
      <c r="L9" s="51">
        <v>13.371017140878013</v>
      </c>
      <c r="M9" s="34">
        <f t="shared" ref="M9:U9" si="1">M10+M11</f>
        <v>-815</v>
      </c>
      <c r="N9" s="34">
        <f t="shared" si="1"/>
        <v>1304</v>
      </c>
      <c r="O9" s="34">
        <f t="shared" si="1"/>
        <v>-30</v>
      </c>
      <c r="P9" s="34">
        <f t="shared" si="1"/>
        <v>749</v>
      </c>
      <c r="Q9" s="34">
        <f t="shared" si="1"/>
        <v>555</v>
      </c>
      <c r="R9" s="34">
        <f>R10+R11</f>
        <v>2119</v>
      </c>
      <c r="S9" s="34">
        <f t="shared" si="1"/>
        <v>-23</v>
      </c>
      <c r="T9" s="34">
        <f t="shared" si="1"/>
        <v>1564</v>
      </c>
      <c r="U9" s="34">
        <f t="shared" si="1"/>
        <v>555</v>
      </c>
      <c r="V9" s="51">
        <v>-33.022360514592691</v>
      </c>
    </row>
    <row r="10" spans="1:22" ht="15" customHeight="1" x14ac:dyDescent="0.15">
      <c r="A10" s="6" t="s">
        <v>28</v>
      </c>
      <c r="B10" s="35">
        <f t="shared" ref="B10:I10" si="2">B20+B21+B22+B23</f>
        <v>-759</v>
      </c>
      <c r="C10" s="35">
        <f t="shared" si="2"/>
        <v>-563</v>
      </c>
      <c r="D10" s="35">
        <f t="shared" si="2"/>
        <v>-74</v>
      </c>
      <c r="E10" s="35">
        <f t="shared" si="2"/>
        <v>-116</v>
      </c>
      <c r="F10" s="35">
        <f t="shared" si="2"/>
        <v>116</v>
      </c>
      <c r="G10" s="35">
        <f t="shared" si="2"/>
        <v>-18</v>
      </c>
      <c r="H10" s="35">
        <f t="shared" si="2"/>
        <v>232</v>
      </c>
      <c r="I10" s="35">
        <f t="shared" si="2"/>
        <v>27</v>
      </c>
      <c r="J10" s="48">
        <f t="shared" ref="J10:J38" si="3">K10-L10</f>
        <v>-6.3033050964916306</v>
      </c>
      <c r="K10" s="48">
        <v>6.3033050964916306</v>
      </c>
      <c r="L10" s="48">
        <v>12.606610192983261</v>
      </c>
      <c r="M10" s="35">
        <f t="shared" ref="M10:U10" si="4">M20+M21+M22+M23</f>
        <v>-643</v>
      </c>
      <c r="N10" s="35">
        <f t="shared" si="4"/>
        <v>1002</v>
      </c>
      <c r="O10" s="35">
        <f t="shared" si="4"/>
        <v>-49</v>
      </c>
      <c r="P10" s="35">
        <f t="shared" si="4"/>
        <v>613</v>
      </c>
      <c r="Q10" s="35">
        <f t="shared" si="4"/>
        <v>389</v>
      </c>
      <c r="R10" s="35">
        <f t="shared" si="4"/>
        <v>1645</v>
      </c>
      <c r="S10" s="35">
        <f t="shared" si="4"/>
        <v>-20</v>
      </c>
      <c r="T10" s="35">
        <f t="shared" si="4"/>
        <v>1290</v>
      </c>
      <c r="U10" s="35">
        <f t="shared" si="4"/>
        <v>355</v>
      </c>
      <c r="V10" s="48">
        <v>-34.939872215897573</v>
      </c>
    </row>
    <row r="11" spans="1:22" ht="15" customHeight="1" x14ac:dyDescent="0.15">
      <c r="A11" s="2" t="s">
        <v>27</v>
      </c>
      <c r="B11" s="36">
        <f t="shared" ref="B11:I11" si="5">B12+B13+B14+B15+B16</f>
        <v>-245</v>
      </c>
      <c r="C11" s="36">
        <f t="shared" si="5"/>
        <v>-125</v>
      </c>
      <c r="D11" s="36">
        <f t="shared" si="5"/>
        <v>-13</v>
      </c>
      <c r="E11" s="36">
        <f t="shared" si="5"/>
        <v>-73</v>
      </c>
      <c r="F11" s="36">
        <f t="shared" si="5"/>
        <v>25</v>
      </c>
      <c r="G11" s="36">
        <f t="shared" si="5"/>
        <v>-27</v>
      </c>
      <c r="H11" s="36">
        <f t="shared" si="5"/>
        <v>98</v>
      </c>
      <c r="I11" s="36">
        <f t="shared" si="5"/>
        <v>8</v>
      </c>
      <c r="J11" s="53">
        <f t="shared" si="3"/>
        <v>-11.629383823786792</v>
      </c>
      <c r="K11" s="53">
        <v>3.982665693077668</v>
      </c>
      <c r="L11" s="53">
        <v>15.61204951686446</v>
      </c>
      <c r="M11" s="36">
        <f t="shared" ref="M11:U11" si="6">M12+M13+M14+M15+M16</f>
        <v>-172</v>
      </c>
      <c r="N11" s="36">
        <f t="shared" si="6"/>
        <v>302</v>
      </c>
      <c r="O11" s="36">
        <f t="shared" si="6"/>
        <v>19</v>
      </c>
      <c r="P11" s="36">
        <f t="shared" si="6"/>
        <v>136</v>
      </c>
      <c r="Q11" s="36">
        <f t="shared" si="6"/>
        <v>166</v>
      </c>
      <c r="R11" s="36">
        <f t="shared" si="6"/>
        <v>474</v>
      </c>
      <c r="S11" s="36">
        <f t="shared" si="6"/>
        <v>-3</v>
      </c>
      <c r="T11" s="36">
        <f t="shared" si="6"/>
        <v>274</v>
      </c>
      <c r="U11" s="36">
        <f t="shared" si="6"/>
        <v>200</v>
      </c>
      <c r="V11" s="53">
        <v>-27.400739968374374</v>
      </c>
    </row>
    <row r="12" spans="1:22" ht="15" customHeight="1" x14ac:dyDescent="0.15">
      <c r="A12" s="6" t="s">
        <v>26</v>
      </c>
      <c r="B12" s="35">
        <f t="shared" ref="B12:I12" si="7">B24</f>
        <v>-26</v>
      </c>
      <c r="C12" s="35">
        <f t="shared" si="7"/>
        <v>-24</v>
      </c>
      <c r="D12" s="35">
        <f t="shared" si="7"/>
        <v>0</v>
      </c>
      <c r="E12" s="35">
        <f t="shared" si="7"/>
        <v>-9</v>
      </c>
      <c r="F12" s="35">
        <f t="shared" si="7"/>
        <v>1</v>
      </c>
      <c r="G12" s="35">
        <f t="shared" si="7"/>
        <v>-2</v>
      </c>
      <c r="H12" s="35">
        <f t="shared" si="7"/>
        <v>10</v>
      </c>
      <c r="I12" s="35">
        <f t="shared" si="7"/>
        <v>0</v>
      </c>
      <c r="J12" s="48">
        <f t="shared" si="3"/>
        <v>-18.362110888144841</v>
      </c>
      <c r="K12" s="48">
        <v>2.0402345431272044</v>
      </c>
      <c r="L12" s="48">
        <v>20.402345431272046</v>
      </c>
      <c r="M12" s="35">
        <f t="shared" ref="M12:U12" si="8">M24</f>
        <v>-17</v>
      </c>
      <c r="N12" s="35">
        <f t="shared" si="8"/>
        <v>16</v>
      </c>
      <c r="O12" s="35">
        <f t="shared" si="8"/>
        <v>-7</v>
      </c>
      <c r="P12" s="35">
        <f t="shared" si="8"/>
        <v>9</v>
      </c>
      <c r="Q12" s="35">
        <f t="shared" si="8"/>
        <v>7</v>
      </c>
      <c r="R12" s="35">
        <f t="shared" si="8"/>
        <v>33</v>
      </c>
      <c r="S12" s="35">
        <f t="shared" si="8"/>
        <v>-9</v>
      </c>
      <c r="T12" s="35">
        <f t="shared" si="8"/>
        <v>19</v>
      </c>
      <c r="U12" s="35">
        <f t="shared" si="8"/>
        <v>14</v>
      </c>
      <c r="V12" s="48">
        <v>-34.683987233162469</v>
      </c>
    </row>
    <row r="13" spans="1:22" ht="15" customHeight="1" x14ac:dyDescent="0.15">
      <c r="A13" s="4" t="s">
        <v>25</v>
      </c>
      <c r="B13" s="37">
        <f t="shared" ref="B13:I13" si="9">B25+B26+B27</f>
        <v>-69</v>
      </c>
      <c r="C13" s="37">
        <f t="shared" si="9"/>
        <v>-46</v>
      </c>
      <c r="D13" s="37">
        <f t="shared" si="9"/>
        <v>-20</v>
      </c>
      <c r="E13" s="37">
        <f t="shared" si="9"/>
        <v>-11</v>
      </c>
      <c r="F13" s="37">
        <f t="shared" si="9"/>
        <v>6</v>
      </c>
      <c r="G13" s="37">
        <f t="shared" si="9"/>
        <v>-1</v>
      </c>
      <c r="H13" s="37">
        <f t="shared" si="9"/>
        <v>17</v>
      </c>
      <c r="I13" s="37">
        <f t="shared" si="9"/>
        <v>3</v>
      </c>
      <c r="J13" s="49">
        <f t="shared" si="3"/>
        <v>-9.5831394030527619</v>
      </c>
      <c r="K13" s="49">
        <v>5.2271669471196871</v>
      </c>
      <c r="L13" s="49">
        <v>14.810306350172448</v>
      </c>
      <c r="M13" s="37">
        <f t="shared" ref="M13:U13" si="10">M25+M26+M27</f>
        <v>-58</v>
      </c>
      <c r="N13" s="37">
        <f t="shared" si="10"/>
        <v>53</v>
      </c>
      <c r="O13" s="37">
        <f t="shared" si="10"/>
        <v>12</v>
      </c>
      <c r="P13" s="37">
        <f t="shared" si="10"/>
        <v>29</v>
      </c>
      <c r="Q13" s="37">
        <f t="shared" si="10"/>
        <v>24</v>
      </c>
      <c r="R13" s="37">
        <f t="shared" si="10"/>
        <v>111</v>
      </c>
      <c r="S13" s="37">
        <f t="shared" si="10"/>
        <v>28</v>
      </c>
      <c r="T13" s="37">
        <f t="shared" si="10"/>
        <v>48</v>
      </c>
      <c r="U13" s="37">
        <f t="shared" si="10"/>
        <v>63</v>
      </c>
      <c r="V13" s="49">
        <v>-50.529280488823659</v>
      </c>
    </row>
    <row r="14" spans="1:22" ht="15" customHeight="1" x14ac:dyDescent="0.15">
      <c r="A14" s="4" t="s">
        <v>24</v>
      </c>
      <c r="B14" s="37">
        <f t="shared" ref="B14:I14" si="11">B28+B29+B30+B31</f>
        <v>-85</v>
      </c>
      <c r="C14" s="37">
        <f t="shared" si="11"/>
        <v>-22</v>
      </c>
      <c r="D14" s="37">
        <f t="shared" si="11"/>
        <v>-11</v>
      </c>
      <c r="E14" s="37">
        <f t="shared" si="11"/>
        <v>-18</v>
      </c>
      <c r="F14" s="37">
        <f t="shared" si="11"/>
        <v>11</v>
      </c>
      <c r="G14" s="37">
        <f t="shared" si="11"/>
        <v>-9</v>
      </c>
      <c r="H14" s="37">
        <f t="shared" si="11"/>
        <v>29</v>
      </c>
      <c r="I14" s="37">
        <f t="shared" si="11"/>
        <v>-7</v>
      </c>
      <c r="J14" s="49">
        <f t="shared" si="3"/>
        <v>-7.5742641031760023</v>
      </c>
      <c r="K14" s="49">
        <v>4.6287169519408913</v>
      </c>
      <c r="L14" s="49">
        <v>12.202981055116894</v>
      </c>
      <c r="M14" s="37">
        <f t="shared" ref="M14:U14" si="12">M28+M29+M30+M31</f>
        <v>-67</v>
      </c>
      <c r="N14" s="37">
        <f t="shared" si="12"/>
        <v>101</v>
      </c>
      <c r="O14" s="37">
        <f t="shared" si="12"/>
        <v>-4</v>
      </c>
      <c r="P14" s="37">
        <f t="shared" si="12"/>
        <v>47</v>
      </c>
      <c r="Q14" s="37">
        <f t="shared" si="12"/>
        <v>54</v>
      </c>
      <c r="R14" s="37">
        <f t="shared" si="12"/>
        <v>168</v>
      </c>
      <c r="S14" s="37">
        <f t="shared" si="12"/>
        <v>5</v>
      </c>
      <c r="T14" s="37">
        <f t="shared" si="12"/>
        <v>107</v>
      </c>
      <c r="U14" s="37">
        <f t="shared" si="12"/>
        <v>61</v>
      </c>
      <c r="V14" s="49">
        <v>-28.193094161821783</v>
      </c>
    </row>
    <row r="15" spans="1:22" ht="15" customHeight="1" x14ac:dyDescent="0.15">
      <c r="A15" s="4" t="s">
        <v>23</v>
      </c>
      <c r="B15" s="37">
        <f t="shared" ref="B15:I15" si="13">B32+B33+B34+B35</f>
        <v>-35</v>
      </c>
      <c r="C15" s="37">
        <f t="shared" si="13"/>
        <v>-11</v>
      </c>
      <c r="D15" s="37">
        <f t="shared" si="13"/>
        <v>22</v>
      </c>
      <c r="E15" s="37">
        <f t="shared" si="13"/>
        <v>-25</v>
      </c>
      <c r="F15" s="37">
        <f t="shared" si="13"/>
        <v>6</v>
      </c>
      <c r="G15" s="37">
        <f t="shared" si="13"/>
        <v>-13</v>
      </c>
      <c r="H15" s="37">
        <f t="shared" si="13"/>
        <v>31</v>
      </c>
      <c r="I15" s="37">
        <f t="shared" si="13"/>
        <v>5</v>
      </c>
      <c r="J15" s="49">
        <f t="shared" si="3"/>
        <v>-13.808455163000298</v>
      </c>
      <c r="K15" s="49">
        <v>3.3140292391200723</v>
      </c>
      <c r="L15" s="49">
        <v>17.122484402120371</v>
      </c>
      <c r="M15" s="37">
        <f t="shared" ref="M15:U15" si="14">M32+M33+M34+M35</f>
        <v>-10</v>
      </c>
      <c r="N15" s="37">
        <f t="shared" si="14"/>
        <v>116</v>
      </c>
      <c r="O15" s="37">
        <f t="shared" si="14"/>
        <v>24</v>
      </c>
      <c r="P15" s="37">
        <f t="shared" si="14"/>
        <v>43</v>
      </c>
      <c r="Q15" s="37">
        <f t="shared" si="14"/>
        <v>73</v>
      </c>
      <c r="R15" s="37">
        <f t="shared" si="14"/>
        <v>126</v>
      </c>
      <c r="S15" s="37">
        <f t="shared" si="14"/>
        <v>-16</v>
      </c>
      <c r="T15" s="37">
        <f t="shared" si="14"/>
        <v>76</v>
      </c>
      <c r="U15" s="37">
        <f t="shared" si="14"/>
        <v>50</v>
      </c>
      <c r="V15" s="49">
        <v>-5.5233820652001384</v>
      </c>
    </row>
    <row r="16" spans="1:22" ht="15" customHeight="1" x14ac:dyDescent="0.15">
      <c r="A16" s="2" t="s">
        <v>22</v>
      </c>
      <c r="B16" s="36">
        <f t="shared" ref="B16:I16" si="15">B36+B37+B38</f>
        <v>-30</v>
      </c>
      <c r="C16" s="36">
        <f t="shared" si="15"/>
        <v>-22</v>
      </c>
      <c r="D16" s="36">
        <f t="shared" si="15"/>
        <v>-4</v>
      </c>
      <c r="E16" s="36">
        <f t="shared" si="15"/>
        <v>-10</v>
      </c>
      <c r="F16" s="36">
        <f t="shared" si="15"/>
        <v>1</v>
      </c>
      <c r="G16" s="36">
        <f t="shared" si="15"/>
        <v>-2</v>
      </c>
      <c r="H16" s="36">
        <f t="shared" si="15"/>
        <v>11</v>
      </c>
      <c r="I16" s="36">
        <f t="shared" si="15"/>
        <v>7</v>
      </c>
      <c r="J16" s="53">
        <f t="shared" si="3"/>
        <v>-22.111161593215208</v>
      </c>
      <c r="K16" s="53">
        <v>2.2111161593215205</v>
      </c>
      <c r="L16" s="53">
        <v>24.322277752536728</v>
      </c>
      <c r="M16" s="36">
        <f t="shared" ref="M16:U16" si="16">M36+M37+M38</f>
        <v>-20</v>
      </c>
      <c r="N16" s="36">
        <f t="shared" si="16"/>
        <v>16</v>
      </c>
      <c r="O16" s="36">
        <f t="shared" si="16"/>
        <v>-6</v>
      </c>
      <c r="P16" s="36">
        <f t="shared" si="16"/>
        <v>8</v>
      </c>
      <c r="Q16" s="36">
        <f t="shared" si="16"/>
        <v>8</v>
      </c>
      <c r="R16" s="36">
        <f t="shared" si="16"/>
        <v>36</v>
      </c>
      <c r="S16" s="36">
        <f t="shared" si="16"/>
        <v>-11</v>
      </c>
      <c r="T16" s="36">
        <f t="shared" si="16"/>
        <v>24</v>
      </c>
      <c r="U16" s="36">
        <f t="shared" si="16"/>
        <v>12</v>
      </c>
      <c r="V16" s="53">
        <v>-44.222323186430422</v>
      </c>
    </row>
    <row r="17" spans="1:22" ht="15" customHeight="1" x14ac:dyDescent="0.15">
      <c r="A17" s="6" t="s">
        <v>21</v>
      </c>
      <c r="B17" s="35">
        <f t="shared" ref="B17:I17" si="17">B12+B13+B20</f>
        <v>-364</v>
      </c>
      <c r="C17" s="35">
        <f t="shared" si="17"/>
        <v>-264</v>
      </c>
      <c r="D17" s="35">
        <f t="shared" si="17"/>
        <v>6</v>
      </c>
      <c r="E17" s="35">
        <f t="shared" si="17"/>
        <v>-80</v>
      </c>
      <c r="F17" s="35">
        <f t="shared" si="17"/>
        <v>58</v>
      </c>
      <c r="G17" s="35">
        <f t="shared" si="17"/>
        <v>-3</v>
      </c>
      <c r="H17" s="35">
        <f t="shared" si="17"/>
        <v>138</v>
      </c>
      <c r="I17" s="35">
        <f t="shared" si="17"/>
        <v>25</v>
      </c>
      <c r="J17" s="48">
        <f t="shared" si="3"/>
        <v>-8.0929245113065367</v>
      </c>
      <c r="K17" s="48">
        <v>5.8673702706972382</v>
      </c>
      <c r="L17" s="48">
        <v>13.960294782003775</v>
      </c>
      <c r="M17" s="35">
        <f t="shared" ref="M17:U17" si="18">M12+M13+M20</f>
        <v>-284</v>
      </c>
      <c r="N17" s="35">
        <f t="shared" si="18"/>
        <v>474</v>
      </c>
      <c r="O17" s="35">
        <f t="shared" si="18"/>
        <v>23</v>
      </c>
      <c r="P17" s="35">
        <f t="shared" si="18"/>
        <v>293</v>
      </c>
      <c r="Q17" s="35">
        <f t="shared" si="18"/>
        <v>181</v>
      </c>
      <c r="R17" s="35">
        <f t="shared" si="18"/>
        <v>758</v>
      </c>
      <c r="S17" s="35">
        <f t="shared" si="18"/>
        <v>-11</v>
      </c>
      <c r="T17" s="35">
        <f t="shared" si="18"/>
        <v>548</v>
      </c>
      <c r="U17" s="35">
        <f t="shared" si="18"/>
        <v>210</v>
      </c>
      <c r="V17" s="48">
        <v>-28.729882015138209</v>
      </c>
    </row>
    <row r="18" spans="1:22" ht="15" customHeight="1" x14ac:dyDescent="0.15">
      <c r="A18" s="4" t="s">
        <v>20</v>
      </c>
      <c r="B18" s="37">
        <f t="shared" ref="B18:I18" si="19">B14+B22</f>
        <v>-160</v>
      </c>
      <c r="C18" s="37">
        <f t="shared" si="19"/>
        <v>-63</v>
      </c>
      <c r="D18" s="37">
        <f t="shared" si="19"/>
        <v>29</v>
      </c>
      <c r="E18" s="37">
        <f t="shared" si="19"/>
        <v>-34</v>
      </c>
      <c r="F18" s="37">
        <f t="shared" si="19"/>
        <v>25</v>
      </c>
      <c r="G18" s="37">
        <f t="shared" si="19"/>
        <v>-11</v>
      </c>
      <c r="H18" s="37">
        <f t="shared" si="19"/>
        <v>59</v>
      </c>
      <c r="I18" s="37">
        <f t="shared" si="19"/>
        <v>-22</v>
      </c>
      <c r="J18" s="49">
        <f t="shared" si="3"/>
        <v>-7.5698241556077726</v>
      </c>
      <c r="K18" s="49">
        <v>5.5660471732410066</v>
      </c>
      <c r="L18" s="49">
        <v>13.135871328848779</v>
      </c>
      <c r="M18" s="37">
        <f t="shared" ref="M18:U18" si="20">M14+M22</f>
        <v>-126</v>
      </c>
      <c r="N18" s="37">
        <f t="shared" si="20"/>
        <v>211</v>
      </c>
      <c r="O18" s="37">
        <f t="shared" si="20"/>
        <v>7</v>
      </c>
      <c r="P18" s="37">
        <f t="shared" si="20"/>
        <v>96</v>
      </c>
      <c r="Q18" s="37">
        <f t="shared" si="20"/>
        <v>115</v>
      </c>
      <c r="R18" s="37">
        <f t="shared" si="20"/>
        <v>337</v>
      </c>
      <c r="S18" s="37">
        <f t="shared" si="20"/>
        <v>-11</v>
      </c>
      <c r="T18" s="37">
        <f t="shared" si="20"/>
        <v>214</v>
      </c>
      <c r="U18" s="37">
        <f t="shared" si="20"/>
        <v>123</v>
      </c>
      <c r="V18" s="49">
        <v>-28.052877753134673</v>
      </c>
    </row>
    <row r="19" spans="1:22" ht="15" customHeight="1" x14ac:dyDescent="0.15">
      <c r="A19" s="2" t="s">
        <v>19</v>
      </c>
      <c r="B19" s="36">
        <f t="shared" ref="B19:I19" si="21">B15+B16+B21+B23</f>
        <v>-480</v>
      </c>
      <c r="C19" s="36">
        <f t="shared" si="21"/>
        <v>-361</v>
      </c>
      <c r="D19" s="36">
        <f t="shared" si="21"/>
        <v>-122</v>
      </c>
      <c r="E19" s="36">
        <f t="shared" si="21"/>
        <v>-75</v>
      </c>
      <c r="F19" s="36">
        <f t="shared" si="21"/>
        <v>58</v>
      </c>
      <c r="G19" s="36">
        <f t="shared" si="21"/>
        <v>-31</v>
      </c>
      <c r="H19" s="36">
        <f t="shared" si="21"/>
        <v>133</v>
      </c>
      <c r="I19" s="36">
        <f t="shared" si="21"/>
        <v>32</v>
      </c>
      <c r="J19" s="53">
        <f t="shared" si="3"/>
        <v>-7.279044117256027</v>
      </c>
      <c r="K19" s="53">
        <v>5.629127450677994</v>
      </c>
      <c r="L19" s="53">
        <v>12.908171567934021</v>
      </c>
      <c r="M19" s="36">
        <f t="shared" ref="M19:U19" si="22">M15+M16+M21+M23</f>
        <v>-405</v>
      </c>
      <c r="N19" s="36">
        <f t="shared" si="22"/>
        <v>619</v>
      </c>
      <c r="O19" s="36">
        <f t="shared" si="22"/>
        <v>-60</v>
      </c>
      <c r="P19" s="36">
        <f t="shared" si="22"/>
        <v>360</v>
      </c>
      <c r="Q19" s="36">
        <f t="shared" si="22"/>
        <v>259</v>
      </c>
      <c r="R19" s="36">
        <f t="shared" si="22"/>
        <v>1024</v>
      </c>
      <c r="S19" s="36">
        <f t="shared" si="22"/>
        <v>-1</v>
      </c>
      <c r="T19" s="36">
        <f t="shared" si="22"/>
        <v>802</v>
      </c>
      <c r="U19" s="36">
        <f t="shared" si="22"/>
        <v>222</v>
      </c>
      <c r="V19" s="53">
        <v>-39.306838233182539</v>
      </c>
    </row>
    <row r="20" spans="1:22" ht="15" customHeight="1" x14ac:dyDescent="0.15">
      <c r="A20" s="5" t="s">
        <v>18</v>
      </c>
      <c r="B20" s="40">
        <f>E20+M20</f>
        <v>-269</v>
      </c>
      <c r="C20" s="40">
        <v>-194</v>
      </c>
      <c r="D20" s="40">
        <f>G20-I20+O20-S20</f>
        <v>26</v>
      </c>
      <c r="E20" s="40">
        <f>F20-H20</f>
        <v>-60</v>
      </c>
      <c r="F20" s="40">
        <v>51</v>
      </c>
      <c r="G20" s="40">
        <v>0</v>
      </c>
      <c r="H20" s="40">
        <v>111</v>
      </c>
      <c r="I20" s="40">
        <v>22</v>
      </c>
      <c r="J20" s="61">
        <f t="shared" si="3"/>
        <v>-7.2752060976193125</v>
      </c>
      <c r="K20" s="61">
        <v>6.1839251829764166</v>
      </c>
      <c r="L20" s="61">
        <v>13.459131280595729</v>
      </c>
      <c r="M20" s="40">
        <f>N20-R20</f>
        <v>-209</v>
      </c>
      <c r="N20" s="40">
        <f>SUM(P20:Q20)</f>
        <v>405</v>
      </c>
      <c r="O20" s="41">
        <v>18</v>
      </c>
      <c r="P20" s="41">
        <v>255</v>
      </c>
      <c r="Q20" s="41">
        <v>150</v>
      </c>
      <c r="R20" s="41">
        <f>SUM(T20:U20)</f>
        <v>614</v>
      </c>
      <c r="S20" s="41">
        <v>-30</v>
      </c>
      <c r="T20" s="41">
        <v>481</v>
      </c>
      <c r="U20" s="41">
        <v>133</v>
      </c>
      <c r="V20" s="52">
        <v>-25.341967906707261</v>
      </c>
    </row>
    <row r="21" spans="1:22" ht="15" customHeight="1" x14ac:dyDescent="0.15">
      <c r="A21" s="3" t="s">
        <v>17</v>
      </c>
      <c r="B21" s="42">
        <f t="shared" ref="B21:B38" si="23">E21+M21</f>
        <v>-306</v>
      </c>
      <c r="C21" s="42">
        <v>-235</v>
      </c>
      <c r="D21" s="42">
        <f t="shared" ref="D21:D38" si="24">G21-I21+O21-S21</f>
        <v>-105</v>
      </c>
      <c r="E21" s="42">
        <f t="shared" ref="E21:E38" si="25">F21-H21</f>
        <v>-32</v>
      </c>
      <c r="F21" s="42">
        <v>37</v>
      </c>
      <c r="G21" s="42">
        <v>-25</v>
      </c>
      <c r="H21" s="42">
        <v>69</v>
      </c>
      <c r="I21" s="42">
        <v>13</v>
      </c>
      <c r="J21" s="62">
        <f t="shared" si="3"/>
        <v>-4.8589065879368496</v>
      </c>
      <c r="K21" s="62">
        <v>5.6181107423019823</v>
      </c>
      <c r="L21" s="62">
        <v>10.477017330238832</v>
      </c>
      <c r="M21" s="42">
        <f t="shared" ref="M21:M38" si="26">N21-R21</f>
        <v>-274</v>
      </c>
      <c r="N21" s="42">
        <f>SUM(P21:Q21)</f>
        <v>390</v>
      </c>
      <c r="O21" s="42">
        <v>-76</v>
      </c>
      <c r="P21" s="42">
        <v>239</v>
      </c>
      <c r="Q21" s="42">
        <v>151</v>
      </c>
      <c r="R21" s="42">
        <f t="shared" ref="R21:R38" si="27">SUM(T21:U21)</f>
        <v>664</v>
      </c>
      <c r="S21" s="42">
        <v>-9</v>
      </c>
      <c r="T21" s="42">
        <v>529</v>
      </c>
      <c r="U21" s="42">
        <v>135</v>
      </c>
      <c r="V21" s="49">
        <v>-41.604387659209266</v>
      </c>
    </row>
    <row r="22" spans="1:22" ht="15" customHeight="1" x14ac:dyDescent="0.15">
      <c r="A22" s="3" t="s">
        <v>16</v>
      </c>
      <c r="B22" s="42">
        <f t="shared" si="23"/>
        <v>-75</v>
      </c>
      <c r="C22" s="42">
        <v>-41</v>
      </c>
      <c r="D22" s="42">
        <f t="shared" si="24"/>
        <v>40</v>
      </c>
      <c r="E22" s="42">
        <f t="shared" si="25"/>
        <v>-16</v>
      </c>
      <c r="F22" s="42">
        <v>14</v>
      </c>
      <c r="G22" s="42">
        <v>-2</v>
      </c>
      <c r="H22" s="42">
        <v>30</v>
      </c>
      <c r="I22" s="42">
        <v>-15</v>
      </c>
      <c r="J22" s="62">
        <f t="shared" si="3"/>
        <v>-7.5648354324456326</v>
      </c>
      <c r="K22" s="62">
        <v>6.6192310033899266</v>
      </c>
      <c r="L22" s="62">
        <v>14.184066435835559</v>
      </c>
      <c r="M22" s="42">
        <f t="shared" si="26"/>
        <v>-59</v>
      </c>
      <c r="N22" s="42">
        <f t="shared" ref="N22:N38" si="28">SUM(P22:Q22)</f>
        <v>110</v>
      </c>
      <c r="O22" s="42">
        <v>11</v>
      </c>
      <c r="P22" s="42">
        <v>49</v>
      </c>
      <c r="Q22" s="42">
        <v>61</v>
      </c>
      <c r="R22" s="42">
        <f t="shared" si="27"/>
        <v>169</v>
      </c>
      <c r="S22" s="42">
        <v>-16</v>
      </c>
      <c r="T22" s="42">
        <v>107</v>
      </c>
      <c r="U22" s="42">
        <v>62</v>
      </c>
      <c r="V22" s="49">
        <v>-27.895330657143255</v>
      </c>
    </row>
    <row r="23" spans="1:22" ht="15" customHeight="1" x14ac:dyDescent="0.15">
      <c r="A23" s="1" t="s">
        <v>15</v>
      </c>
      <c r="B23" s="43">
        <f t="shared" si="23"/>
        <v>-109</v>
      </c>
      <c r="C23" s="43">
        <v>-93</v>
      </c>
      <c r="D23" s="43">
        <f t="shared" si="24"/>
        <v>-35</v>
      </c>
      <c r="E23" s="43">
        <f t="shared" si="25"/>
        <v>-8</v>
      </c>
      <c r="F23" s="43">
        <v>14</v>
      </c>
      <c r="G23" s="43">
        <v>9</v>
      </c>
      <c r="H23" s="43">
        <v>22</v>
      </c>
      <c r="I23" s="43">
        <v>7</v>
      </c>
      <c r="J23" s="63">
        <f t="shared" si="3"/>
        <v>-5.4984267344052782</v>
      </c>
      <c r="K23" s="63">
        <v>9.6222467852092315</v>
      </c>
      <c r="L23" s="63">
        <v>15.12067351961451</v>
      </c>
      <c r="M23" s="43">
        <f t="shared" si="26"/>
        <v>-101</v>
      </c>
      <c r="N23" s="43">
        <f t="shared" si="28"/>
        <v>97</v>
      </c>
      <c r="O23" s="43">
        <v>-2</v>
      </c>
      <c r="P23" s="43">
        <v>70</v>
      </c>
      <c r="Q23" s="43">
        <v>27</v>
      </c>
      <c r="R23" s="43">
        <f t="shared" si="27"/>
        <v>198</v>
      </c>
      <c r="S23" s="47">
        <v>35</v>
      </c>
      <c r="T23" s="47">
        <v>173</v>
      </c>
      <c r="U23" s="47">
        <v>25</v>
      </c>
      <c r="V23" s="54">
        <v>-69.417637521866595</v>
      </c>
    </row>
    <row r="24" spans="1:22" ht="15" customHeight="1" x14ac:dyDescent="0.15">
      <c r="A24" s="7" t="s">
        <v>14</v>
      </c>
      <c r="B24" s="45">
        <f t="shared" si="23"/>
        <v>-26</v>
      </c>
      <c r="C24" s="45">
        <v>-24</v>
      </c>
      <c r="D24" s="45">
        <f t="shared" si="24"/>
        <v>0</v>
      </c>
      <c r="E24" s="40">
        <f t="shared" si="25"/>
        <v>-9</v>
      </c>
      <c r="F24" s="45">
        <v>1</v>
      </c>
      <c r="G24" s="45">
        <v>-2</v>
      </c>
      <c r="H24" s="45">
        <v>10</v>
      </c>
      <c r="I24" s="46">
        <v>0</v>
      </c>
      <c r="J24" s="73">
        <f t="shared" si="3"/>
        <v>-18.362110888144841</v>
      </c>
      <c r="K24" s="73">
        <v>2.0402345431272044</v>
      </c>
      <c r="L24" s="73">
        <v>20.402345431272046</v>
      </c>
      <c r="M24" s="40">
        <f t="shared" si="26"/>
        <v>-17</v>
      </c>
      <c r="N24" s="45">
        <f t="shared" si="28"/>
        <v>16</v>
      </c>
      <c r="O24" s="45">
        <v>-7</v>
      </c>
      <c r="P24" s="45">
        <v>9</v>
      </c>
      <c r="Q24" s="45">
        <v>7</v>
      </c>
      <c r="R24" s="45">
        <f t="shared" si="27"/>
        <v>33</v>
      </c>
      <c r="S24" s="45">
        <v>-9</v>
      </c>
      <c r="T24" s="45">
        <v>19</v>
      </c>
      <c r="U24" s="45">
        <v>14</v>
      </c>
      <c r="V24" s="51">
        <v>-34.683987233162469</v>
      </c>
    </row>
    <row r="25" spans="1:22" ht="15" customHeight="1" x14ac:dyDescent="0.15">
      <c r="A25" s="5" t="s">
        <v>13</v>
      </c>
      <c r="B25" s="40">
        <f t="shared" si="23"/>
        <v>-12</v>
      </c>
      <c r="C25" s="40">
        <v>-15</v>
      </c>
      <c r="D25" s="40">
        <f t="shared" si="24"/>
        <v>4</v>
      </c>
      <c r="E25" s="40">
        <f t="shared" si="25"/>
        <v>0</v>
      </c>
      <c r="F25" s="40">
        <v>2</v>
      </c>
      <c r="G25" s="40">
        <v>2</v>
      </c>
      <c r="H25" s="40">
        <v>2</v>
      </c>
      <c r="I25" s="40">
        <v>0</v>
      </c>
      <c r="J25" s="61">
        <f t="shared" si="3"/>
        <v>0</v>
      </c>
      <c r="K25" s="61">
        <v>14.83830314856597</v>
      </c>
      <c r="L25" s="61">
        <v>14.83830314856597</v>
      </c>
      <c r="M25" s="40">
        <f t="shared" si="26"/>
        <v>-12</v>
      </c>
      <c r="N25" s="40">
        <f t="shared" si="28"/>
        <v>4</v>
      </c>
      <c r="O25" s="40">
        <v>2</v>
      </c>
      <c r="P25" s="40">
        <v>1</v>
      </c>
      <c r="Q25" s="40">
        <v>3</v>
      </c>
      <c r="R25" s="40">
        <f t="shared" si="27"/>
        <v>16</v>
      </c>
      <c r="S25" s="41">
        <v>0</v>
      </c>
      <c r="T25" s="41">
        <v>4</v>
      </c>
      <c r="U25" s="41">
        <v>12</v>
      </c>
      <c r="V25" s="52">
        <v>-89.02981889139582</v>
      </c>
    </row>
    <row r="26" spans="1:22" ht="15" customHeight="1" x14ac:dyDescent="0.15">
      <c r="A26" s="3" t="s">
        <v>12</v>
      </c>
      <c r="B26" s="42">
        <f t="shared" si="23"/>
        <v>-15</v>
      </c>
      <c r="C26" s="42">
        <v>-4</v>
      </c>
      <c r="D26" s="42">
        <f t="shared" si="24"/>
        <v>6</v>
      </c>
      <c r="E26" s="42">
        <f t="shared" si="25"/>
        <v>-5</v>
      </c>
      <c r="F26" s="42">
        <v>0</v>
      </c>
      <c r="G26" s="42">
        <v>-3</v>
      </c>
      <c r="H26" s="42">
        <v>5</v>
      </c>
      <c r="I26" s="42">
        <v>-1</v>
      </c>
      <c r="J26" s="62">
        <f t="shared" si="3"/>
        <v>-16.686782239777628</v>
      </c>
      <c r="K26" s="62">
        <v>0</v>
      </c>
      <c r="L26" s="62">
        <v>16.686782239777628</v>
      </c>
      <c r="M26" s="42">
        <f t="shared" si="26"/>
        <v>-10</v>
      </c>
      <c r="N26" s="42">
        <f t="shared" si="28"/>
        <v>24</v>
      </c>
      <c r="O26" s="42">
        <v>21</v>
      </c>
      <c r="P26" s="42">
        <v>14</v>
      </c>
      <c r="Q26" s="42">
        <v>10</v>
      </c>
      <c r="R26" s="42">
        <f t="shared" si="27"/>
        <v>34</v>
      </c>
      <c r="S26" s="42">
        <v>13</v>
      </c>
      <c r="T26" s="42">
        <v>13</v>
      </c>
      <c r="U26" s="42">
        <v>21</v>
      </c>
      <c r="V26" s="49">
        <v>-33.373564479555256</v>
      </c>
    </row>
    <row r="27" spans="1:22" ht="15" customHeight="1" x14ac:dyDescent="0.15">
      <c r="A27" s="1" t="s">
        <v>11</v>
      </c>
      <c r="B27" s="43">
        <f t="shared" si="23"/>
        <v>-42</v>
      </c>
      <c r="C27" s="43">
        <v>-27</v>
      </c>
      <c r="D27" s="43">
        <f t="shared" si="24"/>
        <v>-30</v>
      </c>
      <c r="E27" s="43">
        <f t="shared" si="25"/>
        <v>-6</v>
      </c>
      <c r="F27" s="43">
        <v>4</v>
      </c>
      <c r="G27" s="43">
        <v>0</v>
      </c>
      <c r="H27" s="43">
        <v>10</v>
      </c>
      <c r="I27" s="43">
        <v>4</v>
      </c>
      <c r="J27" s="63">
        <f t="shared" si="3"/>
        <v>-8.410138248847927</v>
      </c>
      <c r="K27" s="63">
        <v>5.6067588325652835</v>
      </c>
      <c r="L27" s="63">
        <v>14.016897081413211</v>
      </c>
      <c r="M27" s="43">
        <f t="shared" si="26"/>
        <v>-36</v>
      </c>
      <c r="N27" s="43">
        <f t="shared" si="28"/>
        <v>25</v>
      </c>
      <c r="O27" s="47">
        <v>-11</v>
      </c>
      <c r="P27" s="47">
        <v>14</v>
      </c>
      <c r="Q27" s="47">
        <v>11</v>
      </c>
      <c r="R27" s="47">
        <f t="shared" si="27"/>
        <v>61</v>
      </c>
      <c r="S27" s="47">
        <v>15</v>
      </c>
      <c r="T27" s="47">
        <v>31</v>
      </c>
      <c r="U27" s="47">
        <v>30</v>
      </c>
      <c r="V27" s="54">
        <v>-50.460829493087552</v>
      </c>
    </row>
    <row r="28" spans="1:22" ht="15" customHeight="1" x14ac:dyDescent="0.15">
      <c r="A28" s="5" t="s">
        <v>10</v>
      </c>
      <c r="B28" s="40">
        <f t="shared" si="23"/>
        <v>-11</v>
      </c>
      <c r="C28" s="40">
        <v>-5</v>
      </c>
      <c r="D28" s="40">
        <f t="shared" si="24"/>
        <v>-10</v>
      </c>
      <c r="E28" s="40">
        <f t="shared" si="25"/>
        <v>-1</v>
      </c>
      <c r="F28" s="40">
        <v>1</v>
      </c>
      <c r="G28" s="40">
        <v>0</v>
      </c>
      <c r="H28" s="40">
        <v>2</v>
      </c>
      <c r="I28" s="40">
        <v>2</v>
      </c>
      <c r="J28" s="61">
        <f t="shared" si="3"/>
        <v>-3.6250595900206575</v>
      </c>
      <c r="K28" s="61">
        <v>3.6250595900206575</v>
      </c>
      <c r="L28" s="61">
        <v>7.2501191800413149</v>
      </c>
      <c r="M28" s="40">
        <f t="shared" si="26"/>
        <v>-10</v>
      </c>
      <c r="N28" s="40">
        <f t="shared" si="28"/>
        <v>11</v>
      </c>
      <c r="O28" s="40">
        <v>-2</v>
      </c>
      <c r="P28" s="40">
        <v>5</v>
      </c>
      <c r="Q28" s="40">
        <v>6</v>
      </c>
      <c r="R28" s="40">
        <f t="shared" si="27"/>
        <v>21</v>
      </c>
      <c r="S28" s="40">
        <v>6</v>
      </c>
      <c r="T28" s="40">
        <v>9</v>
      </c>
      <c r="U28" s="40">
        <v>12</v>
      </c>
      <c r="V28" s="48">
        <v>-36.250595900206577</v>
      </c>
    </row>
    <row r="29" spans="1:22" ht="15" customHeight="1" x14ac:dyDescent="0.15">
      <c r="A29" s="3" t="s">
        <v>9</v>
      </c>
      <c r="B29" s="42">
        <f t="shared" si="23"/>
        <v>-40</v>
      </c>
      <c r="C29" s="42">
        <v>-30</v>
      </c>
      <c r="D29" s="42">
        <f t="shared" si="24"/>
        <v>-32</v>
      </c>
      <c r="E29" s="42">
        <f t="shared" si="25"/>
        <v>-9</v>
      </c>
      <c r="F29" s="42">
        <v>3</v>
      </c>
      <c r="G29" s="42">
        <v>-5</v>
      </c>
      <c r="H29" s="42">
        <v>12</v>
      </c>
      <c r="I29" s="42">
        <v>0</v>
      </c>
      <c r="J29" s="62">
        <f t="shared" si="3"/>
        <v>-12.549472043520117</v>
      </c>
      <c r="K29" s="62">
        <v>4.183157347840039</v>
      </c>
      <c r="L29" s="62">
        <v>16.732629391360156</v>
      </c>
      <c r="M29" s="42">
        <f t="shared" si="26"/>
        <v>-31</v>
      </c>
      <c r="N29" s="42">
        <f t="shared" si="28"/>
        <v>32</v>
      </c>
      <c r="O29" s="42">
        <v>-14</v>
      </c>
      <c r="P29" s="42">
        <v>5</v>
      </c>
      <c r="Q29" s="42">
        <v>27</v>
      </c>
      <c r="R29" s="42">
        <f t="shared" si="27"/>
        <v>63</v>
      </c>
      <c r="S29" s="42">
        <v>13</v>
      </c>
      <c r="T29" s="42">
        <v>38</v>
      </c>
      <c r="U29" s="42">
        <v>25</v>
      </c>
      <c r="V29" s="49">
        <v>-43.225959261013728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28</v>
      </c>
      <c r="D30" s="42">
        <f t="shared" si="24"/>
        <v>19</v>
      </c>
      <c r="E30" s="42">
        <f t="shared" si="25"/>
        <v>-1</v>
      </c>
      <c r="F30" s="42">
        <v>5</v>
      </c>
      <c r="G30" s="42">
        <v>-1</v>
      </c>
      <c r="H30" s="42">
        <v>6</v>
      </c>
      <c r="I30" s="42">
        <v>-8</v>
      </c>
      <c r="J30" s="62">
        <f t="shared" si="3"/>
        <v>-1.3347912423066655</v>
      </c>
      <c r="K30" s="62">
        <v>6.6739562115333273</v>
      </c>
      <c r="L30" s="62">
        <v>8.0087474538399928</v>
      </c>
      <c r="M30" s="42">
        <f t="shared" si="26"/>
        <v>-9</v>
      </c>
      <c r="N30" s="42">
        <f t="shared" si="28"/>
        <v>41</v>
      </c>
      <c r="O30" s="42">
        <v>17</v>
      </c>
      <c r="P30" s="42">
        <v>29</v>
      </c>
      <c r="Q30" s="42">
        <v>12</v>
      </c>
      <c r="R30" s="42">
        <f t="shared" si="27"/>
        <v>50</v>
      </c>
      <c r="S30" s="42">
        <v>5</v>
      </c>
      <c r="T30" s="42">
        <v>32</v>
      </c>
      <c r="U30" s="42">
        <v>18</v>
      </c>
      <c r="V30" s="49">
        <v>-12.013121180759988</v>
      </c>
    </row>
    <row r="31" spans="1:22" ht="15" customHeight="1" x14ac:dyDescent="0.15">
      <c r="A31" s="1" t="s">
        <v>7</v>
      </c>
      <c r="B31" s="43">
        <f t="shared" si="23"/>
        <v>-24</v>
      </c>
      <c r="C31" s="43">
        <v>-15</v>
      </c>
      <c r="D31" s="43">
        <f t="shared" si="24"/>
        <v>12</v>
      </c>
      <c r="E31" s="43">
        <f t="shared" si="25"/>
        <v>-7</v>
      </c>
      <c r="F31" s="43">
        <v>2</v>
      </c>
      <c r="G31" s="43">
        <v>-3</v>
      </c>
      <c r="H31" s="43">
        <v>9</v>
      </c>
      <c r="I31" s="43">
        <v>-1</v>
      </c>
      <c r="J31" s="63">
        <f t="shared" si="3"/>
        <v>-11.036335677384798</v>
      </c>
      <c r="K31" s="63">
        <v>3.1532387649670852</v>
      </c>
      <c r="L31" s="63">
        <v>14.189574442351883</v>
      </c>
      <c r="M31" s="43">
        <f t="shared" si="26"/>
        <v>-17</v>
      </c>
      <c r="N31" s="43">
        <f t="shared" si="28"/>
        <v>17</v>
      </c>
      <c r="O31" s="43">
        <v>-5</v>
      </c>
      <c r="P31" s="43">
        <v>8</v>
      </c>
      <c r="Q31" s="43">
        <v>9</v>
      </c>
      <c r="R31" s="43">
        <f t="shared" si="27"/>
        <v>34</v>
      </c>
      <c r="S31" s="43">
        <v>-19</v>
      </c>
      <c r="T31" s="43">
        <v>28</v>
      </c>
      <c r="U31" s="43">
        <v>6</v>
      </c>
      <c r="V31" s="53">
        <v>-26.802529502220224</v>
      </c>
    </row>
    <row r="32" spans="1:22" ht="15" customHeight="1" x14ac:dyDescent="0.15">
      <c r="A32" s="5" t="s">
        <v>6</v>
      </c>
      <c r="B32" s="40">
        <f t="shared" si="23"/>
        <v>-7</v>
      </c>
      <c r="C32" s="40">
        <v>-8</v>
      </c>
      <c r="D32" s="40">
        <f t="shared" si="24"/>
        <v>-8</v>
      </c>
      <c r="E32" s="40">
        <f t="shared" si="25"/>
        <v>1</v>
      </c>
      <c r="F32" s="40">
        <v>1</v>
      </c>
      <c r="G32" s="40">
        <v>-3</v>
      </c>
      <c r="H32" s="40">
        <v>0</v>
      </c>
      <c r="I32" s="40">
        <v>-1</v>
      </c>
      <c r="J32" s="61">
        <f t="shared" si="3"/>
        <v>6.2462565243432868</v>
      </c>
      <c r="K32" s="61">
        <v>6.2462565243432868</v>
      </c>
      <c r="L32" s="61">
        <v>0</v>
      </c>
      <c r="M32" s="40">
        <f t="shared" si="26"/>
        <v>-8</v>
      </c>
      <c r="N32" s="40">
        <f t="shared" si="28"/>
        <v>18</v>
      </c>
      <c r="O32" s="41">
        <v>3</v>
      </c>
      <c r="P32" s="41">
        <v>6</v>
      </c>
      <c r="Q32" s="41">
        <v>12</v>
      </c>
      <c r="R32" s="41">
        <f t="shared" si="27"/>
        <v>26</v>
      </c>
      <c r="S32" s="41">
        <v>9</v>
      </c>
      <c r="T32" s="41">
        <v>16</v>
      </c>
      <c r="U32" s="41">
        <v>10</v>
      </c>
      <c r="V32" s="52">
        <v>-49.970052194746287</v>
      </c>
    </row>
    <row r="33" spans="1:22" ht="15" customHeight="1" x14ac:dyDescent="0.15">
      <c r="A33" s="3" t="s">
        <v>5</v>
      </c>
      <c r="B33" s="42">
        <f t="shared" si="23"/>
        <v>-7</v>
      </c>
      <c r="C33" s="42">
        <v>3</v>
      </c>
      <c r="D33" s="42">
        <f t="shared" si="24"/>
        <v>20</v>
      </c>
      <c r="E33" s="42">
        <f>F33-H33</f>
        <v>-13</v>
      </c>
      <c r="F33" s="42">
        <v>2</v>
      </c>
      <c r="G33" s="42">
        <v>-5</v>
      </c>
      <c r="H33" s="42">
        <v>15</v>
      </c>
      <c r="I33" s="42">
        <v>6</v>
      </c>
      <c r="J33" s="62">
        <f t="shared" si="3"/>
        <v>-18.607405315953351</v>
      </c>
      <c r="K33" s="62">
        <v>2.8626777409158999</v>
      </c>
      <c r="L33" s="62">
        <v>21.47008305686925</v>
      </c>
      <c r="M33" s="42">
        <f>N33-R33</f>
        <v>6</v>
      </c>
      <c r="N33" s="42">
        <f t="shared" si="28"/>
        <v>47</v>
      </c>
      <c r="O33" s="42">
        <v>25</v>
      </c>
      <c r="P33" s="42">
        <v>24</v>
      </c>
      <c r="Q33" s="42">
        <v>23</v>
      </c>
      <c r="R33" s="42">
        <f t="shared" si="27"/>
        <v>41</v>
      </c>
      <c r="S33" s="42">
        <v>-6</v>
      </c>
      <c r="T33" s="42">
        <v>28</v>
      </c>
      <c r="U33" s="42">
        <v>13</v>
      </c>
      <c r="V33" s="49">
        <v>8.588033222747697</v>
      </c>
    </row>
    <row r="34" spans="1:22" ht="15" customHeight="1" x14ac:dyDescent="0.15">
      <c r="A34" s="3" t="s">
        <v>4</v>
      </c>
      <c r="B34" s="42">
        <f t="shared" si="23"/>
        <v>-13</v>
      </c>
      <c r="C34" s="42">
        <v>-4</v>
      </c>
      <c r="D34" s="42">
        <f t="shared" si="24"/>
        <v>5</v>
      </c>
      <c r="E34" s="42">
        <f t="shared" si="25"/>
        <v>-7</v>
      </c>
      <c r="F34" s="42">
        <v>0</v>
      </c>
      <c r="G34" s="42">
        <v>-4</v>
      </c>
      <c r="H34" s="42">
        <v>7</v>
      </c>
      <c r="I34" s="42">
        <v>0</v>
      </c>
      <c r="J34" s="62">
        <f t="shared" si="3"/>
        <v>-14.863724948369645</v>
      </c>
      <c r="K34" s="62">
        <v>0</v>
      </c>
      <c r="L34" s="62">
        <v>14.863724948369645</v>
      </c>
      <c r="M34" s="42">
        <f t="shared" si="26"/>
        <v>-6</v>
      </c>
      <c r="N34" s="42">
        <f t="shared" si="28"/>
        <v>21</v>
      </c>
      <c r="O34" s="42">
        <v>-8</v>
      </c>
      <c r="P34" s="42">
        <v>6</v>
      </c>
      <c r="Q34" s="42">
        <v>15</v>
      </c>
      <c r="R34" s="42">
        <f t="shared" si="27"/>
        <v>27</v>
      </c>
      <c r="S34" s="42">
        <v>-17</v>
      </c>
      <c r="T34" s="42">
        <v>16</v>
      </c>
      <c r="U34" s="42">
        <v>11</v>
      </c>
      <c r="V34" s="49">
        <v>-12.740335670031122</v>
      </c>
    </row>
    <row r="35" spans="1:22" ht="15" customHeight="1" x14ac:dyDescent="0.15">
      <c r="A35" s="1" t="s">
        <v>3</v>
      </c>
      <c r="B35" s="43">
        <f t="shared" si="23"/>
        <v>-8</v>
      </c>
      <c r="C35" s="43">
        <v>-2</v>
      </c>
      <c r="D35" s="43">
        <f t="shared" si="24"/>
        <v>5</v>
      </c>
      <c r="E35" s="43">
        <f t="shared" si="25"/>
        <v>-6</v>
      </c>
      <c r="F35" s="43">
        <v>3</v>
      </c>
      <c r="G35" s="43">
        <v>-1</v>
      </c>
      <c r="H35" s="43">
        <v>9</v>
      </c>
      <c r="I35" s="43">
        <v>0</v>
      </c>
      <c r="J35" s="63">
        <f t="shared" si="3"/>
        <v>-12.479272441321779</v>
      </c>
      <c r="K35" s="63">
        <v>6.2396362206608886</v>
      </c>
      <c r="L35" s="63">
        <v>18.718908661982667</v>
      </c>
      <c r="M35" s="43">
        <f t="shared" si="26"/>
        <v>-2</v>
      </c>
      <c r="N35" s="43">
        <f t="shared" si="28"/>
        <v>30</v>
      </c>
      <c r="O35" s="47">
        <v>4</v>
      </c>
      <c r="P35" s="47">
        <v>7</v>
      </c>
      <c r="Q35" s="47">
        <v>23</v>
      </c>
      <c r="R35" s="47">
        <f t="shared" si="27"/>
        <v>32</v>
      </c>
      <c r="S35" s="47">
        <v>-2</v>
      </c>
      <c r="T35" s="47">
        <v>16</v>
      </c>
      <c r="U35" s="47">
        <v>16</v>
      </c>
      <c r="V35" s="54">
        <v>-4.1597574804405895</v>
      </c>
    </row>
    <row r="36" spans="1:22" ht="15" customHeight="1" x14ac:dyDescent="0.15">
      <c r="A36" s="5" t="s">
        <v>2</v>
      </c>
      <c r="B36" s="40">
        <f t="shared" si="23"/>
        <v>-10</v>
      </c>
      <c r="C36" s="40">
        <v>-10</v>
      </c>
      <c r="D36" s="40">
        <f t="shared" si="24"/>
        <v>-1</v>
      </c>
      <c r="E36" s="40">
        <f t="shared" si="25"/>
        <v>-7</v>
      </c>
      <c r="F36" s="40">
        <v>0</v>
      </c>
      <c r="G36" s="40">
        <v>-1</v>
      </c>
      <c r="H36" s="40">
        <v>7</v>
      </c>
      <c r="I36" s="40">
        <v>5</v>
      </c>
      <c r="J36" s="61">
        <f t="shared" si="3"/>
        <v>-36.647111978083451</v>
      </c>
      <c r="K36" s="61">
        <v>0</v>
      </c>
      <c r="L36" s="61">
        <v>36.647111978083451</v>
      </c>
      <c r="M36" s="40">
        <f t="shared" si="26"/>
        <v>-3</v>
      </c>
      <c r="N36" s="40">
        <f t="shared" si="28"/>
        <v>8</v>
      </c>
      <c r="O36" s="40">
        <v>1</v>
      </c>
      <c r="P36" s="40">
        <v>2</v>
      </c>
      <c r="Q36" s="40">
        <v>6</v>
      </c>
      <c r="R36" s="40">
        <f t="shared" si="27"/>
        <v>11</v>
      </c>
      <c r="S36" s="40">
        <v>-4</v>
      </c>
      <c r="T36" s="40">
        <v>8</v>
      </c>
      <c r="U36" s="40">
        <v>3</v>
      </c>
      <c r="V36" s="48">
        <v>-15.705905133464356</v>
      </c>
    </row>
    <row r="37" spans="1:22" ht="15" customHeight="1" x14ac:dyDescent="0.15">
      <c r="A37" s="3" t="s">
        <v>1</v>
      </c>
      <c r="B37" s="42">
        <f t="shared" si="23"/>
        <v>-11</v>
      </c>
      <c r="C37" s="42">
        <v>0</v>
      </c>
      <c r="D37" s="42">
        <f t="shared" si="24"/>
        <v>-11</v>
      </c>
      <c r="E37" s="42">
        <f t="shared" si="25"/>
        <v>-3</v>
      </c>
      <c r="F37" s="42">
        <v>0</v>
      </c>
      <c r="G37" s="42">
        <v>-1</v>
      </c>
      <c r="H37" s="42">
        <v>3</v>
      </c>
      <c r="I37" s="42">
        <v>2</v>
      </c>
      <c r="J37" s="62">
        <f t="shared" si="3"/>
        <v>-22.173622501670614</v>
      </c>
      <c r="K37" s="62">
        <v>0</v>
      </c>
      <c r="L37" s="62">
        <v>22.173622501670614</v>
      </c>
      <c r="M37" s="42">
        <f t="shared" si="26"/>
        <v>-8</v>
      </c>
      <c r="N37" s="42">
        <f t="shared" si="28"/>
        <v>6</v>
      </c>
      <c r="O37" s="42">
        <v>-4</v>
      </c>
      <c r="P37" s="42">
        <v>4</v>
      </c>
      <c r="Q37" s="42">
        <v>2</v>
      </c>
      <c r="R37" s="42">
        <f t="shared" si="27"/>
        <v>14</v>
      </c>
      <c r="S37" s="42">
        <v>4</v>
      </c>
      <c r="T37" s="42">
        <v>9</v>
      </c>
      <c r="U37" s="42">
        <v>5</v>
      </c>
      <c r="V37" s="49">
        <v>-59.129660004454976</v>
      </c>
    </row>
    <row r="38" spans="1:22" ht="15" customHeight="1" x14ac:dyDescent="0.15">
      <c r="A38" s="1" t="s">
        <v>0</v>
      </c>
      <c r="B38" s="43">
        <f t="shared" si="23"/>
        <v>-9</v>
      </c>
      <c r="C38" s="43">
        <v>-12</v>
      </c>
      <c r="D38" s="43">
        <f t="shared" si="24"/>
        <v>8</v>
      </c>
      <c r="E38" s="43">
        <f t="shared" si="25"/>
        <v>0</v>
      </c>
      <c r="F38" s="43">
        <v>1</v>
      </c>
      <c r="G38" s="43">
        <v>0</v>
      </c>
      <c r="H38" s="43">
        <v>1</v>
      </c>
      <c r="I38" s="43">
        <v>0</v>
      </c>
      <c r="J38" s="63">
        <f t="shared" si="3"/>
        <v>0</v>
      </c>
      <c r="K38" s="63">
        <v>7.9394427163770045</v>
      </c>
      <c r="L38" s="63">
        <v>7.9394427163770045</v>
      </c>
      <c r="M38" s="43">
        <f t="shared" si="26"/>
        <v>-9</v>
      </c>
      <c r="N38" s="43">
        <f t="shared" si="28"/>
        <v>2</v>
      </c>
      <c r="O38" s="43">
        <v>-3</v>
      </c>
      <c r="P38" s="43">
        <v>2</v>
      </c>
      <c r="Q38" s="43">
        <v>0</v>
      </c>
      <c r="R38" s="43">
        <f t="shared" si="27"/>
        <v>11</v>
      </c>
      <c r="S38" s="43">
        <v>-11</v>
      </c>
      <c r="T38" s="43">
        <v>7</v>
      </c>
      <c r="U38" s="43">
        <v>4</v>
      </c>
      <c r="V38" s="53">
        <v>-71.454984447393045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2019-04-18T03:53:29Z</dcterms:modified>
</cp:coreProperties>
</file>