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225" windowHeight="861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<sst xmlns="http://schemas.openxmlformats.org/spreadsheetml/2006/main" count="50" uniqueCount="36">
  <si>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金融・保険業</t>
  </si>
  <si>
    <t>電気・ガス・熱供給・水道業</t>
  </si>
  <si>
    <t>　　（単位：人，％）</t>
  </si>
  <si>
    <t>産業分類</t>
  </si>
  <si>
    <t>実　　　　数</t>
  </si>
  <si>
    <t>構　成　比</t>
  </si>
  <si>
    <t>増　加　数</t>
  </si>
  <si>
    <t>増加率（年率）</t>
  </si>
  <si>
    <t>平成８年</t>
  </si>
  <si>
    <t>平成３年</t>
  </si>
  <si>
    <t>昭和61年</t>
  </si>
  <si>
    <t>昭和56年</t>
  </si>
  <si>
    <t>平成８～</t>
  </si>
  <si>
    <t>平成３～</t>
  </si>
  <si>
    <t>昭和61～</t>
  </si>
  <si>
    <t>昭和56～</t>
  </si>
  <si>
    <t>平成８年</t>
  </si>
  <si>
    <t>平成３年</t>
  </si>
  <si>
    <t>昭和61年</t>
  </si>
  <si>
    <t>総    数</t>
  </si>
  <si>
    <t>第１次産業</t>
  </si>
  <si>
    <t>農    業</t>
  </si>
  <si>
    <t>林    業</t>
  </si>
  <si>
    <t>漁    業</t>
  </si>
  <si>
    <t>第２次産業</t>
  </si>
  <si>
    <t>鉱    業</t>
  </si>
  <si>
    <t>建 設 業</t>
  </si>
  <si>
    <t>製 造 業</t>
  </si>
  <si>
    <t>第３次産業</t>
  </si>
  <si>
    <t>運輸・通信業</t>
  </si>
  <si>
    <t>不動産業</t>
  </si>
  <si>
    <t>サービス業</t>
  </si>
  <si>
    <t>注）構成比については、小数点以下第２位を四捨五入しているため、総数と内訳が一致しない場合がある。</t>
  </si>
  <si>
    <t>第２表　産 業 （ 大 分 類 ） 別 民 営 事 業 所 の 従 業 者 数</t>
  </si>
  <si>
    <t>卸売・小売業，飲食店</t>
  </si>
  <si>
    <t>平成13年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</si>
</sst>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#,##0_ "/>
    <numFmt numFmtId="179" formatCode="#,##0.0_ "/>
    <numFmt numFmtId="180" formatCode="#,##0;&quot;△ &quot;#,##0"/>
    <numFmt numFmtId="181" formatCode="&quot;△&quot;\ #,##0;&quot;▲&quot;\ #,##0"/>
    <numFmt numFmtId="182" formatCode="#,###_0;&quot;△ &quot;#,###_0"/>
    <numFmt numFmtId="183" formatCode="#,##0_);[Red]\(#,##0\)"/>
  </numFmts>
  <fonts count="7"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9" fontId="6" fillId="0" borderId="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tabSelected="1" workbookViewId="0" topLeftCell="A1">
      <selection activeCell="T15" sqref="T15"/>
    </sheetView>
  </sheetViews>
  <sheetFormatPr defaultColWidth="9.00390625" defaultRowHeight="12.75"/>
  <cols>
    <col min="1" max="1" width="2.75390625" style="1" customWidth="1"/>
    <col min="2" max="2" width="14.75390625" style="1" customWidth="1"/>
    <col min="3" max="7" width="8.75390625" style="1" customWidth="1"/>
    <col min="8" max="12" width="7.75390625" style="1" customWidth="1"/>
    <col min="13" max="16" width="9.75390625" style="1" customWidth="1"/>
    <col min="17" max="20" width="7.75390625" style="1" customWidth="1"/>
    <col min="21" max="16384" width="9.125" style="1" customWidth="1"/>
  </cols>
  <sheetData>
    <row r="1" spans="1:20" ht="17.25">
      <c r="A1" s="54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ht="12">
      <c r="R2" s="1" t="s">
        <v>2</v>
      </c>
    </row>
    <row r="3" spans="1:20" ht="13.5" customHeight="1">
      <c r="A3" s="55" t="s">
        <v>3</v>
      </c>
      <c r="B3" s="56"/>
      <c r="C3" s="59" t="s">
        <v>4</v>
      </c>
      <c r="D3" s="59"/>
      <c r="E3" s="59"/>
      <c r="F3" s="59"/>
      <c r="G3" s="59"/>
      <c r="H3" s="59" t="s">
        <v>5</v>
      </c>
      <c r="I3" s="59"/>
      <c r="J3" s="59"/>
      <c r="K3" s="59"/>
      <c r="L3" s="59"/>
      <c r="M3" s="59" t="s">
        <v>6</v>
      </c>
      <c r="N3" s="59"/>
      <c r="O3" s="59"/>
      <c r="P3" s="59"/>
      <c r="Q3" s="59" t="s">
        <v>7</v>
      </c>
      <c r="R3" s="59"/>
      <c r="S3" s="59"/>
      <c r="T3" s="59"/>
    </row>
    <row r="4" spans="1:20" ht="13.5" customHeight="1">
      <c r="A4" s="57"/>
      <c r="B4" s="58"/>
      <c r="C4" s="51" t="s">
        <v>35</v>
      </c>
      <c r="D4" s="51" t="s">
        <v>8</v>
      </c>
      <c r="E4" s="51" t="s">
        <v>9</v>
      </c>
      <c r="F4" s="51" t="s">
        <v>10</v>
      </c>
      <c r="G4" s="51" t="s">
        <v>11</v>
      </c>
      <c r="H4" s="51" t="s">
        <v>35</v>
      </c>
      <c r="I4" s="51" t="s">
        <v>8</v>
      </c>
      <c r="J4" s="51" t="s">
        <v>9</v>
      </c>
      <c r="K4" s="51" t="s">
        <v>10</v>
      </c>
      <c r="L4" s="51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12</v>
      </c>
      <c r="R4" s="8" t="s">
        <v>13</v>
      </c>
      <c r="S4" s="8" t="s">
        <v>14</v>
      </c>
      <c r="T4" s="8" t="s">
        <v>15</v>
      </c>
    </row>
    <row r="5" spans="1:20" ht="13.5" customHeight="1">
      <c r="A5" s="57"/>
      <c r="B5" s="58"/>
      <c r="C5" s="51"/>
      <c r="D5" s="51"/>
      <c r="E5" s="51"/>
      <c r="F5" s="51"/>
      <c r="G5" s="51"/>
      <c r="H5" s="51"/>
      <c r="I5" s="51"/>
      <c r="J5" s="51"/>
      <c r="K5" s="51"/>
      <c r="L5" s="51"/>
      <c r="M5" s="7" t="s">
        <v>35</v>
      </c>
      <c r="N5" s="7" t="s">
        <v>16</v>
      </c>
      <c r="O5" s="7" t="s">
        <v>17</v>
      </c>
      <c r="P5" s="7" t="s">
        <v>18</v>
      </c>
      <c r="Q5" s="7" t="s">
        <v>35</v>
      </c>
      <c r="R5" s="7" t="s">
        <v>16</v>
      </c>
      <c r="S5" s="7" t="s">
        <v>17</v>
      </c>
      <c r="T5" s="7" t="s">
        <v>18</v>
      </c>
    </row>
    <row r="6" spans="1:20" ht="30" customHeight="1">
      <c r="A6" s="52" t="s">
        <v>19</v>
      </c>
      <c r="B6" s="53"/>
      <c r="C6" s="13">
        <f>C7+C11+C15</f>
        <v>245175</v>
      </c>
      <c r="D6" s="14">
        <f>D7+D11+D15</f>
        <v>257897</v>
      </c>
      <c r="E6" s="14">
        <f>E7+E11+E15</f>
        <v>246069</v>
      </c>
      <c r="F6" s="14">
        <f>F7+F11+F15</f>
        <v>228098</v>
      </c>
      <c r="G6" s="14">
        <f>G7+G11+G15</f>
        <v>227071</v>
      </c>
      <c r="H6" s="15">
        <v>100</v>
      </c>
      <c r="I6" s="16">
        <v>100</v>
      </c>
      <c r="J6" s="16">
        <v>100</v>
      </c>
      <c r="K6" s="16">
        <v>100</v>
      </c>
      <c r="L6" s="17">
        <v>100</v>
      </c>
      <c r="M6" s="14">
        <f>C6-D6</f>
        <v>-12722</v>
      </c>
      <c r="N6" s="14">
        <f aca="true" t="shared" si="0" ref="N6:P21">D6-E6</f>
        <v>11828</v>
      </c>
      <c r="O6" s="14">
        <f t="shared" si="0"/>
        <v>17971</v>
      </c>
      <c r="P6" s="14">
        <f t="shared" si="0"/>
        <v>1027</v>
      </c>
      <c r="Q6" s="18">
        <f>ROUND(M6/D6*100/5,1)</f>
        <v>-1</v>
      </c>
      <c r="R6" s="19">
        <f>ROUND(N6/E6*100/63*12,1)</f>
        <v>0.9</v>
      </c>
      <c r="S6" s="19">
        <f aca="true" t="shared" si="1" ref="S6:T21">ROUND(O6/F6*100/5,1)</f>
        <v>1.6</v>
      </c>
      <c r="T6" s="20">
        <f t="shared" si="1"/>
        <v>0.1</v>
      </c>
    </row>
    <row r="7" spans="1:20" ht="30" customHeight="1">
      <c r="A7" s="9" t="s">
        <v>20</v>
      </c>
      <c r="B7" s="10"/>
      <c r="C7" s="21">
        <f>SUM(C8:C10)</f>
        <v>2724</v>
      </c>
      <c r="D7" s="22">
        <f>SUM(D8:D10)</f>
        <v>3069</v>
      </c>
      <c r="E7" s="22">
        <f>SUM(E8:E10)</f>
        <v>2846</v>
      </c>
      <c r="F7" s="22">
        <f>SUM(F8:F10)</f>
        <v>2382</v>
      </c>
      <c r="G7" s="22">
        <f>SUM(G8:G10)</f>
        <v>3248</v>
      </c>
      <c r="H7" s="23">
        <f>ROUND(C7/$C$6*100,1)</f>
        <v>1.1</v>
      </c>
      <c r="I7" s="24">
        <f>ROUND(D7/$D$6*100,1)</f>
        <v>1.2</v>
      </c>
      <c r="J7" s="24">
        <f>ROUND(E7/$E$6*100,1)</f>
        <v>1.2</v>
      </c>
      <c r="K7" s="24">
        <f>ROUND(F7/$F$6*100,1)</f>
        <v>1</v>
      </c>
      <c r="L7" s="25">
        <f>ROUND(G7/$G$6*100,1)</f>
        <v>1.4</v>
      </c>
      <c r="M7" s="22">
        <f aca="true" t="shared" si="2" ref="M7:M21">C7-D7</f>
        <v>-345</v>
      </c>
      <c r="N7" s="22">
        <f t="shared" si="0"/>
        <v>223</v>
      </c>
      <c r="O7" s="22">
        <f t="shared" si="0"/>
        <v>464</v>
      </c>
      <c r="P7" s="22">
        <f t="shared" si="0"/>
        <v>-866</v>
      </c>
      <c r="Q7" s="26">
        <f aca="true" t="shared" si="3" ref="Q7:Q21">ROUND(M7/D7*100/5,1)</f>
        <v>-2.2</v>
      </c>
      <c r="R7" s="27">
        <f>ROUND(N7/E7*100/63*12,1)</f>
        <v>1.5</v>
      </c>
      <c r="S7" s="27">
        <f t="shared" si="1"/>
        <v>3.9</v>
      </c>
      <c r="T7" s="28">
        <f t="shared" si="1"/>
        <v>-5.3</v>
      </c>
    </row>
    <row r="8" spans="1:20" ht="30" customHeight="1">
      <c r="A8" s="2"/>
      <c r="B8" s="3" t="s">
        <v>21</v>
      </c>
      <c r="C8" s="29">
        <v>1738</v>
      </c>
      <c r="D8" s="30">
        <v>1608</v>
      </c>
      <c r="E8" s="30">
        <v>1402</v>
      </c>
      <c r="F8" s="30">
        <v>922</v>
      </c>
      <c r="G8" s="30">
        <v>1209</v>
      </c>
      <c r="H8" s="31">
        <f aca="true" t="shared" si="4" ref="H8:H21">ROUND(C8/$C$6*100,1)</f>
        <v>0.7</v>
      </c>
      <c r="I8" s="32">
        <f aca="true" t="shared" si="5" ref="I8:I21">ROUND(D8/$D$6*100,1)</f>
        <v>0.6</v>
      </c>
      <c r="J8" s="32">
        <f aca="true" t="shared" si="6" ref="J8:J21">ROUND(E8/$E$6*100,1)</f>
        <v>0.6</v>
      </c>
      <c r="K8" s="32">
        <f aca="true" t="shared" si="7" ref="K8:K21">ROUND(F8/$F$6*100,1)</f>
        <v>0.4</v>
      </c>
      <c r="L8" s="33">
        <f aca="true" t="shared" si="8" ref="L8:L21">ROUND(G8/$G$6*100,1)</f>
        <v>0.5</v>
      </c>
      <c r="M8" s="30">
        <f t="shared" si="2"/>
        <v>130</v>
      </c>
      <c r="N8" s="30">
        <f t="shared" si="0"/>
        <v>206</v>
      </c>
      <c r="O8" s="30">
        <f t="shared" si="0"/>
        <v>480</v>
      </c>
      <c r="P8" s="30">
        <f t="shared" si="0"/>
        <v>-287</v>
      </c>
      <c r="Q8" s="26">
        <f t="shared" si="3"/>
        <v>1.6</v>
      </c>
      <c r="R8" s="34">
        <f aca="true" t="shared" si="9" ref="R8:R21">ROUND(N8/E8*100/63*12,1)</f>
        <v>2.8</v>
      </c>
      <c r="S8" s="34">
        <f t="shared" si="1"/>
        <v>10.4</v>
      </c>
      <c r="T8" s="35">
        <f t="shared" si="1"/>
        <v>-4.7</v>
      </c>
    </row>
    <row r="9" spans="1:20" ht="30" customHeight="1">
      <c r="A9" s="2"/>
      <c r="B9" s="3" t="s">
        <v>22</v>
      </c>
      <c r="C9" s="29">
        <v>245</v>
      </c>
      <c r="D9" s="30">
        <v>331</v>
      </c>
      <c r="E9" s="30">
        <v>340</v>
      </c>
      <c r="F9" s="30">
        <v>505</v>
      </c>
      <c r="G9" s="30">
        <v>698</v>
      </c>
      <c r="H9" s="31">
        <f t="shared" si="4"/>
        <v>0.1</v>
      </c>
      <c r="I9" s="32">
        <f t="shared" si="5"/>
        <v>0.1</v>
      </c>
      <c r="J9" s="32">
        <f t="shared" si="6"/>
        <v>0.1</v>
      </c>
      <c r="K9" s="32">
        <f t="shared" si="7"/>
        <v>0.2</v>
      </c>
      <c r="L9" s="33">
        <f t="shared" si="8"/>
        <v>0.3</v>
      </c>
      <c r="M9" s="30">
        <f t="shared" si="2"/>
        <v>-86</v>
      </c>
      <c r="N9" s="30">
        <f t="shared" si="0"/>
        <v>-9</v>
      </c>
      <c r="O9" s="30">
        <f t="shared" si="0"/>
        <v>-165</v>
      </c>
      <c r="P9" s="30">
        <f t="shared" si="0"/>
        <v>-193</v>
      </c>
      <c r="Q9" s="26">
        <f t="shared" si="3"/>
        <v>-5.2</v>
      </c>
      <c r="R9" s="34">
        <f t="shared" si="9"/>
        <v>-0.5</v>
      </c>
      <c r="S9" s="34">
        <f t="shared" si="1"/>
        <v>-6.5</v>
      </c>
      <c r="T9" s="35">
        <f t="shared" si="1"/>
        <v>-5.5</v>
      </c>
    </row>
    <row r="10" spans="1:20" ht="30" customHeight="1">
      <c r="A10" s="2"/>
      <c r="B10" s="3" t="s">
        <v>23</v>
      </c>
      <c r="C10" s="29">
        <v>741</v>
      </c>
      <c r="D10" s="30">
        <v>1130</v>
      </c>
      <c r="E10" s="30">
        <v>1104</v>
      </c>
      <c r="F10" s="30">
        <v>955</v>
      </c>
      <c r="G10" s="30">
        <v>1341</v>
      </c>
      <c r="H10" s="31">
        <f t="shared" si="4"/>
        <v>0.3</v>
      </c>
      <c r="I10" s="32">
        <f t="shared" si="5"/>
        <v>0.4</v>
      </c>
      <c r="J10" s="32">
        <f t="shared" si="6"/>
        <v>0.4</v>
      </c>
      <c r="K10" s="32">
        <f t="shared" si="7"/>
        <v>0.4</v>
      </c>
      <c r="L10" s="33">
        <f t="shared" si="8"/>
        <v>0.6</v>
      </c>
      <c r="M10" s="30">
        <f t="shared" si="2"/>
        <v>-389</v>
      </c>
      <c r="N10" s="30">
        <f t="shared" si="0"/>
        <v>26</v>
      </c>
      <c r="O10" s="30">
        <f t="shared" si="0"/>
        <v>149</v>
      </c>
      <c r="P10" s="30">
        <f t="shared" si="0"/>
        <v>-386</v>
      </c>
      <c r="Q10" s="50">
        <f t="shared" si="3"/>
        <v>-6.9</v>
      </c>
      <c r="R10" s="48">
        <f t="shared" si="9"/>
        <v>0.4</v>
      </c>
      <c r="S10" s="34">
        <f t="shared" si="1"/>
        <v>3.1</v>
      </c>
      <c r="T10" s="35">
        <f t="shared" si="1"/>
        <v>-5.8</v>
      </c>
    </row>
    <row r="11" spans="1:20" ht="30" customHeight="1">
      <c r="A11" s="11" t="s">
        <v>24</v>
      </c>
      <c r="B11" s="12"/>
      <c r="C11" s="36">
        <f>SUM(C12:C14)</f>
        <v>78847</v>
      </c>
      <c r="D11" s="37">
        <f>SUM(D12:D14)</f>
        <v>92276</v>
      </c>
      <c r="E11" s="37">
        <f>SUM(E12:E14)</f>
        <v>94248</v>
      </c>
      <c r="F11" s="37">
        <f>SUM(F12:F14)</f>
        <v>88835</v>
      </c>
      <c r="G11" s="37">
        <f>SUM(G12:G14)</f>
        <v>89408</v>
      </c>
      <c r="H11" s="38">
        <f t="shared" si="4"/>
        <v>32.2</v>
      </c>
      <c r="I11" s="39">
        <f t="shared" si="5"/>
        <v>35.8</v>
      </c>
      <c r="J11" s="39">
        <f t="shared" si="6"/>
        <v>38.3</v>
      </c>
      <c r="K11" s="39">
        <f t="shared" si="7"/>
        <v>38.9</v>
      </c>
      <c r="L11" s="40">
        <f t="shared" si="8"/>
        <v>39.4</v>
      </c>
      <c r="M11" s="37">
        <f t="shared" si="2"/>
        <v>-13429</v>
      </c>
      <c r="N11" s="37">
        <f t="shared" si="0"/>
        <v>-1972</v>
      </c>
      <c r="O11" s="37">
        <f t="shared" si="0"/>
        <v>5413</v>
      </c>
      <c r="P11" s="37">
        <f t="shared" si="0"/>
        <v>-573</v>
      </c>
      <c r="Q11" s="26">
        <f t="shared" si="3"/>
        <v>-2.9</v>
      </c>
      <c r="R11" s="27">
        <f t="shared" si="9"/>
        <v>-0.4</v>
      </c>
      <c r="S11" s="41">
        <f t="shared" si="1"/>
        <v>1.2</v>
      </c>
      <c r="T11" s="42">
        <f t="shared" si="1"/>
        <v>-0.1</v>
      </c>
    </row>
    <row r="12" spans="1:20" ht="30" customHeight="1">
      <c r="A12" s="2"/>
      <c r="B12" s="3" t="s">
        <v>25</v>
      </c>
      <c r="C12" s="29">
        <v>254</v>
      </c>
      <c r="D12" s="30">
        <v>406</v>
      </c>
      <c r="E12" s="30">
        <v>403</v>
      </c>
      <c r="F12" s="30">
        <v>350</v>
      </c>
      <c r="G12" s="30">
        <v>638</v>
      </c>
      <c r="H12" s="31">
        <f t="shared" si="4"/>
        <v>0.1</v>
      </c>
      <c r="I12" s="32">
        <f t="shared" si="5"/>
        <v>0.2</v>
      </c>
      <c r="J12" s="32">
        <f t="shared" si="6"/>
        <v>0.2</v>
      </c>
      <c r="K12" s="32">
        <f t="shared" si="7"/>
        <v>0.2</v>
      </c>
      <c r="L12" s="33">
        <f t="shared" si="8"/>
        <v>0.3</v>
      </c>
      <c r="M12" s="30">
        <f t="shared" si="2"/>
        <v>-152</v>
      </c>
      <c r="N12" s="30">
        <f t="shared" si="0"/>
        <v>3</v>
      </c>
      <c r="O12" s="30">
        <f t="shared" si="0"/>
        <v>53</v>
      </c>
      <c r="P12" s="30">
        <f t="shared" si="0"/>
        <v>-288</v>
      </c>
      <c r="Q12" s="26">
        <f t="shared" si="3"/>
        <v>-7.5</v>
      </c>
      <c r="R12" s="34">
        <f t="shared" si="9"/>
        <v>0.1</v>
      </c>
      <c r="S12" s="34">
        <f t="shared" si="1"/>
        <v>3</v>
      </c>
      <c r="T12" s="35">
        <f t="shared" si="1"/>
        <v>-9</v>
      </c>
    </row>
    <row r="13" spans="1:20" ht="30" customHeight="1">
      <c r="A13" s="2"/>
      <c r="B13" s="3" t="s">
        <v>26</v>
      </c>
      <c r="C13" s="29">
        <v>29512</v>
      </c>
      <c r="D13" s="30">
        <v>31418</v>
      </c>
      <c r="E13" s="30">
        <v>27678</v>
      </c>
      <c r="F13" s="30">
        <v>27019</v>
      </c>
      <c r="G13" s="30">
        <v>32379</v>
      </c>
      <c r="H13" s="31">
        <f t="shared" si="4"/>
        <v>12</v>
      </c>
      <c r="I13" s="32">
        <f t="shared" si="5"/>
        <v>12.2</v>
      </c>
      <c r="J13" s="32">
        <f t="shared" si="6"/>
        <v>11.2</v>
      </c>
      <c r="K13" s="32">
        <f t="shared" si="7"/>
        <v>11.8</v>
      </c>
      <c r="L13" s="33">
        <f t="shared" si="8"/>
        <v>14.3</v>
      </c>
      <c r="M13" s="30">
        <f t="shared" si="2"/>
        <v>-1906</v>
      </c>
      <c r="N13" s="30">
        <f t="shared" si="0"/>
        <v>3740</v>
      </c>
      <c r="O13" s="30">
        <f t="shared" si="0"/>
        <v>659</v>
      </c>
      <c r="P13" s="30">
        <f t="shared" si="0"/>
        <v>-5360</v>
      </c>
      <c r="Q13" s="26">
        <f t="shared" si="3"/>
        <v>-1.2</v>
      </c>
      <c r="R13" s="34">
        <f t="shared" si="9"/>
        <v>2.6</v>
      </c>
      <c r="S13" s="34">
        <f t="shared" si="1"/>
        <v>0.5</v>
      </c>
      <c r="T13" s="35">
        <f t="shared" si="1"/>
        <v>-3.3</v>
      </c>
    </row>
    <row r="14" spans="1:20" ht="30" customHeight="1">
      <c r="A14" s="5"/>
      <c r="B14" s="6" t="s">
        <v>27</v>
      </c>
      <c r="C14" s="43">
        <v>49081</v>
      </c>
      <c r="D14" s="44">
        <v>60452</v>
      </c>
      <c r="E14" s="44">
        <v>66167</v>
      </c>
      <c r="F14" s="44">
        <v>61466</v>
      </c>
      <c r="G14" s="44">
        <v>56391</v>
      </c>
      <c r="H14" s="45">
        <f t="shared" si="4"/>
        <v>20</v>
      </c>
      <c r="I14" s="46">
        <f t="shared" si="5"/>
        <v>23.4</v>
      </c>
      <c r="J14" s="46">
        <f t="shared" si="6"/>
        <v>26.9</v>
      </c>
      <c r="K14" s="46">
        <f t="shared" si="7"/>
        <v>26.9</v>
      </c>
      <c r="L14" s="47">
        <f t="shared" si="8"/>
        <v>24.8</v>
      </c>
      <c r="M14" s="44">
        <f t="shared" si="2"/>
        <v>-11371</v>
      </c>
      <c r="N14" s="44">
        <f t="shared" si="0"/>
        <v>-5715</v>
      </c>
      <c r="O14" s="44">
        <f t="shared" si="0"/>
        <v>4701</v>
      </c>
      <c r="P14" s="44">
        <f t="shared" si="0"/>
        <v>5075</v>
      </c>
      <c r="Q14" s="50">
        <f t="shared" si="3"/>
        <v>-3.8</v>
      </c>
      <c r="R14" s="48">
        <f t="shared" si="9"/>
        <v>-1.6</v>
      </c>
      <c r="S14" s="48">
        <f t="shared" si="1"/>
        <v>1.5</v>
      </c>
      <c r="T14" s="49">
        <f t="shared" si="1"/>
        <v>1.8</v>
      </c>
    </row>
    <row r="15" spans="1:20" ht="30" customHeight="1">
      <c r="A15" s="9" t="s">
        <v>28</v>
      </c>
      <c r="B15" s="10"/>
      <c r="C15" s="21">
        <f>SUM(C16:C21)</f>
        <v>163604</v>
      </c>
      <c r="D15" s="22">
        <f>SUM(D16:D21)</f>
        <v>162552</v>
      </c>
      <c r="E15" s="22">
        <f>SUM(E16:E21)</f>
        <v>148975</v>
      </c>
      <c r="F15" s="22">
        <f>SUM(F16:F21)</f>
        <v>136881</v>
      </c>
      <c r="G15" s="22">
        <f>SUM(G16:G21)</f>
        <v>134415</v>
      </c>
      <c r="H15" s="23">
        <f t="shared" si="4"/>
        <v>66.7</v>
      </c>
      <c r="I15" s="24">
        <f t="shared" si="5"/>
        <v>63</v>
      </c>
      <c r="J15" s="24">
        <f t="shared" si="6"/>
        <v>60.5</v>
      </c>
      <c r="K15" s="24">
        <f t="shared" si="7"/>
        <v>60</v>
      </c>
      <c r="L15" s="25">
        <f t="shared" si="8"/>
        <v>59.2</v>
      </c>
      <c r="M15" s="22">
        <f t="shared" si="2"/>
        <v>1052</v>
      </c>
      <c r="N15" s="22">
        <f t="shared" si="0"/>
        <v>13577</v>
      </c>
      <c r="O15" s="22">
        <f t="shared" si="0"/>
        <v>12094</v>
      </c>
      <c r="P15" s="22">
        <f t="shared" si="0"/>
        <v>2466</v>
      </c>
      <c r="Q15" s="26">
        <f t="shared" si="3"/>
        <v>0.1</v>
      </c>
      <c r="R15" s="27">
        <f t="shared" si="9"/>
        <v>1.7</v>
      </c>
      <c r="S15" s="27">
        <f t="shared" si="1"/>
        <v>1.8</v>
      </c>
      <c r="T15" s="28">
        <f t="shared" si="1"/>
        <v>0.4</v>
      </c>
    </row>
    <row r="16" spans="1:20" ht="30" customHeight="1">
      <c r="A16" s="2"/>
      <c r="B16" s="4" t="s">
        <v>1</v>
      </c>
      <c r="C16" s="29">
        <v>812</v>
      </c>
      <c r="D16" s="30">
        <v>736</v>
      </c>
      <c r="E16" s="30">
        <v>837</v>
      </c>
      <c r="F16" s="30">
        <v>957</v>
      </c>
      <c r="G16" s="30">
        <v>942</v>
      </c>
      <c r="H16" s="31">
        <f t="shared" si="4"/>
        <v>0.3</v>
      </c>
      <c r="I16" s="32">
        <f t="shared" si="5"/>
        <v>0.3</v>
      </c>
      <c r="J16" s="32">
        <f t="shared" si="6"/>
        <v>0.3</v>
      </c>
      <c r="K16" s="32">
        <f t="shared" si="7"/>
        <v>0.4</v>
      </c>
      <c r="L16" s="33">
        <f t="shared" si="8"/>
        <v>0.4</v>
      </c>
      <c r="M16" s="30">
        <f t="shared" si="2"/>
        <v>76</v>
      </c>
      <c r="N16" s="30">
        <f t="shared" si="0"/>
        <v>-101</v>
      </c>
      <c r="O16" s="30">
        <f t="shared" si="0"/>
        <v>-120</v>
      </c>
      <c r="P16" s="30">
        <f t="shared" si="0"/>
        <v>15</v>
      </c>
      <c r="Q16" s="26">
        <f t="shared" si="3"/>
        <v>2.1</v>
      </c>
      <c r="R16" s="34">
        <f t="shared" si="9"/>
        <v>-2.3</v>
      </c>
      <c r="S16" s="34">
        <f t="shared" si="1"/>
        <v>-2.5</v>
      </c>
      <c r="T16" s="35">
        <f t="shared" si="1"/>
        <v>0.3</v>
      </c>
    </row>
    <row r="17" spans="1:20" ht="30" customHeight="1">
      <c r="A17" s="2"/>
      <c r="B17" s="3" t="s">
        <v>29</v>
      </c>
      <c r="C17" s="29">
        <v>12579</v>
      </c>
      <c r="D17" s="30">
        <v>13495</v>
      </c>
      <c r="E17" s="30">
        <v>13260</v>
      </c>
      <c r="F17" s="30">
        <v>11097</v>
      </c>
      <c r="G17" s="30">
        <v>9874</v>
      </c>
      <c r="H17" s="31">
        <f t="shared" si="4"/>
        <v>5.1</v>
      </c>
      <c r="I17" s="32">
        <f t="shared" si="5"/>
        <v>5.2</v>
      </c>
      <c r="J17" s="32">
        <f t="shared" si="6"/>
        <v>5.4</v>
      </c>
      <c r="K17" s="32">
        <f t="shared" si="7"/>
        <v>4.9</v>
      </c>
      <c r="L17" s="33">
        <f t="shared" si="8"/>
        <v>4.3</v>
      </c>
      <c r="M17" s="30">
        <f t="shared" si="2"/>
        <v>-916</v>
      </c>
      <c r="N17" s="30">
        <f t="shared" si="0"/>
        <v>235</v>
      </c>
      <c r="O17" s="30">
        <f t="shared" si="0"/>
        <v>2163</v>
      </c>
      <c r="P17" s="30">
        <f t="shared" si="0"/>
        <v>1223</v>
      </c>
      <c r="Q17" s="26">
        <f t="shared" si="3"/>
        <v>-1.4</v>
      </c>
      <c r="R17" s="34">
        <f t="shared" si="9"/>
        <v>0.3</v>
      </c>
      <c r="S17" s="34">
        <f t="shared" si="1"/>
        <v>3.9</v>
      </c>
      <c r="T17" s="35">
        <f t="shared" si="1"/>
        <v>2.5</v>
      </c>
    </row>
    <row r="18" spans="1:20" ht="30" customHeight="1">
      <c r="A18" s="2"/>
      <c r="B18" s="4" t="s">
        <v>34</v>
      </c>
      <c r="C18" s="29">
        <v>75300</v>
      </c>
      <c r="D18" s="30">
        <v>76594</v>
      </c>
      <c r="E18" s="30">
        <v>71317</v>
      </c>
      <c r="F18" s="30">
        <v>68619</v>
      </c>
      <c r="G18" s="30">
        <v>71156</v>
      </c>
      <c r="H18" s="31">
        <f t="shared" si="4"/>
        <v>30.7</v>
      </c>
      <c r="I18" s="32">
        <f t="shared" si="5"/>
        <v>29.7</v>
      </c>
      <c r="J18" s="32">
        <f t="shared" si="6"/>
        <v>29</v>
      </c>
      <c r="K18" s="32">
        <f t="shared" si="7"/>
        <v>30.1</v>
      </c>
      <c r="L18" s="33">
        <f t="shared" si="8"/>
        <v>31.3</v>
      </c>
      <c r="M18" s="30">
        <f t="shared" si="2"/>
        <v>-1294</v>
      </c>
      <c r="N18" s="30">
        <f t="shared" si="0"/>
        <v>5277</v>
      </c>
      <c r="O18" s="30">
        <f t="shared" si="0"/>
        <v>2698</v>
      </c>
      <c r="P18" s="30">
        <f t="shared" si="0"/>
        <v>-2537</v>
      </c>
      <c r="Q18" s="26">
        <f t="shared" si="3"/>
        <v>-0.3</v>
      </c>
      <c r="R18" s="34">
        <f t="shared" si="9"/>
        <v>1.4</v>
      </c>
      <c r="S18" s="34">
        <f t="shared" si="1"/>
        <v>0.8</v>
      </c>
      <c r="T18" s="35">
        <f t="shared" si="1"/>
        <v>-0.7</v>
      </c>
    </row>
    <row r="19" spans="1:20" ht="30" customHeight="1">
      <c r="A19" s="2"/>
      <c r="B19" s="3" t="s">
        <v>0</v>
      </c>
      <c r="C19" s="29">
        <v>7315</v>
      </c>
      <c r="D19" s="30">
        <v>8847</v>
      </c>
      <c r="E19" s="30">
        <v>8588</v>
      </c>
      <c r="F19" s="30">
        <v>8294</v>
      </c>
      <c r="G19" s="30">
        <v>8629</v>
      </c>
      <c r="H19" s="31">
        <f t="shared" si="4"/>
        <v>3</v>
      </c>
      <c r="I19" s="32">
        <f t="shared" si="5"/>
        <v>3.4</v>
      </c>
      <c r="J19" s="32">
        <f t="shared" si="6"/>
        <v>3.5</v>
      </c>
      <c r="K19" s="32">
        <f t="shared" si="7"/>
        <v>3.6</v>
      </c>
      <c r="L19" s="33">
        <f t="shared" si="8"/>
        <v>3.8</v>
      </c>
      <c r="M19" s="30">
        <f t="shared" si="2"/>
        <v>-1532</v>
      </c>
      <c r="N19" s="30">
        <f t="shared" si="0"/>
        <v>259</v>
      </c>
      <c r="O19" s="30">
        <f t="shared" si="0"/>
        <v>294</v>
      </c>
      <c r="P19" s="30">
        <f t="shared" si="0"/>
        <v>-335</v>
      </c>
      <c r="Q19" s="26">
        <f t="shared" si="3"/>
        <v>-3.5</v>
      </c>
      <c r="R19" s="34">
        <f t="shared" si="9"/>
        <v>0.6</v>
      </c>
      <c r="S19" s="34">
        <f t="shared" si="1"/>
        <v>0.7</v>
      </c>
      <c r="T19" s="35">
        <f t="shared" si="1"/>
        <v>-0.8</v>
      </c>
    </row>
    <row r="20" spans="1:20" ht="30" customHeight="1">
      <c r="A20" s="2"/>
      <c r="B20" s="3" t="s">
        <v>30</v>
      </c>
      <c r="C20" s="29">
        <v>1920</v>
      </c>
      <c r="D20" s="30">
        <v>2009</v>
      </c>
      <c r="E20" s="30">
        <v>1641</v>
      </c>
      <c r="F20" s="30">
        <v>1374</v>
      </c>
      <c r="G20" s="30">
        <v>1383</v>
      </c>
      <c r="H20" s="31">
        <f t="shared" si="4"/>
        <v>0.8</v>
      </c>
      <c r="I20" s="32">
        <f t="shared" si="5"/>
        <v>0.8</v>
      </c>
      <c r="J20" s="32">
        <f t="shared" si="6"/>
        <v>0.7</v>
      </c>
      <c r="K20" s="32">
        <f t="shared" si="7"/>
        <v>0.6</v>
      </c>
      <c r="L20" s="33">
        <f t="shared" si="8"/>
        <v>0.6</v>
      </c>
      <c r="M20" s="30">
        <f t="shared" si="2"/>
        <v>-89</v>
      </c>
      <c r="N20" s="30">
        <f t="shared" si="0"/>
        <v>368</v>
      </c>
      <c r="O20" s="30">
        <f t="shared" si="0"/>
        <v>267</v>
      </c>
      <c r="P20" s="30">
        <f t="shared" si="0"/>
        <v>-9</v>
      </c>
      <c r="Q20" s="26">
        <f t="shared" si="3"/>
        <v>-0.9</v>
      </c>
      <c r="R20" s="34">
        <f t="shared" si="9"/>
        <v>4.3</v>
      </c>
      <c r="S20" s="34">
        <f t="shared" si="1"/>
        <v>3.9</v>
      </c>
      <c r="T20" s="35">
        <f t="shared" si="1"/>
        <v>-0.1</v>
      </c>
    </row>
    <row r="21" spans="1:20" ht="30" customHeight="1">
      <c r="A21" s="5"/>
      <c r="B21" s="6" t="s">
        <v>31</v>
      </c>
      <c r="C21" s="43">
        <v>65678</v>
      </c>
      <c r="D21" s="44">
        <v>60871</v>
      </c>
      <c r="E21" s="44">
        <v>53332</v>
      </c>
      <c r="F21" s="44">
        <v>46540</v>
      </c>
      <c r="G21" s="44">
        <v>42431</v>
      </c>
      <c r="H21" s="45">
        <f t="shared" si="4"/>
        <v>26.8</v>
      </c>
      <c r="I21" s="46">
        <f t="shared" si="5"/>
        <v>23.6</v>
      </c>
      <c r="J21" s="46">
        <f t="shared" si="6"/>
        <v>21.7</v>
      </c>
      <c r="K21" s="46">
        <f t="shared" si="7"/>
        <v>20.4</v>
      </c>
      <c r="L21" s="47">
        <f t="shared" si="8"/>
        <v>18.7</v>
      </c>
      <c r="M21" s="44">
        <f t="shared" si="2"/>
        <v>4807</v>
      </c>
      <c r="N21" s="44">
        <f t="shared" si="0"/>
        <v>7539</v>
      </c>
      <c r="O21" s="44">
        <f t="shared" si="0"/>
        <v>6792</v>
      </c>
      <c r="P21" s="44">
        <f t="shared" si="0"/>
        <v>4109</v>
      </c>
      <c r="Q21" s="50">
        <f t="shared" si="3"/>
        <v>1.6</v>
      </c>
      <c r="R21" s="48">
        <f t="shared" si="9"/>
        <v>2.7</v>
      </c>
      <c r="S21" s="48">
        <f t="shared" si="1"/>
        <v>2.9</v>
      </c>
      <c r="T21" s="49">
        <f t="shared" si="1"/>
        <v>1.9</v>
      </c>
    </row>
    <row r="22" ht="12">
      <c r="A22" s="1" t="s">
        <v>32</v>
      </c>
    </row>
  </sheetData>
  <mergeCells count="17">
    <mergeCell ref="A1:T1"/>
    <mergeCell ref="A3:B5"/>
    <mergeCell ref="C3:G3"/>
    <mergeCell ref="H3:L3"/>
    <mergeCell ref="M3:P3"/>
    <mergeCell ref="Q3:T3"/>
    <mergeCell ref="C4:C5"/>
    <mergeCell ref="D4:D5"/>
    <mergeCell ref="E4:E5"/>
    <mergeCell ref="F4:F5"/>
    <mergeCell ref="K4:K5"/>
    <mergeCell ref="L4:L5"/>
    <mergeCell ref="A6:B6"/>
    <mergeCell ref="G4:G5"/>
    <mergeCell ref="H4:H5"/>
    <mergeCell ref="I4:I5"/>
    <mergeCell ref="J4:J5"/>
  </mergeCells>
  <printOptions horizontalCentered="1"/>
  <pageMargins left="0.27" right="0.31" top="0.96" bottom="0.43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鳥取県情報センター</cp:lastModifiedBy>
  <cp:lastPrinted>2002-05-22T23:39:06Z</cp:lastPrinted>
  <dcterms:created xsi:type="dcterms:W3CDTF">2000-05-01T00:54:59Z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