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ile\010総務\05 財政室\02_決算\04_財政分析\R1決算分析\令和元年度財政状況資料集の作成（2回目）\"/>
    </mc:Choice>
  </mc:AlternateContent>
  <xr:revisionPtr revIDLastSave="0" documentId="13_ncr:1_{B29F36B7-CD3F-41C2-AF20-A327B537A6B0}"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BW36" i="10"/>
  <c r="BW37" i="10" s="1"/>
  <c r="BW38" i="10" s="1"/>
  <c r="BW39" i="10" s="1"/>
  <c r="U36" i="10"/>
  <c r="CO35" i="10"/>
  <c r="BW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l="1"/>
  <c r="AM36" i="10" s="1"/>
  <c r="BE34" i="10"/>
  <c r="BE35" i="10" s="1"/>
  <c r="BE36" i="10" s="1"/>
  <c r="BE37" i="10" s="1"/>
</calcChain>
</file>

<file path=xl/sharedStrings.xml><?xml version="1.0" encoding="utf-8"?>
<sst xmlns="http://schemas.openxmlformats.org/spreadsheetml/2006/main" count="1126" uniqueCount="629">
  <si>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</si>
  <si>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</si>
  <si>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</si>
  <si>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</si>
  <si>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</si>
  <si>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</si>
  <si>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</si>
  <si>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</si>
  <si>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</si>
  <si>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</si>
  <si>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</si>
  <si>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</si>
  <si>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</si>
  <si>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</si>
  <si>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</si>
  <si>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</si>
  <si>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</si>
  <si>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</si>
  <si>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</si>
  <si>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</si>
  <si>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</si>
  <si>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</si>
  <si>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</si>
  <si>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</si>
  <si>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</si>
  <si>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</si>
  <si>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</si>
  <si>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</si>
  <si>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</si>
  <si>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</si>
  <si>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</si>
  <si>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</si>
  <si>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</si>
  <si>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</si>
  <si>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</si>
  <si>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</si>
  <si>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</si>
  <si>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</si>
  <si>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</si>
  <si>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</si>
  <si>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</si>
  <si>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</si>
  <si>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</si>
  <si>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</si>
  <si>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</si>
  <si>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</si>
  <si>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</si>
  <si>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</si>
  <si>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</si>
  <si>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</si>
  <si>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</si>
  <si>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</si>
  <si>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</si>
  <si>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</si>
  <si>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</si>
  <si>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</si>
  <si>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</si>
  <si>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</si>
  <si>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</si>
  <si>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</si>
  <si>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</si>
  <si>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</si>
  <si>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</si>
  <si>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</si>
  <si>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</si>
  <si>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</si>
  <si>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</si>
  <si>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</si>
  <si>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</si>
  <si>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</si>
  <si>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</si>
  <si>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</si>
  <si>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</si>
  <si>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</si>
  <si>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</si>
  <si>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</si>
  <si>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</si>
  <si>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</si>
  <si>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</si>
  <si>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</si>
  <si>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</si>
  <si>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</si>
  <si>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</si>
  <si>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</si>
  <si>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</si>
  <si>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</si>
  <si>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</si>
  <si>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</si>
  <si>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</si>
  <si>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</si>
  <si>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</si>
  <si>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</si>
  <si>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</si>
  <si>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</si>
  <si>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</si>
  <si>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</si>
  <si>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</si>
  <si>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</si>
  <si>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</si>
  <si>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</si>
  <si>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</si>
  <si>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</si>
  <si>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</si>
  <si>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</si>
  <si>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</si>
  <si>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</si>
  <si>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</si>
  <si>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</si>
  <si>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</si>
  <si>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</si>
  <si>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</si>
  <si>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</si>
  <si>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</si>
  <si>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</si>
  <si>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</si>
  <si>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</si>
  <si>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</si>
  <si>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</si>
  <si>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</si>
  <si>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</si>
  <si>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</si>
  <si>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</si>
  <si>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</si>
  <si>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</si>
  <si>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</si>
  <si>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</si>
  <si>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</si>
  <si>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</si>
  <si>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</si>
  <si>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</si>
  <si>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</si>
  <si>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</si>
  <si>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</si>
  <si>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</si>
  <si>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</si>
  <si>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</si>
  <si>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</si>
  <si>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</si>
  <si>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</si>
  <si>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</si>
  <si>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</si>
  <si>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</si>
  <si>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</si>
  <si>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</si>
  <si>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</si>
  <si>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</si>
  <si>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</si>
  <si>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</si>
  <si>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</si>
  <si>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</si>
  <si>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</si>
  <si>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</si>
  <si>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</si>
  <si>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</si>
  <si>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</si>
  <si>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</si>
  <si>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</si>
  <si>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</si>
  <si>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</si>
  <si>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</si>
  <si>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</si>
  <si>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</si>
  <si>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</si>
  <si>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</si>
  <si>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</si>
  <si>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</si>
  <si>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</si>
  <si>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</si>
  <si>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</si>
  <si>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</si>
  <si>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</si>
  <si>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</si>
  <si>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</si>
  <si>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</si>
  <si>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</si>
  <si>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</si>
  <si>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</si>
  <si>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</si>
  <si>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</si>
  <si>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</si>
  <si>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</si>
  <si>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</si>
  <si>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</si>
  <si>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</si>
  <si>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</si>
  <si>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</si>
  <si>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</si>
  <si>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</si>
  <si>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</si>
  <si>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</si>
  <si>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</si>
  <si>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</si>
  <si>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</si>
  <si>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</si>
  <si>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</si>
  <si>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</si>
  <si>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</si>
  <si>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</si>
  <si>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</si>
  <si>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</si>
  <si>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</si>
  <si>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</si>
  <si>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</si>
  <si>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</si>
  <si>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</si>
  <si>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</si>
  <si>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</si>
  <si>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</si>
  <si>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</si>
  <si>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</si>
  <si>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</si>
  <si>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</si>
  <si>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</si>
  <si>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</si>
  <si>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</si>
  <si>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</si>
  <si>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</si>
  <si>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</si>
  <si>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</si>
  <si>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</si>
  <si>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</si>
  <si>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</si>
  <si>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</si>
  <si>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</si>
  <si>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</si>
  <si>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</si>
  <si>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</si>
  <si>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</si>
  <si>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</si>
  <si>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</si>
  <si>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</si>
  <si>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</si>
  <si>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</si>
  <si>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</si>
  <si>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</si>
  <si>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</si>
  <si>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</si>
  <si>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</si>
  <si>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</si>
  <si>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</si>
  <si>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</si>
  <si>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</si>
  <si>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</si>
  <si>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</si>
  <si>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</si>
  <si>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</si>
  <si>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</si>
  <si>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</si>
  <si>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</si>
  <si>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</si>
  <si>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</si>
  <si>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</si>
  <si>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</si>
  <si>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</si>
  <si>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</si>
  <si>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</si>
  <si>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</si>
  <si>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</si>
  <si>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</si>
  <si>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</si>
  <si>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</si>
  <si>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</si>
  <si>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</si>
  <si>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</si>
  <si>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</si>
  <si>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</si>
  <si>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</si>
  <si>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</si>
  <si>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</si>
  <si>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</si>
  <si>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</si>
  <si>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</si>
  <si>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</si>
  <si>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</si>
  <si>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</si>
  <si>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</si>
  <si>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</si>
  <si>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</si>
  <si>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</si>
  <si>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</si>
  <si>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</si>
  <si>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</si>
  <si>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</si>
  <si>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</si>
  <si>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</si>
  <si>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</si>
  <si>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</si>
  <si>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</si>
  <si>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</si>
  <si>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</si>
  <si>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</si>
  <si>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</si>
  <si>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</si>
  <si>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</si>
  <si>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</si>
  <si>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</si>
  <si>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</si>
  <si>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</si>
  <si>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</si>
  <si>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</si>
  <si>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</si>
  <si>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</si>
  <si>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</si>
  <si>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</si>
  <si>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</si>
  <si>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</si>
  <si>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</si>
  <si>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</si>
  <si>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</si>
  <si>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</si>
  <si>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</si>
  <si>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</si>
  <si>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</si>
  <si>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</si>
  <si>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</si>
  <si>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</si>
  <si>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</si>
  <si>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</si>
  <si>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</si>
  <si>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</si>
  <si>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</si>
  <si>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</si>
  <si>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</si>
  <si>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</si>
  <si>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</si>
  <si>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</si>
  <si>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</si>
  <si>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</si>
  <si>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</si>
  <si>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</si>
  <si>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</si>
  <si>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</si>
  <si>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</si>
  <si>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</si>
  <si>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</si>
  <si>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</si>
  <si>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</si>
  <si>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</si>
  <si>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</si>
  <si>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</si>
  <si>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</si>
  <si>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</si>
  <si>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</si>
  <si>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</si>
  <si>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</si>
  <si>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</si>
  <si>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</si>
  <si>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</si>
  <si>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</si>
  <si>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</si>
  <si>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</si>
  <si>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</si>
  <si>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</si>
  <si>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</si>
  <si>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</si>
  <si>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</si>
  <si>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</si>
  <si>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</si>
  <si>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</si>
  <si>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</si>
  <si>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</si>
  <si>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</si>
  <si>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</si>
  <si>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</si>
  <si>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</si>
  <si>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</si>
  <si>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</si>
  <si>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</si>
  <si>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</si>
  <si>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</si>
  <si>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</si>
  <si>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</si>
  <si>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</si>
  <si>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</si>
  <si>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</si>
  <si>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</si>
  <si>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</si>
  <si>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</si>
  <si>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</si>
  <si>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</si>
  <si>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</si>
  <si>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</si>
  <si>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</si>
  <si>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</si>
  <si>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</si>
  <si>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</si>
  <si>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</si>
  <si>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</si>
  <si>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</si>
  <si>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</si>
  <si>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</si>
  <si>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</si>
  <si>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</si>
  <si>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</si>
  <si>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</si>
  <si>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</si>
  <si>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</si>
  <si>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</si>
  <si>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</si>
  <si>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</si>
  <si>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</si>
  <si>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</si>
  <si>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</si>
  <si>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</si>
  <si>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</si>
  <si>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</si>
  <si>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</si>
  <si>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</si>
  <si>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</si>
  <si>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</si>
  <si>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</si>
  <si>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</si>
  <si>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</si>
  <si>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法適用企業</t>
    <phoneticPr fontId="5"/>
  </si>
  <si>
    <t>水道事業会計</t>
    <phoneticPr fontId="5"/>
  </si>
  <si>
    <t>浄化槽整備事業特別会計</t>
    <phoneticPr fontId="5"/>
  </si>
  <si>
    <t>法非適用企業</t>
    <phoneticPr fontId="5"/>
  </si>
  <si>
    <t>農業集落排水事業特別会計</t>
    <phoneticPr fontId="5"/>
  </si>
  <si>
    <t>公共下水道事業特別会計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</si>
  <si>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</si>
  <si>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</si>
  <si>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</si>
  <si>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</si>
  <si>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</si>
  <si>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</si>
  <si>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</si>
  <si>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</si>
  <si>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</si>
  <si>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</si>
  <si>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</si>
  <si>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</si>
  <si>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</si>
  <si>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</si>
  <si>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</si>
  <si>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</si>
  <si>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</si>
  <si>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</si>
  <si>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</si>
  <si>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</si>
  <si>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</si>
  <si>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</si>
  <si>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</si>
  <si>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</si>
  <si>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</si>
  <si>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</si>
  <si>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</si>
  <si>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</si>
  <si>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</si>
  <si>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</si>
  <si>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</si>
  <si>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</si>
  <si>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</si>
  <si>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</si>
  <si>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</si>
  <si>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</si>
  <si>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</si>
  <si>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</si>
  <si>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</si>
  <si>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</si>
  <si>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</si>
  <si>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</si>
  <si>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</si>
  <si>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</si>
  <si>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</si>
  <si>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</si>
  <si>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</si>
  <si>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</si>
  <si>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</si>
  <si>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</si>
  <si>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</si>
  <si>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</si>
  <si>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</si>
  <si>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</si>
  <si>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</si>
  <si>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</si>
  <si>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</si>
  <si>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</si>
  <si>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</si>
  <si>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</si>
  <si>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</si>
  <si>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</si>
  <si>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</si>
  <si>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</si>
  <si>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</si>
  <si>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</si>
  <si>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</si>
  <si>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</si>
  <si>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</si>
  <si>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</si>
  <si>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</si>
  <si>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</si>
  <si>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</si>
  <si>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</si>
  <si>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</si>
  <si>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</si>
  <si>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</si>
  <si>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</si>
  <si>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</si>
  <si>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</si>
  <si>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</si>
  <si>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</si>
  <si>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</si>
  <si>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</si>
  <si>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</si>
  <si>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</si>
  <si>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</si>
  <si>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</si>
  <si>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</si>
  <si>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</si>
  <si>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</si>
  <si>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</si>
  <si>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</si>
  <si>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</si>
  <si>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</si>
  <si>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</si>
  <si>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</si>
  <si>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</si>
  <si>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</si>
  <si>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</si>
  <si>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</si>
  <si>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</si>
  <si>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</si>
  <si>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</si>
  <si>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</si>
  <si>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</si>
  <si>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</si>
  <si>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</si>
  <si>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</si>
  <si>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</si>
  <si>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</si>
  <si>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</si>
  <si>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</si>
  <si>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</si>
  <si>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</si>
  <si>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</si>
  <si>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</si>
  <si>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</si>
  <si>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</si>
  <si>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</si>
  <si>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</si>
  <si>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</si>
  <si>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</si>
  <si>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</si>
  <si>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</si>
  <si>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</si>
  <si>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</si>
  <si>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</si>
  <si>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</si>
  <si>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</si>
  <si>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</si>
  <si>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</si>
  <si>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</si>
  <si>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</si>
  <si>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</si>
  <si>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</si>
  <si>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</si>
  <si>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</si>
  <si>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</si>
  <si>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</si>
  <si>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</si>
  <si>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</si>
  <si>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</si>
  <si>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</si>
  <si>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</si>
  <si>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</si>
  <si>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</si>
  <si>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</si>
  <si>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</si>
  <si>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</si>
  <si>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</si>
  <si>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</si>
  <si>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</si>
  <si>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</si>
  <si>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</si>
  <si>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</si>
  <si>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</si>
  <si>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1.20</t>
  </si>
  <si>
    <t>一般会計</t>
  </si>
  <si>
    <t>病院事業会計</t>
  </si>
  <si>
    <t>水道事業会計</t>
  </si>
  <si>
    <t>在宅生活支援事業会計</t>
  </si>
  <si>
    <t>国民健康保険事業</t>
  </si>
  <si>
    <t>住宅資金貸付事業</t>
  </si>
  <si>
    <t>後期高齢者医療</t>
  </si>
  <si>
    <t>太陽光発電事業特別会計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</si>
  <si>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</si>
  <si>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</si>
  <si>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</si>
  <si>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</si>
  <si>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</si>
  <si>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</si>
  <si>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</si>
  <si>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</si>
  <si>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</si>
  <si>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6">
      <t>ホウキ</t>
    </rPh>
    <rPh sb="6" eb="7">
      <t>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</si>
  <si>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</si>
  <si>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</si>
  <si>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</si>
  <si>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t>
    <phoneticPr fontId="2"/>
  </si>
  <si>
    <t>鳥取県後期高齢者広域連合</t>
    <rPh sb="0" eb="3">
      <t>トットリケン</t>
    </rPh>
    <rPh sb="3" eb="5">
      <t>コウキ</t>
    </rPh>
    <rPh sb="5" eb="8">
      <t>コウレイシャ</t>
    </rPh>
    <rPh sb="8" eb="10">
      <t>コウイキ</t>
    </rPh>
    <rPh sb="10" eb="12">
      <t>レンゴウ</t>
    </rPh>
    <phoneticPr fontId="2"/>
  </si>
  <si>
    <t>一般会計</t>
    <rPh sb="0" eb="2">
      <t>イッパン</t>
    </rPh>
    <rPh sb="2" eb="4">
      <t>カイケイ</t>
    </rPh>
    <phoneticPr fontId="2"/>
  </si>
  <si>
    <t>介護保険事業特別会計</t>
    <rPh sb="0" eb="2">
      <t>カイゴ</t>
    </rPh>
    <rPh sb="2" eb="4">
      <t>ホケン</t>
    </rPh>
    <rPh sb="4" eb="6">
      <t>ジギョウ</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</si>
  <si>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</si>
  <si>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南部町農村振興公社</t>
    <rPh sb="0" eb="3">
      <t>ナンブチョウ</t>
    </rPh>
    <rPh sb="3" eb="5">
      <t>ノウソン</t>
    </rPh>
    <rPh sb="5" eb="7">
      <t>シンコウ</t>
    </rPh>
    <rPh sb="7" eb="9">
      <t>コウシャ</t>
    </rPh>
    <phoneticPr fontId="2"/>
  </si>
  <si>
    <t>株式会社　緑水園</t>
    <rPh sb="0" eb="2">
      <t>カブシキ</t>
    </rPh>
    <rPh sb="2" eb="4">
      <t>カイシャ</t>
    </rPh>
    <rPh sb="5" eb="6">
      <t>リョク</t>
    </rPh>
    <rPh sb="6" eb="7">
      <t>スイ</t>
    </rPh>
    <rPh sb="7" eb="8">
      <t>エン</t>
    </rPh>
    <phoneticPr fontId="2"/>
  </si>
  <si>
    <t>南部町土地開発公社</t>
    <rPh sb="0" eb="3">
      <t>ナンブチョウ</t>
    </rPh>
    <rPh sb="3" eb="5">
      <t>トチ</t>
    </rPh>
    <rPh sb="5" eb="7">
      <t>カイハツ</t>
    </rPh>
    <rPh sb="7" eb="9">
      <t>コウシャ</t>
    </rPh>
    <phoneticPr fontId="2"/>
  </si>
  <si>
    <t>-</t>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</si>
  <si>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</si>
  <si>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</si>
  <si>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さくら基金</t>
    <rPh sb="3" eb="5">
      <t>キキン</t>
    </rPh>
    <phoneticPr fontId="2"/>
  </si>
  <si>
    <t>あいのわ銀行基金</t>
    <rPh sb="4" eb="6">
      <t>ギンコウ</t>
    </rPh>
    <rPh sb="6" eb="8">
      <t>キキン</t>
    </rPh>
    <phoneticPr fontId="2"/>
  </si>
  <si>
    <t>災害対策基金</t>
    <rPh sb="0" eb="2">
      <t>サイガイ</t>
    </rPh>
    <rPh sb="2" eb="4">
      <t>タイサク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</si>
  <si>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</si>
  <si>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</si>
  <si>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</si>
  <si>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</si>
  <si>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</si>
  <si>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</si>
  <si>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</si>
  <si>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</si>
  <si>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</si>
  <si>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</si>
  <si>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</si>
  <si>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</si>
  <si>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</si>
  <si>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</si>
  <si>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</si>
  <si>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は、前年度比では12.2％減少したが、将来負担比率、有形固定資産減価償却率とも類似団体内平均値を上回る結果となった。施設等の老朽化が進み維持管理が課題である。また、維持補修に加え大規模建設事業を控えており今後、将来負担率は増加する傾向にあると見込む。</t>
    <rPh sb="0" eb="2">
      <t>ショウライ</t>
    </rPh>
    <rPh sb="2" eb="4">
      <t>フタン</t>
    </rPh>
    <rPh sb="4" eb="6">
      <t>ヒリツ</t>
    </rPh>
    <rPh sb="8" eb="11">
      <t>ゼンネンド</t>
    </rPh>
    <rPh sb="11" eb="12">
      <t>クラ</t>
    </rPh>
    <rPh sb="19" eb="21">
      <t>ゲンショウ</t>
    </rPh>
    <rPh sb="25" eb="27">
      <t>ショウライ</t>
    </rPh>
    <rPh sb="27" eb="29">
      <t>フタン</t>
    </rPh>
    <rPh sb="29" eb="31">
      <t>ヒリツ</t>
    </rPh>
    <rPh sb="32" eb="34">
      <t>ユウケイ</t>
    </rPh>
    <rPh sb="34" eb="36">
      <t>コテイ</t>
    </rPh>
    <rPh sb="36" eb="38">
      <t>シサン</t>
    </rPh>
    <rPh sb="38" eb="40">
      <t>ゲンカ</t>
    </rPh>
    <rPh sb="40" eb="42">
      <t>ショウキャク</t>
    </rPh>
    <rPh sb="42" eb="43">
      <t>リツ</t>
    </rPh>
    <rPh sb="45" eb="47">
      <t>ルイジ</t>
    </rPh>
    <rPh sb="47" eb="49">
      <t>ダンタイ</t>
    </rPh>
    <rPh sb="49" eb="50">
      <t>ナイ</t>
    </rPh>
    <rPh sb="50" eb="52">
      <t>ヘイキン</t>
    </rPh>
    <rPh sb="52" eb="53">
      <t>チ</t>
    </rPh>
    <rPh sb="54" eb="56">
      <t>ウワマワ</t>
    </rPh>
    <rPh sb="57" eb="59">
      <t>ケッカ</t>
    </rPh>
    <rPh sb="64" eb="66">
      <t>シセツ</t>
    </rPh>
    <rPh sb="66" eb="67">
      <t>トウ</t>
    </rPh>
    <rPh sb="68" eb="71">
      <t>ロウキュウカ</t>
    </rPh>
    <rPh sb="72" eb="73">
      <t>スス</t>
    </rPh>
    <rPh sb="74" eb="76">
      <t>イジ</t>
    </rPh>
    <rPh sb="79" eb="81">
      <t>カダイ</t>
    </rPh>
    <rPh sb="88" eb="90">
      <t>イジ</t>
    </rPh>
    <rPh sb="90" eb="92">
      <t>ホシュウ</t>
    </rPh>
    <rPh sb="93" eb="94">
      <t>クワ</t>
    </rPh>
    <rPh sb="95" eb="98">
      <t>ダイキボ</t>
    </rPh>
    <rPh sb="98" eb="100">
      <t>ケンセツ</t>
    </rPh>
    <rPh sb="100" eb="102">
      <t>ジギョウ</t>
    </rPh>
    <rPh sb="103" eb="104">
      <t>ヒカ</t>
    </rPh>
    <rPh sb="108" eb="110">
      <t>コンゴ</t>
    </rPh>
    <rPh sb="111" eb="113">
      <t>ショウライ</t>
    </rPh>
    <rPh sb="113" eb="115">
      <t>フタン</t>
    </rPh>
    <rPh sb="115" eb="116">
      <t>リツ</t>
    </rPh>
    <rPh sb="117" eb="119">
      <t>ゾウカ</t>
    </rPh>
    <rPh sb="121" eb="123">
      <t>ケイコウ</t>
    </rPh>
    <rPh sb="127" eb="129">
      <t>ミコ</t>
    </rPh>
    <phoneticPr fontId="5"/>
  </si>
  <si>
    <t xml:space="preserve">本年度は、基金造成事業型の起債償還が終了したことにより公債費が大きく減少した。地方交付税の逓減等による歳入の減少がみられるものの、公債費の減少による公債費充当一般財源の減少により公債費負担比率は減少し、実質公債費比率も近年上昇の傾向にあったが減少した。
</t>
    <rPh sb="0" eb="3">
      <t>ホンネンド</t>
    </rPh>
    <rPh sb="13" eb="15">
      <t>キサイ</t>
    </rPh>
    <rPh sb="15" eb="17">
      <t>ショウカン</t>
    </rPh>
    <rPh sb="18" eb="20">
      <t>シュウリョウ</t>
    </rPh>
    <rPh sb="27" eb="30">
      <t>コウサイヒ</t>
    </rPh>
    <rPh sb="31" eb="32">
      <t>オオ</t>
    </rPh>
    <rPh sb="34" eb="36">
      <t>ゲンショウ</t>
    </rPh>
    <rPh sb="39" eb="41">
      <t>チホウ</t>
    </rPh>
    <rPh sb="41" eb="43">
      <t>コウフ</t>
    </rPh>
    <rPh sb="43" eb="44">
      <t>ゼイ</t>
    </rPh>
    <rPh sb="45" eb="47">
      <t>テイゲン</t>
    </rPh>
    <rPh sb="47" eb="48">
      <t>トウ</t>
    </rPh>
    <rPh sb="51" eb="53">
      <t>サイニュウ</t>
    </rPh>
    <rPh sb="54" eb="56">
      <t>ゲンショウ</t>
    </rPh>
    <rPh sb="65" eb="68">
      <t>コウサイヒ</t>
    </rPh>
    <rPh sb="69" eb="71">
      <t>ゲンショウ</t>
    </rPh>
    <rPh sb="74" eb="77">
      <t>コウサイヒ</t>
    </rPh>
    <rPh sb="77" eb="79">
      <t>ジュウトウ</t>
    </rPh>
    <rPh sb="79" eb="81">
      <t>イッパン</t>
    </rPh>
    <rPh sb="81" eb="83">
      <t>ザイゲン</t>
    </rPh>
    <rPh sb="84" eb="86">
      <t>ゲンショウ</t>
    </rPh>
    <rPh sb="89" eb="92">
      <t>コウサイヒ</t>
    </rPh>
    <rPh sb="92" eb="94">
      <t>フタン</t>
    </rPh>
    <rPh sb="94" eb="96">
      <t>ヒリツ</t>
    </rPh>
    <rPh sb="97" eb="98">
      <t>ゲン</t>
    </rPh>
    <rPh sb="98" eb="99">
      <t>ショウ</t>
    </rPh>
    <rPh sb="101" eb="103">
      <t>ジッシツ</t>
    </rPh>
    <rPh sb="103" eb="106">
      <t>コウサイヒ</t>
    </rPh>
    <rPh sb="106" eb="108">
      <t>ヒリツ</t>
    </rPh>
    <rPh sb="109" eb="111">
      <t>キンネン</t>
    </rPh>
    <rPh sb="111" eb="113">
      <t>ジョウショウ</t>
    </rPh>
    <rPh sb="114" eb="116">
      <t>ケイコウ</t>
    </rPh>
    <rPh sb="121" eb="12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</si>
</sst>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F1F9-406F-800B-59AEC2711E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72670</c:v>
                </c:pt>
                <c:pt idx="1">
                  <c:v>68692</c:v>
                </c:pt>
                <c:pt idx="2">
                  <c:v>80561</c:v>
                </c:pt>
                <c:pt idx="3">
                  <c:v>90158</c:v>
                </c:pt>
                <c:pt idx="4">
                  <c:v>46000</c:v>
                </c:pt>
              </c:numCache>
            </c:numRef>
          </c:val>
          <c:smooth val="0"/>
          <c:extLst>
            <c:ext xmlns:c16="http://schemas.microsoft.com/office/drawing/2014/chart" uri="{C3380CC4-5D6E-409C-BE32-E72D297353CC}">
              <c16:uniqueId val="{00000001-F1F9-406F-800B-59AEC2711E9B}"/>
            </c:ext>
          </c:extLst>
        </c:ser>
        <c:dLbls>
          <c:showLegendKey val="0"/>
          <c:showVal val="0"/>
          <c:showCatName val="0"/>
          <c:showSerName val="0"/>
          <c:showPercent val="0"/>
          <c:showBubbleSize val="0"/>
        </c:dLbls>
        <c:marker val="1"/>
        <c:smooth val="0"/>
        <c:axId val="405065448"/>
        <c:axId val="405066624"/>
      </c:lineChart>
      <c:catAx>
        <c:axId val="405065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066624"/>
        <c:crosses val="autoZero"/>
        <c:auto val="1"/>
        <c:lblAlgn val="ctr"/>
        <c:lblOffset val="100"/>
        <c:tickLblSkip val="1"/>
        <c:tickMarkSkip val="1"/>
        <c:noMultiLvlLbl val="0"/>
      </c:catAx>
      <c:valAx>
        <c:axId val="4050666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065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3.53</c:v>
                </c:pt>
                <c:pt idx="2">
                  <c:v>3.82</c:v>
                </c:pt>
                <c:pt idx="3">
                  <c:v>2.6</c:v>
                </c:pt>
                <c:pt idx="4">
                  <c:v>4.9400000000000004</c:v>
                </c:pt>
              </c:numCache>
            </c:numRef>
          </c:val>
          <c:extLst>
            <c:ext xmlns:c16="http://schemas.microsoft.com/office/drawing/2014/chart" uri="{C3380CC4-5D6E-409C-BE32-E72D297353CC}">
              <c16:uniqueId val="{00000000-3EF7-434F-AC3A-D49194E7EF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16.8</c:v>
                </c:pt>
                <c:pt idx="1">
                  <c:v>18.86</c:v>
                </c:pt>
                <c:pt idx="2">
                  <c:v>18.84</c:v>
                </c:pt>
                <c:pt idx="3">
                  <c:v>18.79</c:v>
                </c:pt>
                <c:pt idx="4">
                  <c:v>19.36</c:v>
                </c:pt>
              </c:numCache>
            </c:numRef>
          </c:val>
          <c:extLst>
            <c:ext xmlns:c16="http://schemas.microsoft.com/office/drawing/2014/chart" uri="{C3380CC4-5D6E-409C-BE32-E72D297353CC}">
              <c16:uniqueId val="{00000001-3EF7-434F-AC3A-D49194E7EFF7}"/>
            </c:ext>
          </c:extLst>
        </c:ser>
        <c:dLbls>
          <c:showLegendKey val="0"/>
          <c:showVal val="0"/>
          <c:showCatName val="0"/>
          <c:showSerName val="0"/>
          <c:showPercent val="0"/>
          <c:showBubbleSize val="0"/>
        </c:dLbls>
        <c:gapWidth val="250"/>
        <c:overlap val="100"/>
        <c:axId val="405070544"/>
        <c:axId val="40507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3.91</c:v>
                </c:pt>
                <c:pt idx="1">
                  <c:v>0.99</c:v>
                </c:pt>
                <c:pt idx="2">
                  <c:v>0.31</c:v>
                </c:pt>
                <c:pt idx="3">
                  <c:v>-1.2</c:v>
                </c:pt>
                <c:pt idx="4">
                  <c:v>2.2799999999999998</c:v>
                </c:pt>
              </c:numCache>
            </c:numRef>
          </c:val>
          <c:smooth val="0"/>
          <c:extLst>
            <c:ext xmlns:c16="http://schemas.microsoft.com/office/drawing/2014/chart" uri="{C3380CC4-5D6E-409C-BE32-E72D297353CC}">
              <c16:uniqueId val="{00000002-3EF7-434F-AC3A-D49194E7EFF7}"/>
            </c:ext>
          </c:extLst>
        </c:ser>
        <c:dLbls>
          <c:showLegendKey val="0"/>
          <c:showVal val="0"/>
          <c:showCatName val="0"/>
          <c:showSerName val="0"/>
          <c:showPercent val="0"/>
          <c:showBubbleSize val="0"/>
        </c:dLbls>
        <c:marker val="1"/>
        <c:smooth val="0"/>
        <c:axId val="405070544"/>
        <c:axId val="405070936"/>
      </c:lineChart>
      <c:catAx>
        <c:axId val="40507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070936"/>
        <c:crosses val="autoZero"/>
        <c:auto val="1"/>
        <c:lblAlgn val="ctr"/>
        <c:lblOffset val="100"/>
        <c:tickLblSkip val="1"/>
        <c:tickMarkSkip val="1"/>
        <c:noMultiLvlLbl val="0"/>
      </c:catAx>
      <c:valAx>
        <c:axId val="40507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7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0.08</c:v>
                </c:pt>
                <c:pt idx="6">
                  <c:v>#N/A</c:v>
                </c:pt>
                <c:pt idx="7">
                  <c:v>0.03</c:v>
                </c:pt>
                <c:pt idx="8">
                  <c:v>#N/A</c:v>
                </c:pt>
                <c:pt idx="9">
                  <c:v>0.01</c:v>
                </c:pt>
              </c:numCache>
            </c:numRef>
          </c:val>
          <c:extLst>
            <c:ext xmlns:c16="http://schemas.microsoft.com/office/drawing/2014/chart" uri="{C3380CC4-5D6E-409C-BE32-E72D297353CC}">
              <c16:uniqueId val="{00000000-88CB-45B9-BC23-9AEF9C2FB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CB-45B9-BC23-9AEF9C2FBB89}"/>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88CB-45B9-BC23-9AEF9C2FBB89}"/>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0.06</c:v>
                </c:pt>
                <c:pt idx="8">
                  <c:v>#N/A</c:v>
                </c:pt>
                <c:pt idx="9">
                  <c:v>0.05</c:v>
                </c:pt>
              </c:numCache>
            </c:numRef>
          </c:val>
          <c:extLst>
            <c:ext xmlns:c16="http://schemas.microsoft.com/office/drawing/2014/chart" uri="{C3380CC4-5D6E-409C-BE32-E72D297353CC}">
              <c16:uniqueId val="{00000003-88CB-45B9-BC23-9AEF9C2FBB89}"/>
            </c:ext>
          </c:extLst>
        </c:ser>
        <c:ser>
          <c:idx val="4"/>
          <c:order val="4"/>
          <c:tx>
            <c:strRef>
              <c:f>データシート!$A$31</c:f>
              <c:strCache>
                <c:ptCount val="1"/>
                <c:pt idx="0">
                  <c:v>住宅資金貸付事業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0.08</c:v>
                </c:pt>
                <c:pt idx="6">
                  <c:v>#N/A</c:v>
                </c:pt>
                <c:pt idx="7">
                  <c:v>0.09</c:v>
                </c:pt>
                <c:pt idx="8">
                  <c:v>#N/A</c:v>
                </c:pt>
                <c:pt idx="9">
                  <c:v>0.12</c:v>
                </c:pt>
              </c:numCache>
            </c:numRef>
          </c:val>
          <c:extLst>
            <c:ext xmlns:c16="http://schemas.microsoft.com/office/drawing/2014/chart" uri="{C3380CC4-5D6E-409C-BE32-E72D297353CC}">
              <c16:uniqueId val="{00000004-88CB-45B9-BC23-9AEF9C2FBB89}"/>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0.62</c:v>
                </c:pt>
                <c:pt idx="2">
                  <c:v>#N/A</c:v>
                </c:pt>
                <c:pt idx="3">
                  <c:v>0.76</c:v>
                </c:pt>
                <c:pt idx="4">
                  <c:v>#N/A</c:v>
                </c:pt>
                <c:pt idx="5">
                  <c:v>0.72</c:v>
                </c:pt>
                <c:pt idx="6">
                  <c:v>#N/A</c:v>
                </c:pt>
                <c:pt idx="7">
                  <c:v>0.3</c:v>
                </c:pt>
                <c:pt idx="8">
                  <c:v>#N/A</c:v>
                </c:pt>
                <c:pt idx="9">
                  <c:v>0.27</c:v>
                </c:pt>
              </c:numCache>
            </c:numRef>
          </c:val>
          <c:extLst>
            <c:ext xmlns:c16="http://schemas.microsoft.com/office/drawing/2014/chart" uri="{C3380CC4-5D6E-409C-BE32-E72D297353CC}">
              <c16:uniqueId val="{00000005-88CB-45B9-BC23-9AEF9C2FBB89}"/>
            </c:ext>
          </c:extLst>
        </c:ser>
        <c:ser>
          <c:idx val="6"/>
          <c:order val="6"/>
          <c:tx>
            <c:strRef>
              <c:f>データシート!$A$33</c:f>
              <c:strCache>
                <c:ptCount val="1"/>
                <c:pt idx="0">
                  <c:v>在宅生活支援事業会計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0.52</c:v>
                </c:pt>
                <c:pt idx="4">
                  <c:v>#N/A</c:v>
                </c:pt>
                <c:pt idx="5">
                  <c:v>0.59</c:v>
                </c:pt>
                <c:pt idx="6">
                  <c:v>#N/A</c:v>
                </c:pt>
                <c:pt idx="7">
                  <c:v>0.63</c:v>
                </c:pt>
                <c:pt idx="8">
                  <c:v>#N/A</c:v>
                </c:pt>
                <c:pt idx="9">
                  <c:v>0.69</c:v>
                </c:pt>
              </c:numCache>
            </c:numRef>
          </c:val>
          <c:extLst>
            <c:ext xmlns:c16="http://schemas.microsoft.com/office/drawing/2014/chart" uri="{C3380CC4-5D6E-409C-BE32-E72D297353CC}">
              <c16:uniqueId val="{00000006-88CB-45B9-BC23-9AEF9C2FBB8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1.0900000000000001</c:v>
                </c:pt>
                <c:pt idx="4">
                  <c:v>#N/A</c:v>
                </c:pt>
                <c:pt idx="5">
                  <c:v>3.02</c:v>
                </c:pt>
                <c:pt idx="6">
                  <c:v>#N/A</c:v>
                </c:pt>
                <c:pt idx="7">
                  <c:v>1.99</c:v>
                </c:pt>
                <c:pt idx="8">
                  <c:v>#N/A</c:v>
                </c:pt>
                <c:pt idx="9">
                  <c:v>1.49</c:v>
                </c:pt>
              </c:numCache>
            </c:numRef>
          </c:val>
          <c:extLst>
            <c:ext xmlns:c16="http://schemas.microsoft.com/office/drawing/2014/chart" uri="{C3380CC4-5D6E-409C-BE32-E72D297353CC}">
              <c16:uniqueId val="{00000007-88CB-45B9-BC23-9AEF9C2FBB8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7.94</c:v>
                </c:pt>
                <c:pt idx="2">
                  <c:v>#N/A</c:v>
                </c:pt>
                <c:pt idx="3">
                  <c:v>8.68</c:v>
                </c:pt>
                <c:pt idx="4">
                  <c:v>#N/A</c:v>
                </c:pt>
                <c:pt idx="5">
                  <c:v>4.8899999999999997</c:v>
                </c:pt>
                <c:pt idx="6">
                  <c:v>#N/A</c:v>
                </c:pt>
                <c:pt idx="7">
                  <c:v>3.21</c:v>
                </c:pt>
                <c:pt idx="8">
                  <c:v>#N/A</c:v>
                </c:pt>
                <c:pt idx="9">
                  <c:v>3.68</c:v>
                </c:pt>
              </c:numCache>
            </c:numRef>
          </c:val>
          <c:extLst>
            <c:ext xmlns:c16="http://schemas.microsoft.com/office/drawing/2014/chart" uri="{C3380CC4-5D6E-409C-BE32-E72D297353CC}">
              <c16:uniqueId val="{00000008-88CB-45B9-BC23-9AEF9C2FBB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4.1500000000000004</c:v>
                </c:pt>
                <c:pt idx="2">
                  <c:v>#N/A</c:v>
                </c:pt>
                <c:pt idx="3">
                  <c:v>3.46</c:v>
                </c:pt>
                <c:pt idx="4">
                  <c:v>#N/A</c:v>
                </c:pt>
                <c:pt idx="5">
                  <c:v>3.74</c:v>
                </c:pt>
                <c:pt idx="6">
                  <c:v>#N/A</c:v>
                </c:pt>
                <c:pt idx="7">
                  <c:v>2.4900000000000002</c:v>
                </c:pt>
                <c:pt idx="8">
                  <c:v>#N/A</c:v>
                </c:pt>
                <c:pt idx="9">
                  <c:v>5.16</c:v>
                </c:pt>
              </c:numCache>
            </c:numRef>
          </c:val>
          <c:extLst>
            <c:ext xmlns:c16="http://schemas.microsoft.com/office/drawing/2014/chart" uri="{C3380CC4-5D6E-409C-BE32-E72D297353CC}">
              <c16:uniqueId val="{00000009-88CB-45B9-BC23-9AEF9C2FBB89}"/>
            </c:ext>
          </c:extLst>
        </c:ser>
        <c:dLbls>
          <c:showLegendKey val="0"/>
          <c:showVal val="0"/>
          <c:showCatName val="0"/>
          <c:showSerName val="0"/>
          <c:showPercent val="0"/>
          <c:showBubbleSize val="0"/>
        </c:dLbls>
        <c:gapWidth val="150"/>
        <c:overlap val="100"/>
        <c:axId val="405064272"/>
        <c:axId val="439491136"/>
      </c:barChart>
      <c:catAx>
        <c:axId val="40506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491136"/>
        <c:crosses val="autoZero"/>
        <c:auto val="1"/>
        <c:lblAlgn val="ctr"/>
        <c:lblOffset val="100"/>
        <c:tickLblSkip val="1"/>
        <c:tickMarkSkip val="1"/>
        <c:noMultiLvlLbl val="0"/>
      </c:catAx>
      <c:valAx>
        <c:axId val="43949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6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770</c:v>
                </c:pt>
                <c:pt idx="5">
                  <c:v>757</c:v>
                </c:pt>
                <c:pt idx="8">
                  <c:v>720</c:v>
                </c:pt>
                <c:pt idx="11">
                  <c:v>740</c:v>
                </c:pt>
                <c:pt idx="14">
                  <c:v>643</c:v>
                </c:pt>
              </c:numCache>
            </c:numRef>
          </c:val>
          <c:extLst>
            <c:ext xmlns:c16="http://schemas.microsoft.com/office/drawing/2014/chart" uri="{C3380CC4-5D6E-409C-BE32-E72D297353CC}">
              <c16:uniqueId val="{00000000-FBFE-4685-B2CB-82BCF9B8F2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FE-4685-B2CB-82BCF9B8F2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BFE-4685-B2CB-82BCF9B8F2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30</c:v>
                </c:pt>
                <c:pt idx="6">
                  <c:v>39</c:v>
                </c:pt>
                <c:pt idx="9">
                  <c:v>35</c:v>
                </c:pt>
                <c:pt idx="12">
                  <c:v>24</c:v>
                </c:pt>
              </c:numCache>
            </c:numRef>
          </c:val>
          <c:extLst>
            <c:ext xmlns:c16="http://schemas.microsoft.com/office/drawing/2014/chart" uri="{C3380CC4-5D6E-409C-BE32-E72D297353CC}">
              <c16:uniqueId val="{00000003-FBFE-4685-B2CB-82BCF9B8F2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236</c:v>
                </c:pt>
                <c:pt idx="3">
                  <c:v>429</c:v>
                </c:pt>
                <c:pt idx="6">
                  <c:v>367</c:v>
                </c:pt>
                <c:pt idx="9">
                  <c:v>359</c:v>
                </c:pt>
                <c:pt idx="12">
                  <c:v>312</c:v>
                </c:pt>
              </c:numCache>
            </c:numRef>
          </c:val>
          <c:extLst>
            <c:ext xmlns:c16="http://schemas.microsoft.com/office/drawing/2014/chart" uri="{C3380CC4-5D6E-409C-BE32-E72D297353CC}">
              <c16:uniqueId val="{00000004-FBFE-4685-B2CB-82BCF9B8F2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E-4685-B2CB-82BCF9B8F2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FE-4685-B2CB-82BCF9B8F2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859</c:v>
                </c:pt>
                <c:pt idx="3">
                  <c:v>857</c:v>
                </c:pt>
                <c:pt idx="6">
                  <c:v>800</c:v>
                </c:pt>
                <c:pt idx="9">
                  <c:v>807</c:v>
                </c:pt>
                <c:pt idx="12">
                  <c:v>695</c:v>
                </c:pt>
              </c:numCache>
            </c:numRef>
          </c:val>
          <c:extLst>
            <c:ext xmlns:c16="http://schemas.microsoft.com/office/drawing/2014/chart" uri="{C3380CC4-5D6E-409C-BE32-E72D297353CC}">
              <c16:uniqueId val="{00000007-FBFE-4685-B2CB-82BCF9B8F27C}"/>
            </c:ext>
          </c:extLst>
        </c:ser>
        <c:dLbls>
          <c:showLegendKey val="0"/>
          <c:showVal val="0"/>
          <c:showCatName val="0"/>
          <c:showSerName val="0"/>
          <c:showPercent val="0"/>
          <c:showBubbleSize val="0"/>
        </c:dLbls>
        <c:gapWidth val="100"/>
        <c:overlap val="100"/>
        <c:axId val="439491528"/>
        <c:axId val="439484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356</c:v>
                </c:pt>
                <c:pt idx="2">
                  <c:v>#N/A</c:v>
                </c:pt>
                <c:pt idx="3">
                  <c:v>#N/A</c:v>
                </c:pt>
                <c:pt idx="4">
                  <c:v>559</c:v>
                </c:pt>
                <c:pt idx="5">
                  <c:v>#N/A</c:v>
                </c:pt>
                <c:pt idx="6">
                  <c:v>#N/A</c:v>
                </c:pt>
                <c:pt idx="7">
                  <c:v>486</c:v>
                </c:pt>
                <c:pt idx="8">
                  <c:v>#N/A</c:v>
                </c:pt>
                <c:pt idx="9">
                  <c:v>#N/A</c:v>
                </c:pt>
                <c:pt idx="10">
                  <c:v>461</c:v>
                </c:pt>
                <c:pt idx="11">
                  <c:v>#N/A</c:v>
                </c:pt>
                <c:pt idx="12">
                  <c:v>#N/A</c:v>
                </c:pt>
                <c:pt idx="13">
                  <c:v>388</c:v>
                </c:pt>
                <c:pt idx="14">
                  <c:v>#N/A</c:v>
                </c:pt>
              </c:numCache>
            </c:numRef>
          </c:val>
          <c:smooth val="0"/>
          <c:extLst>
            <c:ext xmlns:c16="http://schemas.microsoft.com/office/drawing/2014/chart" uri="{C3380CC4-5D6E-409C-BE32-E72D297353CC}">
              <c16:uniqueId val="{00000008-FBFE-4685-B2CB-82BCF9B8F27C}"/>
            </c:ext>
          </c:extLst>
        </c:ser>
        <c:dLbls>
          <c:showLegendKey val="0"/>
          <c:showVal val="0"/>
          <c:showCatName val="0"/>
          <c:showSerName val="0"/>
          <c:showPercent val="0"/>
          <c:showBubbleSize val="0"/>
        </c:dLbls>
        <c:marker val="1"/>
        <c:smooth val="0"/>
        <c:axId val="439491528"/>
        <c:axId val="439484472"/>
      </c:lineChart>
      <c:catAx>
        <c:axId val="43949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484472"/>
        <c:crosses val="autoZero"/>
        <c:auto val="1"/>
        <c:lblAlgn val="ctr"/>
        <c:lblOffset val="100"/>
        <c:tickLblSkip val="1"/>
        <c:tickMarkSkip val="1"/>
        <c:noMultiLvlLbl val="0"/>
      </c:catAx>
      <c:valAx>
        <c:axId val="43948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49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7740</c:v>
                </c:pt>
                <c:pt idx="5">
                  <c:v>7459</c:v>
                </c:pt>
                <c:pt idx="8">
                  <c:v>7192</c:v>
                </c:pt>
                <c:pt idx="11">
                  <c:v>6921</c:v>
                </c:pt>
                <c:pt idx="14">
                  <c:v>6670</c:v>
                </c:pt>
              </c:numCache>
            </c:numRef>
          </c:val>
          <c:extLst>
            <c:ext xmlns:c16="http://schemas.microsoft.com/office/drawing/2014/chart" uri="{C3380CC4-5D6E-409C-BE32-E72D297353CC}">
              <c16:uniqueId val="{00000000-72D8-4418-B0CF-62106D0003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194</c:v>
                </c:pt>
                <c:pt idx="5">
                  <c:v>143</c:v>
                </c:pt>
                <c:pt idx="8">
                  <c:v>103</c:v>
                </c:pt>
                <c:pt idx="11">
                  <c:v>63</c:v>
                </c:pt>
                <c:pt idx="14">
                  <c:v>40</c:v>
                </c:pt>
              </c:numCache>
            </c:numRef>
          </c:val>
          <c:extLst>
            <c:ext xmlns:c16="http://schemas.microsoft.com/office/drawing/2014/chart" uri="{C3380CC4-5D6E-409C-BE32-E72D297353CC}">
              <c16:uniqueId val="{00000001-72D8-4418-B0CF-62106D0003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2753</c:v>
                </c:pt>
                <c:pt idx="5">
                  <c:v>2836</c:v>
                </c:pt>
                <c:pt idx="8">
                  <c:v>2670</c:v>
                </c:pt>
                <c:pt idx="11">
                  <c:v>2472</c:v>
                </c:pt>
                <c:pt idx="14">
                  <c:v>2267</c:v>
                </c:pt>
              </c:numCache>
            </c:numRef>
          </c:val>
          <c:extLst>
            <c:ext xmlns:c16="http://schemas.microsoft.com/office/drawing/2014/chart" uri="{C3380CC4-5D6E-409C-BE32-E72D297353CC}">
              <c16:uniqueId val="{00000002-72D8-4418-B0CF-62106D0003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D8-4418-B0CF-62106D0003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D8-4418-B0CF-62106D0003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D8-4418-B0CF-62106D0003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454</c:v>
                </c:pt>
                <c:pt idx="3">
                  <c:v>251</c:v>
                </c:pt>
                <c:pt idx="6">
                  <c:v>0</c:v>
                </c:pt>
                <c:pt idx="9">
                  <c:v>384</c:v>
                </c:pt>
                <c:pt idx="12">
                  <c:v>330</c:v>
                </c:pt>
              </c:numCache>
            </c:numRef>
          </c:val>
          <c:extLst>
            <c:ext xmlns:c16="http://schemas.microsoft.com/office/drawing/2014/chart" uri="{C3380CC4-5D6E-409C-BE32-E72D297353CC}">
              <c16:uniqueId val="{00000006-72D8-4418-B0CF-62106D0003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c:v>
                </c:pt>
                <c:pt idx="3">
                  <c:v>176</c:v>
                </c:pt>
                <c:pt idx="6">
                  <c:v>151</c:v>
                </c:pt>
                <c:pt idx="9">
                  <c:v>126</c:v>
                </c:pt>
                <c:pt idx="12">
                  <c:v>107</c:v>
                </c:pt>
              </c:numCache>
            </c:numRef>
          </c:val>
          <c:extLst>
            <c:ext xmlns:c16="http://schemas.microsoft.com/office/drawing/2014/chart" uri="{C3380CC4-5D6E-409C-BE32-E72D297353CC}">
              <c16:uniqueId val="{00000007-72D8-4418-B0CF-62106D0003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3871</c:v>
                </c:pt>
                <c:pt idx="3">
                  <c:v>3839</c:v>
                </c:pt>
                <c:pt idx="6">
                  <c:v>4004</c:v>
                </c:pt>
                <c:pt idx="9">
                  <c:v>4104</c:v>
                </c:pt>
                <c:pt idx="12">
                  <c:v>3556</c:v>
                </c:pt>
              </c:numCache>
            </c:numRef>
          </c:val>
          <c:extLst>
            <c:ext xmlns:c16="http://schemas.microsoft.com/office/drawing/2014/chart" uri="{C3380CC4-5D6E-409C-BE32-E72D297353CC}">
              <c16:uniqueId val="{00000008-72D8-4418-B0CF-62106D0003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D8-4418-B0CF-62106D0003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7070</c:v>
                </c:pt>
                <c:pt idx="3">
                  <c:v>6712</c:v>
                </c:pt>
                <c:pt idx="6">
                  <c:v>6437</c:v>
                </c:pt>
                <c:pt idx="9">
                  <c:v>6220</c:v>
                </c:pt>
                <c:pt idx="12">
                  <c:v>5908</c:v>
                </c:pt>
              </c:numCache>
            </c:numRef>
          </c:val>
          <c:extLst>
            <c:ext xmlns:c16="http://schemas.microsoft.com/office/drawing/2014/chart" uri="{C3380CC4-5D6E-409C-BE32-E72D297353CC}">
              <c16:uniqueId val="{0000000A-72D8-4418-B0CF-62106D00032A}"/>
            </c:ext>
          </c:extLst>
        </c:ser>
        <c:dLbls>
          <c:showLegendKey val="0"/>
          <c:showVal val="0"/>
          <c:showCatName val="0"/>
          <c:showSerName val="0"/>
          <c:showPercent val="0"/>
          <c:showBubbleSize val="0"/>
        </c:dLbls>
        <c:gapWidth val="100"/>
        <c:overlap val="100"/>
        <c:axId val="439486824"/>
        <c:axId val="43948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912</c:v>
                </c:pt>
                <c:pt idx="2">
                  <c:v>#N/A</c:v>
                </c:pt>
                <c:pt idx="3">
                  <c:v>#N/A</c:v>
                </c:pt>
                <c:pt idx="4">
                  <c:v>540</c:v>
                </c:pt>
                <c:pt idx="5">
                  <c:v>#N/A</c:v>
                </c:pt>
                <c:pt idx="6">
                  <c:v>#N/A</c:v>
                </c:pt>
                <c:pt idx="7">
                  <c:v>627</c:v>
                </c:pt>
                <c:pt idx="8">
                  <c:v>#N/A</c:v>
                </c:pt>
                <c:pt idx="9">
                  <c:v>#N/A</c:v>
                </c:pt>
                <c:pt idx="10">
                  <c:v>1379</c:v>
                </c:pt>
                <c:pt idx="11">
                  <c:v>#N/A</c:v>
                </c:pt>
                <c:pt idx="12">
                  <c:v>#N/A</c:v>
                </c:pt>
                <c:pt idx="13">
                  <c:v>923</c:v>
                </c:pt>
                <c:pt idx="14">
                  <c:v>#N/A</c:v>
                </c:pt>
              </c:numCache>
            </c:numRef>
          </c:val>
          <c:smooth val="0"/>
          <c:extLst>
            <c:ext xmlns:c16="http://schemas.microsoft.com/office/drawing/2014/chart" uri="{C3380CC4-5D6E-409C-BE32-E72D297353CC}">
              <c16:uniqueId val="{0000000B-72D8-4418-B0CF-62106D00032A}"/>
            </c:ext>
          </c:extLst>
        </c:ser>
        <c:dLbls>
          <c:showLegendKey val="0"/>
          <c:showVal val="0"/>
          <c:showCatName val="0"/>
          <c:showSerName val="0"/>
          <c:showPercent val="0"/>
          <c:showBubbleSize val="0"/>
        </c:dLbls>
        <c:marker val="1"/>
        <c:smooth val="0"/>
        <c:axId val="439486824"/>
        <c:axId val="439487216"/>
      </c:lineChart>
      <c:catAx>
        <c:axId val="43948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487216"/>
        <c:crosses val="autoZero"/>
        <c:auto val="1"/>
        <c:lblAlgn val="ctr"/>
        <c:lblOffset val="100"/>
        <c:tickLblSkip val="1"/>
        <c:tickMarkSkip val="1"/>
        <c:noMultiLvlLbl val="0"/>
      </c:catAx>
      <c:valAx>
        <c:axId val="43948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48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820</c:v>
                </c:pt>
                <c:pt idx="1">
                  <c:v>821</c:v>
                </c:pt>
                <c:pt idx="2">
                  <c:v>821</c:v>
                </c:pt>
              </c:numCache>
            </c:numRef>
          </c:val>
          <c:extLst>
            <c:ext xmlns:c16="http://schemas.microsoft.com/office/drawing/2014/chart" uri="{C3380CC4-5D6E-409C-BE32-E72D297353CC}">
              <c16:uniqueId val="{00000000-2C72-44C0-9AAB-796A47110F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1406</c:v>
                </c:pt>
                <c:pt idx="1">
                  <c:v>1247</c:v>
                </c:pt>
                <c:pt idx="2">
                  <c:v>998</c:v>
                </c:pt>
              </c:numCache>
            </c:numRef>
          </c:val>
          <c:extLst>
            <c:ext xmlns:c16="http://schemas.microsoft.com/office/drawing/2014/chart" uri="{C3380CC4-5D6E-409C-BE32-E72D297353CC}">
              <c16:uniqueId val="{00000001-2C72-44C0-9AAB-796A47110F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1408</c:v>
                </c:pt>
                <c:pt idx="1">
                  <c:v>1366</c:v>
                </c:pt>
                <c:pt idx="2">
                  <c:v>1308</c:v>
                </c:pt>
              </c:numCache>
            </c:numRef>
          </c:val>
          <c:extLst>
            <c:ext xmlns:c16="http://schemas.microsoft.com/office/drawing/2014/chart" uri="{C3380CC4-5D6E-409C-BE32-E72D297353CC}">
              <c16:uniqueId val="{00000002-2C72-44C0-9AAB-796A47110F0E}"/>
            </c:ext>
          </c:extLst>
        </c:ser>
        <c:dLbls>
          <c:showLegendKey val="0"/>
          <c:showVal val="0"/>
          <c:showCatName val="0"/>
          <c:showSerName val="0"/>
          <c:showPercent val="0"/>
          <c:showBubbleSize val="0"/>
        </c:dLbls>
        <c:gapWidth val="120"/>
        <c:overlap val="100"/>
        <c:axId val="439488784"/>
        <c:axId val="439491920"/>
      </c:barChart>
      <c:catAx>
        <c:axId val="43948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491920"/>
        <c:crosses val="autoZero"/>
        <c:auto val="1"/>
        <c:lblAlgn val="ctr"/>
        <c:lblOffset val="100"/>
        <c:tickLblSkip val="1"/>
        <c:tickMarkSkip val="1"/>
        <c:noMultiLvlLbl val="0"/>
      </c:catAx>
      <c:valAx>
        <c:axId val="439491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48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{33EF8AF3-A757-43C4-906B-F97508E6F4A8}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B5-457C-9EA2-502C5D8229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{32A20ADA-E362-42F9-8460-2D5B23E3DF24}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B5-457C-9EA2-502C5D8229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{F28F59E7-FEC8-4A84-A178-B5C14381B133}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B5-457C-9EA2-502C5D8229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{046E0863-1287-4E9F-A7B5-F2F531CFB4AC}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B5-457C-9EA2-502C5D8229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{E49C512C-4B57-444A-A7BA-0CC725730206}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B5-457C-9EA2-502C5D8229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{2D26D084-A4ED-4AD4-9810-8C9A977331C0}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B5-457C-9EA2-502C5D8229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{44B0AA68-504E-4E01-8080-35E0B4C0ECE3}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B5-457C-9EA2-502C5D8229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{1DCC1022-ADC7-4540-9C03-9E9C85E40725}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B5-457C-9EA2-502C5D8229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{4A1C7DD8-CC64-4B15-BA64-1445590BEA42}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B5-457C-9EA2-502C5D8229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11.3</c:v>
                </c:pt>
                <c:pt idx="16">
                  <c:v>58.8</c:v>
                </c:pt>
                <c:pt idx="24">
                  <c:v>60.8</c:v>
                </c:pt>
                <c:pt idx="32">
                  <c:v>62.8</c:v>
                </c:pt>
              </c:numCache>
            </c:numRef>
          </c:xVal>
          <c:yVal>
            <c:numRef>
              <c:f>公会計指標分析・財政指標組合せ分析表!$BP$51:$DC$51</c:f>
              <c:numCache>
                <c:formatCode>#,##0.0;"▲ "#,##0.0</c:formatCode>
                <c:ptCount val="40"/>
                <c:pt idx="8">
                  <c:v>14.9</c:v>
                </c:pt>
                <c:pt idx="16">
                  <c:v>17.100000000000001</c:v>
                </c:pt>
                <c:pt idx="24">
                  <c:v>37.799999999999997</c:v>
                </c:pt>
                <c:pt idx="32">
                  <c:v>25.6</c:v>
                </c:pt>
              </c:numCache>
            </c:numRef>
          </c:yVal>
          <c:smooth val="0"/>
          <c:extLst>
            <c:ext xmlns:c16="http://schemas.microsoft.com/office/drawing/2014/chart" uri="{C3380CC4-5D6E-409C-BE32-E72D297353CC}">
              <c16:uniqueId val="{00000009-87B5-457C-9EA2-502C5D8229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{D178FC3F-903D-443C-BD91-8DB6D0120772}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B5-457C-9EA2-502C5D8229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{4536FE7D-2911-45A5-95EF-ADF63B217FC7}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B5-457C-9EA2-502C5D8229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{3346DA72-EC70-4C61-93D6-FB443F63FF0F}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B5-457C-9EA2-502C5D8229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{C9825640-F54D-4FA5-8FB0-9DABBCC720FE}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B5-457C-9EA2-502C5D8229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{ECBAC5B8-504D-476D-B787-6AE2E8C590BD}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B5-457C-9EA2-502C5D8229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{90FB2E5E-9880-4DEE-87CF-6B7945FA9878}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B5-457C-9EA2-502C5D822978}"/>
                </c:ext>
              </c:extLst>
            </c:dLbl>
            <c:dLbl>
              <c:idx val="16"/>
              <c:layout>
                <c:manualLayout>
                  <c:x val="-4.079394821366529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{5169DF8E-9808-466F-9AD8-52900C8C7650}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B5-457C-9EA2-502C5D822978}"/>
                </c:ext>
              </c:extLst>
            </c:dLbl>
            <c:dLbl>
              <c:idx val="24"/>
              <c:layout>
                <c:manualLayout>
                  <c:x val="-2.34964527254793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{F1F245DA-6AFA-4F80-BBCF-A8E790B2FEEB}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B5-457C-9EA2-502C5D8229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{FFFBF042-B237-4CF3-AFE1-40B7511FEA05}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B5-457C-9EA2-502C5D8229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87B5-457C-9EA2-502C5D822978}"/>
            </c:ext>
          </c:extLst>
        </c:ser>
        <c:dLbls>
          <c:showLegendKey val="0"/>
          <c:showVal val="1"/>
          <c:showCatName val="0"/>
          <c:showSerName val="0"/>
          <c:showPercent val="0"/>
          <c:showBubbleSize val="0"/>
        </c:dLbls>
        <c:axId val="440988080"/>
        <c:axId val="440988472"/>
      </c:scatterChart>
      <c:valAx>
        <c:axId val="440988080"/>
        <c:scaling>
          <c:orientation val="minMax"/>
          <c:max val="68"/>
          <c:min val="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988472"/>
        <c:crosses val="autoZero"/>
        <c:crossBetween val="midCat"/>
      </c:valAx>
      <c:valAx>
        <c:axId val="44098847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98808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{836E6683-B88A-4CC7-A6DE-930B49C5289B}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B4-40E8-8467-BA0E012D8F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{1049A5DF-70C0-450B-BF8C-6EB43D355D87}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B4-40E8-8467-BA0E012D8F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{BE53DDA0-1923-4E4D-A757-85424B09F652}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B4-40E8-8467-BA0E012D8F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{CB2B920E-A7D8-4626-B144-3774DB85265A}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B4-40E8-8467-BA0E012D8F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{928EE897-C32D-4A71-A374-8DA75B7CAE5F}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B4-40E8-8467-BA0E012D8F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{DCD66BFA-8F63-48AB-806C-A118D3C8A4F3}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B4-40E8-8467-BA0E012D8F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{A905B37B-AB08-417A-8018-35A9A54F8918}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B4-40E8-8467-BA0E012D8F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{A6FAA304-2F6F-4E68-B482-164E1B2BA831}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B4-40E8-8467-BA0E012D8F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{0487A72E-01AE-49BA-A071-E9E8D8E2F71D}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B4-40E8-8467-BA0E012D8F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11.8</c:v>
                </c:pt>
                <c:pt idx="16">
                  <c:v>12.8</c:v>
                </c:pt>
                <c:pt idx="24">
                  <c:v>13.8</c:v>
                </c:pt>
                <c:pt idx="32">
                  <c:v>12.2</c:v>
                </c:pt>
              </c:numCache>
            </c:numRef>
          </c:xVal>
          <c:yVal>
            <c:numRef>
              <c:f>公会計指標分析・財政指標組合せ分析表!$BP$73:$DC$73</c:f>
              <c:numCache>
                <c:formatCode>#,##0.0;"▲ "#,##0.0</c:formatCode>
                <c:ptCount val="40"/>
                <c:pt idx="0">
                  <c:v>24.7</c:v>
                </c:pt>
                <c:pt idx="8">
                  <c:v>14.9</c:v>
                </c:pt>
                <c:pt idx="16">
                  <c:v>17.100000000000001</c:v>
                </c:pt>
                <c:pt idx="24">
                  <c:v>37.799999999999997</c:v>
                </c:pt>
                <c:pt idx="32">
                  <c:v>25.6</c:v>
                </c:pt>
              </c:numCache>
            </c:numRef>
          </c:yVal>
          <c:smooth val="0"/>
          <c:extLst>
            <c:ext xmlns:c16="http://schemas.microsoft.com/office/drawing/2014/chart" uri="{C3380CC4-5D6E-409C-BE32-E72D297353CC}">
              <c16:uniqueId val="{00000009-87B4-40E8-8467-BA0E012D8F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{CAFEE9CA-E506-486B-B74C-F64EBDA11630}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B4-40E8-8467-BA0E012D8F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{7AA641DB-9E02-41F3-A496-34F6D01F418E}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B4-40E8-8467-BA0E012D8F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{14290B93-4CA9-4C14-9EFB-704267A253B9}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B4-40E8-8467-BA0E012D8F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{9744155E-D597-4FEB-A01B-ABA56B4B825B}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B4-40E8-8467-BA0E012D8F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{936066AC-89BA-423B-9612-BB8D1C98F425}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B4-40E8-8467-BA0E012D8F2A}"/>
                </c:ext>
              </c:extLst>
            </c:dLbl>
            <c:dLbl>
              <c:idx val="8"/>
              <c:layout>
                <c:manualLayout>
                  <c:x val="-4.5160355153971272E-2"/>
                  <c:y val="-7.710953505942501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{632DC99A-0756-49A3-B060-868D01BCAB83}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B4-40E8-8467-BA0E012D8F2A}"/>
                </c:ext>
              </c:extLst>
            </c:dLbl>
            <c:dLbl>
              <c:idx val="16"/>
              <c:layout>
                <c:manualLayout>
                  <c:x val="-1.8235628084249993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{D1D79382-5554-4ACD-BE9F-2ACB20D8FAF5}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B4-40E8-8467-BA0E012D8F2A}"/>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{9094E2B4-C3E7-4333-8D12-CA52C898A980}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B4-40E8-8467-BA0E012D8F2A}"/>
                </c:ext>
              </c:extLst>
            </c:dLbl>
            <c:dLbl>
              <c:idx val="32"/>
              <c:layout>
                <c:manualLayout>
                  <c:x val="-3.1570342725075584E-2"/>
                  <c:y val="-6.664448488842104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{B34DFB17-2E27-4D85-AD06-E51C7FCF85B8}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B4-40E8-8467-BA0E012D8F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87B4-40E8-8467-BA0E012D8F2A}"/>
            </c:ext>
          </c:extLst>
        </c:ser>
        <c:dLbls>
          <c:showLegendKey val="0"/>
          <c:showVal val="1"/>
          <c:showCatName val="0"/>
          <c:showSerName val="0"/>
          <c:showPercent val="0"/>
          <c:showBubbleSize val="0"/>
        </c:dLbls>
        <c:axId val="440993960"/>
        <c:axId val="440992000"/>
      </c:scatterChart>
      <c:valAx>
        <c:axId val="440993960"/>
        <c:scaling>
          <c:orientation val="minMax"/>
          <c:max val="14.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992000"/>
        <c:crosses val="autoZero"/>
        <c:crossBetween val="midCat"/>
      </c:valAx>
      <c:valAx>
        <c:axId val="44099200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99396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年国勢調査</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）に加えて町民税の減収により</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類似団体平均を大幅に下回っている。</a:t>
          </a:r>
          <a:endPar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　令和元年度に第</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次総合計画を策定し、年度毎に実施計画を定め様々な分野の施策や事業を計画的に進めていく。</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少子化対策</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進会議で事業の見直しを行い、重点的に人口減少、少子化対策に取り組んでいる。「なんぶ創生総合戦略」</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を改定し、</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町の基幹産業である農業の担い手育成や定住人口の拡大を図り、地域の活力づくりに重点的に取り組んでいる。併せて、行財政改革により効率的、効果的な組織運営から財政基盤強化に努め、本指数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合併以降、指定管理者制度導入等による業務の外部委託化や業務の見直し、職員数の削減による人件費の抑制、平成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月に誕生した地域振興協議会により、町民と行政の協働で町民自らが自らの町をつくりあげる住民自治の新たな形に取り組んできた成果として平成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年度までの経常収支比率は抑制傾向にあった。平成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年度以降は、経常収支比率は悪化し、類似団体のと差も広がる傾向にある。前年度と比較し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人件費、物件費、扶助費で増加し、公債費、維持補修費、補助費等、繰出金で減少となる。歳出減少の一方で歳入の一般財源の減少もあり経常収支比率は増加した。今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後、施設の老朽化による維持補修費の増加などが見込まれ、厳しい状況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はあるが引き続き経常経費の削減に努める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82127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794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151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13758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582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一人当たりの人件費及び物件費は、類似団体平均値まで上昇したが、平成３０年度決算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、類似団体平均値を上回る結果となった。人件費、物件費とも前年度を上回る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の中で、地方創生関連・少子化対策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・保育施策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をなどの重点事業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により物件費の伸びがみられた。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人件費、物件費の増加が財政へ大きく影響を及ぼすと考えられる。引き続き、徹底した事業見直しを通じ各事業のコスト削減を行う。</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70490</xdr:rowOff>
    </xdr:from>
    <xdr:to>
      <xdr:col>23</xdr:col>
      <xdr:colOff>133350</xdr:colOff>
      <xdr:row>82</xdr:row>
      <xdr:rowOff>109569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9390"/>
          <a:ext cx="8382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27941</xdr:rowOff>
    </xdr:from>
    <xdr:to>
      <xdr:col>19</xdr:col>
      <xdr:colOff>133350</xdr:colOff>
      <xdr:row>82</xdr:row>
      <xdr:rowOff>70490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6841"/>
          <a:ext cx="889000" cy="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154307</xdr:rowOff>
    </xdr:from>
    <xdr:to>
      <xdr:col>15</xdr:col>
      <xdr:colOff>82550</xdr:colOff>
      <xdr:row>82</xdr:row>
      <xdr:rowOff>27941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1757"/>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154307</xdr:rowOff>
    </xdr:from>
    <xdr:to>
      <xdr:col>11</xdr:col>
      <xdr:colOff>31750</xdr:colOff>
      <xdr:row>81</xdr:row>
      <xdr:rowOff>164804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41757"/>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58769</xdr:rowOff>
    </xdr:from>
    <xdr:to>
      <xdr:col>23</xdr:col>
      <xdr:colOff>184150</xdr:colOff>
      <xdr:row>82</xdr:row>
      <xdr:rowOff>160369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30846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19690</xdr:rowOff>
    </xdr:from>
    <xdr:to>
      <xdr:col>19</xdr:col>
      <xdr:colOff>184150</xdr:colOff>
      <xdr:row>82</xdr:row>
      <xdr:rowOff>121290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106067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4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148591</xdr:rowOff>
    </xdr:from>
    <xdr:to>
      <xdr:col>15</xdr:col>
      <xdr:colOff>133350</xdr:colOff>
      <xdr:row>82</xdr:row>
      <xdr:rowOff>78741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88918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103507</xdr:rowOff>
    </xdr:from>
    <xdr:to>
      <xdr:col>11</xdr:col>
      <xdr:colOff>82550</xdr:colOff>
      <xdr:row>82</xdr:row>
      <xdr:rowOff>33657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43834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114004</xdr:rowOff>
    </xdr:from>
    <xdr:to>
      <xdr:col>7</xdr:col>
      <xdr:colOff>31750</xdr:colOff>
      <xdr:row>82</xdr:row>
      <xdr:rowOff>44154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54331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月の合併以降平成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年度まで実施した退職勧奨により類似団体平均を下回っている。引き続き、適正な定員管理や給与の適正化によりこの水準を維持する。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2947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87388</xdr:rowOff>
    </xdr:from>
    <xdr:to>
      <xdr:col>77</xdr:col>
      <xdr:colOff>44450</xdr:colOff>
      <xdr:row>84</xdr:row>
      <xdr:rowOff>7862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1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83</xdr:row>
      <xdr:rowOff>144841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1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84</xdr:row>
      <xdr:rowOff>65314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3751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36588</xdr:rowOff>
    </xdr:from>
    <xdr:to>
      <xdr:col>73</xdr:col>
      <xdr:colOff>44450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148365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月の合併以降、職員数の計画的な削減により本指標は類似団体平均を下回って推移していたが、昨年度から類似団体平均を上回る傾向にある。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の行政サービスニーズの多様性に対応するため、保育士を含む専門職員の必要性が大きく、職員増員の必要性が生じている状況ではあるが、事業評価に基づく事業の見直し等を通じて適正な定員管理を徹底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117449</xdr:rowOff>
    </xdr:from>
    <xdr:to>
      <xdr:col>81</xdr:col>
      <xdr:colOff>44450</xdr:colOff>
      <xdr:row>61</xdr:row>
      <xdr:rowOff>137719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589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108763</xdr:rowOff>
    </xdr:from>
    <xdr:to>
      <xdr:col>77</xdr:col>
      <xdr:colOff>44450</xdr:colOff>
      <xdr:row>61</xdr:row>
      <xdr:rowOff>117449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721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91389</xdr:rowOff>
    </xdr:from>
    <xdr:to>
      <xdr:col>72</xdr:col>
      <xdr:colOff>203200</xdr:colOff>
      <xdr:row>61</xdr:row>
      <xdr:rowOff>108763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4983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84633</xdr:rowOff>
    </xdr:from>
    <xdr:to>
      <xdr:col>68</xdr:col>
      <xdr:colOff>152400</xdr:colOff>
      <xdr:row>61</xdr:row>
      <xdr:rowOff>91389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43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86919</xdr:rowOff>
    </xdr:from>
    <xdr:to>
      <xdr:col>81</xdr:col>
      <xdr:colOff>95250</xdr:colOff>
      <xdr:row>62</xdr:row>
      <xdr:rowOff>17069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58996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66649</xdr:rowOff>
    </xdr:from>
    <xdr:to>
      <xdr:col>77</xdr:col>
      <xdr:colOff>95250</xdr:colOff>
      <xdr:row>61</xdr:row>
      <xdr:rowOff>168249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153026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1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57963</xdr:rowOff>
    </xdr:from>
    <xdr:to>
      <xdr:col>73</xdr:col>
      <xdr:colOff>44450</xdr:colOff>
      <xdr:row>61</xdr:row>
      <xdr:rowOff>159563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144340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0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40589</xdr:rowOff>
    </xdr:from>
    <xdr:to>
      <xdr:col>68</xdr:col>
      <xdr:colOff>203200</xdr:colOff>
      <xdr:row>61</xdr:row>
      <xdr:rowOff>142189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152366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33833</xdr:rowOff>
    </xdr:from>
    <xdr:to>
      <xdr:col>64</xdr:col>
      <xdr:colOff>152400</xdr:colOff>
      <xdr:row>61</xdr:row>
      <xdr:rowOff>135433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145610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度の起債借入額をその年度の元金償還額以内とし、起債残高の抑制に努めてきたことや、高利率の起債の繰上償還などにより減少傾向で推移してきたが、普通交付税の合併算定替による減額により、算定上の分母が減少するため本比率も悪化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年度をピークに年次的に増加傾向にある。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令和元年度は、基金造成事業の償還の終了、公営企業の起債償還も減少傾向にあり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％改善がみられた。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今後も事業の緊急度などを的確に把握し、新規発行の抑制に努めることで本指標の改善に努める。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149013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5641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149013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123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68580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319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159596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952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98213</xdr:rowOff>
    </xdr:from>
    <xdr:to>
      <xdr:col>77</xdr:col>
      <xdr:colOff>95250</xdr:colOff>
      <xdr:row>45</xdr:row>
      <xdr:rowOff>28363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13140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起債残高の抑制に努めたことにより、将来負担額が減少傾向にあったが、昨年度は退職者数の増による退職手当負担見込額の増から指標が悪化した。今年度は、充当可能財源が減少したものの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現在高並びに公営企業等繰入見込み額の減少から前年度より１２．２％減少した。人口の減少による収入減も要因とし、本指標は今後増加傾向が見込まれるため、比率の維持、改善に向けた財政の健全化を徹底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126441</xdr:rowOff>
    </xdr:from>
    <xdr:to>
      <xdr:col>81</xdr:col>
      <xdr:colOff>44450</xdr:colOff>
      <xdr:row>16</xdr:row>
      <xdr:rowOff>72746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98191"/>
          <a:ext cx="8382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44399</xdr:rowOff>
    </xdr:from>
    <xdr:to>
      <xdr:col>77</xdr:col>
      <xdr:colOff>44450</xdr:colOff>
      <xdr:row>16</xdr:row>
      <xdr:rowOff>72746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16149"/>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23165</xdr:rowOff>
    </xdr:from>
    <xdr:to>
      <xdr:col>72</xdr:col>
      <xdr:colOff>203200</xdr:colOff>
      <xdr:row>15</xdr:row>
      <xdr:rowOff>44399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9491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23165</xdr:rowOff>
    </xdr:from>
    <xdr:to>
      <xdr:col>68</xdr:col>
      <xdr:colOff>152400</xdr:colOff>
      <xdr:row>15</xdr:row>
      <xdr:rowOff>117754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94915"/>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75641</xdr:rowOff>
    </xdr:from>
    <xdr:to>
      <xdr:col>81</xdr:col>
      <xdr:colOff>95250</xdr:colOff>
      <xdr:row>16</xdr:row>
      <xdr:rowOff>5791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47718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1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21946</xdr:rowOff>
    </xdr:from>
    <xdr:to>
      <xdr:col>77</xdr:col>
      <xdr:colOff>95250</xdr:colOff>
      <xdr:row>16</xdr:row>
      <xdr:rowOff>123546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108323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5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165049</xdr:rowOff>
    </xdr:from>
    <xdr:to>
      <xdr:col>73</xdr:col>
      <xdr:colOff>44450</xdr:colOff>
      <xdr:row>15</xdr:row>
      <xdr:rowOff>95199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79976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5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143815</xdr:rowOff>
    </xdr:from>
    <xdr:to>
      <xdr:col>68</xdr:col>
      <xdr:colOff>203200</xdr:colOff>
      <xdr:row>15</xdr:row>
      <xdr:rowOff>73965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58742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3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66954</xdr:rowOff>
    </xdr:from>
    <xdr:to>
      <xdr:col>64</xdr:col>
      <xdr:colOff>152400</xdr:colOff>
      <xdr:row>15</xdr:row>
      <xdr:rowOff>168554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153331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退職勧奨や新規採用の抑制により職員数の削減を図ったこと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大幅に下回って推移している。一方で、多様化する住民ニーズへの対応に必要な専門職等の採用が不足する実情もあり、引き続き、適正な定員管理や給与水準の適正化を図りこの水準を維持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指定管理者制度導入等による業務の外部委託や業務の見直しにより物件費の抑制効果が表れている。一方で、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少子化施策のひとつである小規模保育園の運営開始が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増加要因の一つとしてあげられる。引き続き事務事業の見直しなどを実施し、経費の削減に努める。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96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8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7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福祉事務所開設により生活保護費の支出が新たに増えたこと、また、人口減少や高齢化、少子化対策などにより事業が多様化し近年は急激に増加傾向にある。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決算では、わずかに前年度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これまで福祉施策に重点をおき行政サービスを展開してきた本町において、今後も同様な傾向が続くと見込まれる。このため、事業管理を徹底し過度な上昇を抑制していく必要がある。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34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165100</xdr:rowOff>
    </xdr:from>
    <xdr:to>
      <xdr:col>15</xdr:col>
      <xdr:colOff>149225</xdr:colOff>
      <xdr:row>59</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80027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下回って推移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していたが、今年度は平均を上回った。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について課題が多く、汚泥減容化の取り組みによる維持管理経費の削減、料金改定などを実施により抑制に努めているが、施設の老朽化による経費の増加、人口減少による料金収入の増加が見込めない状況であり、繰出金が増加傾向に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425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025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19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75565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4250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59055</xdr:rowOff>
    </xdr:from>
    <xdr:to>
      <xdr:col>82</xdr:col>
      <xdr:colOff>158750</xdr:colOff>
      <xdr:row>58</xdr:row>
      <xdr:rowOff>160655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31132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159402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136542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や水道事業への補助金（繰出金）やごみ処理、消防、介護保険等を一部事務組合で実施していることから類似団体の平均を上回っている。また、地方創生関連事業、人口減少・少子高齢化に関連した事業の拡充もあり増加の要因でも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令和元年度決算の増加要因の特徴として、消費税率引き上げ後の経済対策（プレミアム付商品券）、事業所内保育施設事業への補助がある。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7015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701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651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合併以降の大規模事業（ＣＡＴＶ整備事業、小・中学校の大規模改修など）の実施により類似団体平均を上回っている。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前年度と比較して、ポイントが減少した背景には、基金造成事業の償還が終了したこと、公営企業の償還が減少したことが要因である。今後、複合施設の建設、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施設の老朽化による改修なども課題としているため、財政状況を注視しながら新規発行の抑制に努める。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126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これまでの行財政改革の取り組みにより類似団体平均を下回って推移していたが、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令和元年度決算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においては、類似団体を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る結果となった。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年々社会保障関係経費を中心とした扶助費が増加しており、この傾向はさらに拡大するものと予想されるため、経常経費の削減にこれまで以上に努める必要がある。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138430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2349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37846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37846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0886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9468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92024</xdr:rowOff>
    </xdr:from>
    <xdr:to>
      <xdr:col>29</xdr:col>
      <xdr:colOff>127000</xdr:colOff>
      <xdr:row>17</xdr:row>
      <xdr:rowOff>108422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4299"/>
          <a:ext cx="647700" cy="1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76801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108422</xdr:rowOff>
    </xdr:from>
    <xdr:to>
      <xdr:col>26</xdr:col>
      <xdr:colOff>50800</xdr:colOff>
      <xdr:row>17</xdr:row>
      <xdr:rowOff>143779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0697"/>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143779</xdr:rowOff>
    </xdr:from>
    <xdr:to>
      <xdr:col>22</xdr:col>
      <xdr:colOff>114300</xdr:colOff>
      <xdr:row>18</xdr:row>
      <xdr:rowOff>10064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6054"/>
          <a:ext cx="698500" cy="3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152855</xdr:rowOff>
    </xdr:from>
    <xdr:to>
      <xdr:col>18</xdr:col>
      <xdr:colOff>177800</xdr:colOff>
      <xdr:row>18</xdr:row>
      <xdr:rowOff>10064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5130"/>
          <a:ext cx="698500" cy="2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41224</xdr:rowOff>
    </xdr:from>
    <xdr:to>
      <xdr:col>29</xdr:col>
      <xdr:colOff>177800</xdr:colOff>
      <xdr:row>17</xdr:row>
      <xdr:rowOff>142824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57751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57622</xdr:rowOff>
    </xdr:from>
    <xdr:to>
      <xdr:col>26</xdr:col>
      <xdr:colOff>101600</xdr:colOff>
      <xdr:row>17</xdr:row>
      <xdr:rowOff>159222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169399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8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92979</xdr:rowOff>
    </xdr:from>
    <xdr:to>
      <xdr:col>22</xdr:col>
      <xdr:colOff>165100</xdr:colOff>
      <xdr:row>18</xdr:row>
      <xdr:rowOff>23129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33306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130714</xdr:rowOff>
    </xdr:from>
    <xdr:to>
      <xdr:col>19</xdr:col>
      <xdr:colOff>38100</xdr:colOff>
      <xdr:row>18</xdr:row>
      <xdr:rowOff>60864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45641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102055</xdr:rowOff>
    </xdr:from>
    <xdr:to>
      <xdr:col>15</xdr:col>
      <xdr:colOff>101600</xdr:colOff>
      <xdr:row>18</xdr:row>
      <xdr:rowOff>32205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101816</xdr:rowOff>
    </xdr:from>
    <xdr:to>
      <xdr:col>29</xdr:col>
      <xdr:colOff>127000</xdr:colOff>
      <xdr:row>34</xdr:row>
      <xdr:rowOff>220097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69266"/>
          <a:ext cx="647700" cy="11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72765</xdr:rowOff>
    </xdr:from>
    <xdr:to>
      <xdr:col>26</xdr:col>
      <xdr:colOff>50800</xdr:colOff>
      <xdr:row>34</xdr:row>
      <xdr:rowOff>101816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40215"/>
          <a:ext cx="698500" cy="2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300507</xdr:rowOff>
    </xdr:from>
    <xdr:to>
      <xdr:col>22</xdr:col>
      <xdr:colOff>114300</xdr:colOff>
      <xdr:row>34</xdr:row>
      <xdr:rowOff>72765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25057"/>
          <a:ext cx="698500" cy="11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300507</xdr:rowOff>
    </xdr:from>
    <xdr:to>
      <xdr:col>18</xdr:col>
      <xdr:colOff>177800</xdr:colOff>
      <xdr:row>34</xdr:row>
      <xdr:rowOff>306260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25057"/>
          <a:ext cx="698500" cy="3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169297</xdr:rowOff>
    </xdr:from>
    <xdr:to>
      <xdr:col>29</xdr:col>
      <xdr:colOff>177800</xdr:colOff>
      <xdr:row>34</xdr:row>
      <xdr:rowOff>270897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3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8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51016</xdr:rowOff>
    </xdr:from>
    <xdr:to>
      <xdr:col>26</xdr:col>
      <xdr:colOff>101600</xdr:colOff>
      <xdr:row>34</xdr:row>
      <xdr:rowOff>152616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1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162793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21965</xdr:rowOff>
    </xdr:from>
    <xdr:to>
      <xdr:col>22</xdr:col>
      <xdr:colOff>165100</xdr:colOff>
      <xdr:row>34</xdr:row>
      <xdr:rowOff>123565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133742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5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249707</xdr:rowOff>
    </xdr:from>
    <xdr:to>
      <xdr:col>19</xdr:col>
      <xdr:colOff>38100</xdr:colOff>
      <xdr:row>34</xdr:row>
      <xdr:rowOff>8407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7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18584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255460</xdr:rowOff>
    </xdr:from>
    <xdr:to>
      <xdr:col>15</xdr:col>
      <xdr:colOff>101600</xdr:colOff>
      <xdr:row>35</xdr:row>
      <xdr:rowOff>14160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2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161249</xdr:rowOff>
    </xdr:from>
    <xdr:to>
      <xdr:col>24</xdr:col>
      <xdr:colOff>63500</xdr:colOff>
      <xdr:row>37</xdr:row>
      <xdr:rowOff>26520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3449"/>
          <a:ext cx="838200" cy="3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26520</xdr:rowOff>
    </xdr:from>
    <xdr:to>
      <xdr:col>19</xdr:col>
      <xdr:colOff>177800</xdr:colOff>
      <xdr:row>37</xdr:row>
      <xdr:rowOff>64079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0170"/>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64079</xdr:rowOff>
    </xdr:from>
    <xdr:to>
      <xdr:col>15</xdr:col>
      <xdr:colOff>50800</xdr:colOff>
      <xdr:row>37</xdr:row>
      <xdr:rowOff>89431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7729"/>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54074</xdr:rowOff>
    </xdr:from>
    <xdr:to>
      <xdr:col>10</xdr:col>
      <xdr:colOff>114300</xdr:colOff>
      <xdr:row>37</xdr:row>
      <xdr:rowOff>89431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772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110449</xdr:rowOff>
    </xdr:from>
    <xdr:to>
      <xdr:col>24</xdr:col>
      <xdr:colOff>114300</xdr:colOff>
      <xdr:row>37</xdr:row>
      <xdr:rowOff>40599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133326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147170</xdr:rowOff>
    </xdr:from>
    <xdr:to>
      <xdr:col>20</xdr:col>
      <xdr:colOff>38100</xdr:colOff>
      <xdr:row>37</xdr:row>
      <xdr:rowOff>77320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93847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13279</xdr:rowOff>
    </xdr:from>
    <xdr:to>
      <xdr:col>15</xdr:col>
      <xdr:colOff>101600</xdr:colOff>
      <xdr:row>37</xdr:row>
      <xdr:rowOff>114879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131406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38631</xdr:rowOff>
    </xdr:from>
    <xdr:to>
      <xdr:col>10</xdr:col>
      <xdr:colOff>165100</xdr:colOff>
      <xdr:row>37</xdr:row>
      <xdr:rowOff>140231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156758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3274</xdr:rowOff>
    </xdr:from>
    <xdr:to>
      <xdr:col>6</xdr:col>
      <xdr:colOff>38100</xdr:colOff>
      <xdr:row>37</xdr:row>
      <xdr:rowOff>104874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121401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53440</xdr:rowOff>
    </xdr:from>
    <xdr:to>
      <xdr:col>24</xdr:col>
      <xdr:colOff>63500</xdr:colOff>
      <xdr:row>56</xdr:row>
      <xdr:rowOff>90825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54640"/>
          <a:ext cx="8382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90825</xdr:rowOff>
    </xdr:from>
    <xdr:to>
      <xdr:col>19</xdr:col>
      <xdr:colOff>177800</xdr:colOff>
      <xdr:row>56</xdr:row>
      <xdr:rowOff>116255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2025"/>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116255</xdr:rowOff>
    </xdr:from>
    <xdr:to>
      <xdr:col>15</xdr:col>
      <xdr:colOff>50800</xdr:colOff>
      <xdr:row>56</xdr:row>
      <xdr:rowOff>134917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7455"/>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134917</xdr:rowOff>
    </xdr:from>
    <xdr:to>
      <xdr:col>10</xdr:col>
      <xdr:colOff>114300</xdr:colOff>
      <xdr:row>56</xdr:row>
      <xdr:rowOff>140345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36117"/>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2640</xdr:rowOff>
    </xdr:from>
    <xdr:to>
      <xdr:col>24</xdr:col>
      <xdr:colOff>114300</xdr:colOff>
      <xdr:row>56</xdr:row>
      <xdr:rowOff>104240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152517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40025</xdr:rowOff>
    </xdr:from>
    <xdr:to>
      <xdr:col>20</xdr:col>
      <xdr:colOff>38100</xdr:colOff>
      <xdr:row>56</xdr:row>
      <xdr:rowOff>141625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132752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65455</xdr:rowOff>
    </xdr:from>
    <xdr:to>
      <xdr:col>15</xdr:col>
      <xdr:colOff>101600</xdr:colOff>
      <xdr:row>56</xdr:row>
      <xdr:rowOff>167055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158182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84117</xdr:rowOff>
    </xdr:from>
    <xdr:to>
      <xdr:col>10</xdr:col>
      <xdr:colOff>165100</xdr:colOff>
      <xdr:row>57</xdr:row>
      <xdr:rowOff>14267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5394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89545</xdr:rowOff>
    </xdr:from>
    <xdr:to>
      <xdr:col>6</xdr:col>
      <xdr:colOff>38100</xdr:colOff>
      <xdr:row>57</xdr:row>
      <xdr:rowOff>19695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10822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59576</xdr:rowOff>
    </xdr:from>
    <xdr:to>
      <xdr:col>24</xdr:col>
      <xdr:colOff>63500</xdr:colOff>
      <xdr:row>78</xdr:row>
      <xdr:rowOff>84531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32676"/>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47840</xdr:rowOff>
    </xdr:from>
    <xdr:to>
      <xdr:col>19</xdr:col>
      <xdr:colOff>177800</xdr:colOff>
      <xdr:row>78</xdr:row>
      <xdr:rowOff>59576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0940"/>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47840</xdr:rowOff>
    </xdr:from>
    <xdr:to>
      <xdr:col>15</xdr:col>
      <xdr:colOff>50800</xdr:colOff>
      <xdr:row>78</xdr:row>
      <xdr:rowOff>161683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094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159474</xdr:rowOff>
    </xdr:from>
    <xdr:to>
      <xdr:col>10</xdr:col>
      <xdr:colOff>114300</xdr:colOff>
      <xdr:row>78</xdr:row>
      <xdr:rowOff>161683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3257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33731</xdr:rowOff>
    </xdr:from>
    <xdr:to>
      <xdr:col>24</xdr:col>
      <xdr:colOff>114300</xdr:colOff>
      <xdr:row>78</xdr:row>
      <xdr:rowOff>135331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8776</xdr:rowOff>
    </xdr:from>
    <xdr:to>
      <xdr:col>20</xdr:col>
      <xdr:colOff>38100</xdr:colOff>
      <xdr:row>78</xdr:row>
      <xdr:rowOff>110376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101503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168490</xdr:rowOff>
    </xdr:from>
    <xdr:to>
      <xdr:col>15</xdr:col>
      <xdr:colOff>101600</xdr:colOff>
      <xdr:row>78</xdr:row>
      <xdr:rowOff>98640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89767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110883</xdr:rowOff>
    </xdr:from>
    <xdr:to>
      <xdr:col>10</xdr:col>
      <xdr:colOff>165100</xdr:colOff>
      <xdr:row>79</xdr:row>
      <xdr:rowOff>41033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32160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108674</xdr:rowOff>
    </xdr:from>
    <xdr:to>
      <xdr:col>6</xdr:col>
      <xdr:colOff>38100</xdr:colOff>
      <xdr:row>79</xdr:row>
      <xdr:rowOff>38824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133490</xdr:rowOff>
    </xdr:from>
    <xdr:to>
      <xdr:col>24</xdr:col>
      <xdr:colOff>63500</xdr:colOff>
      <xdr:row>94</xdr:row>
      <xdr:rowOff>143878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49790"/>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118174</xdr:rowOff>
    </xdr:from>
    <xdr:to>
      <xdr:col>19</xdr:col>
      <xdr:colOff>177800</xdr:colOff>
      <xdr:row>94</xdr:row>
      <xdr:rowOff>143878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34474"/>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118174</xdr:rowOff>
    </xdr:from>
    <xdr:to>
      <xdr:col>15</xdr:col>
      <xdr:colOff>50800</xdr:colOff>
      <xdr:row>94</xdr:row>
      <xdr:rowOff>146444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3447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146444</xdr:rowOff>
    </xdr:from>
    <xdr:to>
      <xdr:col>10</xdr:col>
      <xdr:colOff>114300</xdr:colOff>
      <xdr:row>94</xdr:row>
      <xdr:rowOff>166193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62744"/>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82690</xdr:rowOff>
    </xdr:from>
    <xdr:to>
      <xdr:col>24</xdr:col>
      <xdr:colOff>114300</xdr:colOff>
      <xdr:row>95</xdr:row>
      <xdr:rowOff>12840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105567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93078</xdr:rowOff>
    </xdr:from>
    <xdr:to>
      <xdr:col>20</xdr:col>
      <xdr:colOff>38100</xdr:colOff>
      <xdr:row>95</xdr:row>
      <xdr:rowOff>23228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39755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67374</xdr:rowOff>
    </xdr:from>
    <xdr:to>
      <xdr:col>15</xdr:col>
      <xdr:colOff>101600</xdr:colOff>
      <xdr:row>94</xdr:row>
      <xdr:rowOff>168974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95644</xdr:rowOff>
    </xdr:from>
    <xdr:to>
      <xdr:col>10</xdr:col>
      <xdr:colOff>165100</xdr:colOff>
      <xdr:row>95</xdr:row>
      <xdr:rowOff>25794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115393</xdr:rowOff>
    </xdr:from>
    <xdr:to>
      <xdr:col>6</xdr:col>
      <xdr:colOff>38100</xdr:colOff>
      <xdr:row>95</xdr:row>
      <xdr:rowOff>45543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62070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116730</xdr:rowOff>
    </xdr:from>
    <xdr:to>
      <xdr:col>55</xdr:col>
      <xdr:colOff>0</xdr:colOff>
      <xdr:row>35</xdr:row>
      <xdr:rowOff>73520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46030"/>
          <a:ext cx="838200" cy="1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116730</xdr:rowOff>
    </xdr:from>
    <xdr:to>
      <xdr:col>50</xdr:col>
      <xdr:colOff>114300</xdr:colOff>
      <xdr:row>35</xdr:row>
      <xdr:rowOff>71056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46030"/>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70283</xdr:rowOff>
    </xdr:from>
    <xdr:to>
      <xdr:col>45</xdr:col>
      <xdr:colOff>177800</xdr:colOff>
      <xdr:row>35</xdr:row>
      <xdr:rowOff>71056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7103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70283</xdr:rowOff>
    </xdr:from>
    <xdr:to>
      <xdr:col>41</xdr:col>
      <xdr:colOff>50800</xdr:colOff>
      <xdr:row>35</xdr:row>
      <xdr:rowOff>98209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71033"/>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22720</xdr:rowOff>
    </xdr:from>
    <xdr:to>
      <xdr:col>55</xdr:col>
      <xdr:colOff>50800</xdr:colOff>
      <xdr:row>35</xdr:row>
      <xdr:rowOff>124320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45597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7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65930</xdr:rowOff>
    </xdr:from>
    <xdr:to>
      <xdr:col>50</xdr:col>
      <xdr:colOff>165100</xdr:colOff>
      <xdr:row>34</xdr:row>
      <xdr:rowOff>167530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20256</xdr:rowOff>
    </xdr:from>
    <xdr:to>
      <xdr:col>46</xdr:col>
      <xdr:colOff>38100</xdr:colOff>
      <xdr:row>35</xdr:row>
      <xdr:rowOff>121856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138383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9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19483</xdr:rowOff>
    </xdr:from>
    <xdr:to>
      <xdr:col>41</xdr:col>
      <xdr:colOff>101600</xdr:colOff>
      <xdr:row>35</xdr:row>
      <xdr:rowOff>121083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137610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9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47409</xdr:rowOff>
    </xdr:from>
    <xdr:to>
      <xdr:col>36</xdr:col>
      <xdr:colOff>165100</xdr:colOff>
      <xdr:row>35</xdr:row>
      <xdr:rowOff>149009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165536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147348</xdr:rowOff>
    </xdr:from>
    <xdr:to>
      <xdr:col>55</xdr:col>
      <xdr:colOff>0</xdr:colOff>
      <xdr:row>58</xdr:row>
      <xdr:rowOff>120106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19998"/>
          <a:ext cx="8382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147348</xdr:rowOff>
    </xdr:from>
    <xdr:to>
      <xdr:col>50</xdr:col>
      <xdr:colOff>114300</xdr:colOff>
      <xdr:row>58</xdr:row>
      <xdr:rowOff>7239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19998"/>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7239</xdr:rowOff>
    </xdr:from>
    <xdr:to>
      <xdr:col>45</xdr:col>
      <xdr:colOff>177800</xdr:colOff>
      <xdr:row>58</xdr:row>
      <xdr:rowOff>46000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51339"/>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33009</xdr:rowOff>
    </xdr:from>
    <xdr:to>
      <xdr:col>41</xdr:col>
      <xdr:colOff>50800</xdr:colOff>
      <xdr:row>58</xdr:row>
      <xdr:rowOff>46000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7109"/>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69306</xdr:rowOff>
    </xdr:from>
    <xdr:to>
      <xdr:col>55</xdr:col>
      <xdr:colOff>50800</xdr:colOff>
      <xdr:row>58</xdr:row>
      <xdr:rowOff>170906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155683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2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96548</xdr:rowOff>
    </xdr:from>
    <xdr:to>
      <xdr:col>50</xdr:col>
      <xdr:colOff>165100</xdr:colOff>
      <xdr:row>58</xdr:row>
      <xdr:rowOff>26698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43225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6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127889</xdr:rowOff>
    </xdr:from>
    <xdr:to>
      <xdr:col>46</xdr:col>
      <xdr:colOff>38100</xdr:colOff>
      <xdr:row>58</xdr:row>
      <xdr:rowOff>58039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166650</xdr:rowOff>
    </xdr:from>
    <xdr:to>
      <xdr:col>41</xdr:col>
      <xdr:colOff>101600</xdr:colOff>
      <xdr:row>58</xdr:row>
      <xdr:rowOff>96800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87927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153659</xdr:rowOff>
    </xdr:from>
    <xdr:to>
      <xdr:col>36</xdr:col>
      <xdr:colOff>165100</xdr:colOff>
      <xdr:row>58</xdr:row>
      <xdr:rowOff>83809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74936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31772</xdr:rowOff>
    </xdr:from>
    <xdr:to>
      <xdr:col>55</xdr:col>
      <xdr:colOff>0</xdr:colOff>
      <xdr:row>79</xdr:row>
      <xdr:rowOff>53161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6322"/>
          <a:ext cx="8382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24104</xdr:rowOff>
    </xdr:from>
    <xdr:to>
      <xdr:col>50</xdr:col>
      <xdr:colOff>114300</xdr:colOff>
      <xdr:row>79</xdr:row>
      <xdr:rowOff>53161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8654"/>
          <a:ext cx="8890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24104</xdr:rowOff>
    </xdr:from>
    <xdr:to>
      <xdr:col>45</xdr:col>
      <xdr:colOff>177800</xdr:colOff>
      <xdr:row>79</xdr:row>
      <xdr:rowOff>33227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8654"/>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140751</xdr:rowOff>
    </xdr:from>
    <xdr:to>
      <xdr:col>41</xdr:col>
      <xdr:colOff>50800</xdr:colOff>
      <xdr:row>79</xdr:row>
      <xdr:rowOff>33227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3851"/>
          <a:ext cx="8890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152422</xdr:rowOff>
    </xdr:from>
    <xdr:to>
      <xdr:col>55</xdr:col>
      <xdr:colOff>50800</xdr:colOff>
      <xdr:row>79</xdr:row>
      <xdr:rowOff>82572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2361</xdr:rowOff>
    </xdr:from>
    <xdr:to>
      <xdr:col>50</xdr:col>
      <xdr:colOff>165100</xdr:colOff>
      <xdr:row>79</xdr:row>
      <xdr:rowOff>103961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95088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144754</xdr:rowOff>
    </xdr:from>
    <xdr:to>
      <xdr:col>46</xdr:col>
      <xdr:colOff>38100</xdr:colOff>
      <xdr:row>79</xdr:row>
      <xdr:rowOff>74904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66031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153877</xdr:rowOff>
    </xdr:from>
    <xdr:to>
      <xdr:col>41</xdr:col>
      <xdr:colOff>101600</xdr:colOff>
      <xdr:row>79</xdr:row>
      <xdr:rowOff>84027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75154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89951</xdr:rowOff>
    </xdr:from>
    <xdr:to>
      <xdr:col>36</xdr:col>
      <xdr:colOff>165100</xdr:colOff>
      <xdr:row>79</xdr:row>
      <xdr:rowOff>20101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43340</xdr:rowOff>
    </xdr:from>
    <xdr:to>
      <xdr:col>55</xdr:col>
      <xdr:colOff>0</xdr:colOff>
      <xdr:row>98</xdr:row>
      <xdr:rowOff>61990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45440"/>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133148</xdr:rowOff>
    </xdr:from>
    <xdr:to>
      <xdr:col>50</xdr:col>
      <xdr:colOff>114300</xdr:colOff>
      <xdr:row>98</xdr:row>
      <xdr:rowOff>43340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63798"/>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133148</xdr:rowOff>
    </xdr:from>
    <xdr:to>
      <xdr:col>45</xdr:col>
      <xdr:colOff>177800</xdr:colOff>
      <xdr:row>97</xdr:row>
      <xdr:rowOff>136061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63798"/>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136061</xdr:rowOff>
    </xdr:from>
    <xdr:to>
      <xdr:col>41</xdr:col>
      <xdr:colOff>50800</xdr:colOff>
      <xdr:row>98</xdr:row>
      <xdr:rowOff>39528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6711"/>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11190</xdr:rowOff>
    </xdr:from>
    <xdr:to>
      <xdr:col>55</xdr:col>
      <xdr:colOff>50800</xdr:colOff>
      <xdr:row>98</xdr:row>
      <xdr:rowOff>112790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97567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163990</xdr:rowOff>
    </xdr:from>
    <xdr:to>
      <xdr:col>50</xdr:col>
      <xdr:colOff>165100</xdr:colOff>
      <xdr:row>98</xdr:row>
      <xdr:rowOff>94140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82348</xdr:rowOff>
    </xdr:from>
    <xdr:to>
      <xdr:col>46</xdr:col>
      <xdr:colOff>38100</xdr:colOff>
      <xdr:row>98</xdr:row>
      <xdr:rowOff>12498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85261</xdr:rowOff>
    </xdr:from>
    <xdr:to>
      <xdr:col>41</xdr:col>
      <xdr:colOff>101600</xdr:colOff>
      <xdr:row>98</xdr:row>
      <xdr:rowOff>15411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160178</xdr:rowOff>
    </xdr:from>
    <xdr:to>
      <xdr:col>36</xdr:col>
      <xdr:colOff>165100</xdr:colOff>
      <xdr:row>98</xdr:row>
      <xdr:rowOff>90328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81455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36335</xdr:rowOff>
    </xdr:from>
    <xdr:to>
      <xdr:col>85</xdr:col>
      <xdr:colOff>127000</xdr:colOff>
      <xdr:row>38</xdr:row>
      <xdr:rowOff>5600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79985"/>
          <a:ext cx="838200" cy="14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5600</xdr:rowOff>
    </xdr:from>
    <xdr:to>
      <xdr:col>81</xdr:col>
      <xdr:colOff>50800</xdr:colOff>
      <xdr:row>38</xdr:row>
      <xdr:rowOff>165735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20700"/>
          <a:ext cx="889000" cy="1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165735</xdr:rowOff>
    </xdr:from>
    <xdr:to>
      <xdr:col>76</xdr:col>
      <xdr:colOff>114300</xdr:colOff>
      <xdr:row>39</xdr:row>
      <xdr:rowOff>43459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0835"/>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35471</xdr:rowOff>
    </xdr:from>
    <xdr:to>
      <xdr:col>71</xdr:col>
      <xdr:colOff>177800</xdr:colOff>
      <xdr:row>39</xdr:row>
      <xdr:rowOff>43459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2021"/>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156985</xdr:rowOff>
    </xdr:from>
    <xdr:to>
      <xdr:col>85</xdr:col>
      <xdr:colOff>177800</xdr:colOff>
      <xdr:row>37</xdr:row>
      <xdr:rowOff>87135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8412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8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126251</xdr:rowOff>
    </xdr:from>
    <xdr:to>
      <xdr:col>81</xdr:col>
      <xdr:colOff>101600</xdr:colOff>
      <xdr:row>38</xdr:row>
      <xdr:rowOff>56401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72928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114935</xdr:rowOff>
    </xdr:from>
    <xdr:to>
      <xdr:col>76</xdr:col>
      <xdr:colOff>165100</xdr:colOff>
      <xdr:row>39</xdr:row>
      <xdr:rowOff>45085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61612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164109</xdr:rowOff>
    </xdr:from>
    <xdr:to>
      <xdr:col>72</xdr:col>
      <xdr:colOff>38100</xdr:colOff>
      <xdr:row>39</xdr:row>
      <xdr:rowOff>94259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85386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156121</xdr:rowOff>
    </xdr:from>
    <xdr:to>
      <xdr:col>67</xdr:col>
      <xdr:colOff>101600</xdr:colOff>
      <xdr:row>39</xdr:row>
      <xdr:rowOff>86271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77398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165943</xdr:rowOff>
    </xdr:from>
    <xdr:to>
      <xdr:col>85</xdr:col>
      <xdr:colOff>127000</xdr:colOff>
      <xdr:row>76</xdr:row>
      <xdr:rowOff>66686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24693"/>
          <a:ext cx="8382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165943</xdr:rowOff>
    </xdr:from>
    <xdr:to>
      <xdr:col>81</xdr:col>
      <xdr:colOff>50800</xdr:colOff>
      <xdr:row>76</xdr:row>
      <xdr:rowOff>9108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24693"/>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146405</xdr:rowOff>
    </xdr:from>
    <xdr:to>
      <xdr:col>76</xdr:col>
      <xdr:colOff>114300</xdr:colOff>
      <xdr:row>76</xdr:row>
      <xdr:rowOff>9108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05155"/>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146284</xdr:rowOff>
    </xdr:from>
    <xdr:to>
      <xdr:col>71</xdr:col>
      <xdr:colOff>177800</xdr:colOff>
      <xdr:row>75</xdr:row>
      <xdr:rowOff>146405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05034"/>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15886</xdr:rowOff>
    </xdr:from>
    <xdr:to>
      <xdr:col>85</xdr:col>
      <xdr:colOff>177800</xdr:colOff>
      <xdr:row>76</xdr:row>
      <xdr:rowOff>117486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38762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115143</xdr:rowOff>
    </xdr:from>
    <xdr:to>
      <xdr:col>81</xdr:col>
      <xdr:colOff>101600</xdr:colOff>
      <xdr:row>76</xdr:row>
      <xdr:rowOff>45293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61820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129759</xdr:rowOff>
    </xdr:from>
    <xdr:to>
      <xdr:col>76</xdr:col>
      <xdr:colOff>165100</xdr:colOff>
      <xdr:row>76</xdr:row>
      <xdr:rowOff>59910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88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76436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95606</xdr:rowOff>
    </xdr:from>
    <xdr:to>
      <xdr:col>72</xdr:col>
      <xdr:colOff>38100</xdr:colOff>
      <xdr:row>76</xdr:row>
      <xdr:rowOff>25757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54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42283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95483</xdr:rowOff>
    </xdr:from>
    <xdr:to>
      <xdr:col>67</xdr:col>
      <xdr:colOff>101600</xdr:colOff>
      <xdr:row>76</xdr:row>
      <xdr:rowOff>25633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42160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135452</xdr:rowOff>
    </xdr:from>
    <xdr:to>
      <xdr:col>85</xdr:col>
      <xdr:colOff>127000</xdr:colOff>
      <xdr:row>98</xdr:row>
      <xdr:rowOff>167208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37552"/>
          <a:ext cx="8382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167208</xdr:rowOff>
    </xdr:from>
    <xdr:to>
      <xdr:col>81</xdr:col>
      <xdr:colOff>50800</xdr:colOff>
      <xdr:row>99</xdr:row>
      <xdr:rowOff>3759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693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43421</xdr:rowOff>
    </xdr:from>
    <xdr:to>
      <xdr:col>76</xdr:col>
      <xdr:colOff>114300</xdr:colOff>
      <xdr:row>99</xdr:row>
      <xdr:rowOff>3759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45521"/>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112192</xdr:rowOff>
    </xdr:from>
    <xdr:to>
      <xdr:col>71</xdr:col>
      <xdr:colOff>177800</xdr:colOff>
      <xdr:row>98</xdr:row>
      <xdr:rowOff>43421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71392"/>
          <a:ext cx="889000" cy="27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84652</xdr:rowOff>
    </xdr:from>
    <xdr:to>
      <xdr:col>85</xdr:col>
      <xdr:colOff>177800</xdr:colOff>
      <xdr:row>99</xdr:row>
      <xdr:rowOff>14802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171029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0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116408</xdr:rowOff>
    </xdr:from>
    <xdr:to>
      <xdr:col>81</xdr:col>
      <xdr:colOff>101600</xdr:colOff>
      <xdr:row>99</xdr:row>
      <xdr:rowOff>46558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37685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124409</xdr:rowOff>
    </xdr:from>
    <xdr:to>
      <xdr:col>76</xdr:col>
      <xdr:colOff>165100</xdr:colOff>
      <xdr:row>99</xdr:row>
      <xdr:rowOff>54559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45686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164071</xdr:rowOff>
    </xdr:from>
    <xdr:to>
      <xdr:col>72</xdr:col>
      <xdr:colOff>38100</xdr:colOff>
      <xdr:row>98</xdr:row>
      <xdr:rowOff>94221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85348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61392</xdr:rowOff>
    </xdr:from>
    <xdr:to>
      <xdr:col>67</xdr:col>
      <xdr:colOff>101600</xdr:colOff>
      <xdr:row>96</xdr:row>
      <xdr:rowOff>162992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154119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162941</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335141"/>
          <a:ext cx="889000" cy="3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162941</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35141"/>
          <a:ext cx="889000" cy="3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96342</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268542"/>
          <a:ext cx="889000" cy="46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112141</xdr:rowOff>
    </xdr:from>
    <xdr:to>
      <xdr:col>107</xdr:col>
      <xdr:colOff>101600</xdr:colOff>
      <xdr:row>37</xdr:row>
      <xdr:rowOff>42291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58818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0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45542</xdr:rowOff>
    </xdr:from>
    <xdr:to>
      <xdr:col>98</xdr:col>
      <xdr:colOff>38100</xdr:colOff>
      <xdr:row>36</xdr:row>
      <xdr:rowOff>147142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2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163669</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59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9474</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25024"/>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9474</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250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42278</xdr:rowOff>
    </xdr:from>
    <xdr:to>
      <xdr:col>102</xdr:col>
      <xdr:colOff>114300</xdr:colOff>
      <xdr:row>59</xdr:row>
      <xdr:rowOff>44145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782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130124</xdr:rowOff>
    </xdr:from>
    <xdr:to>
      <xdr:col>112</xdr:col>
      <xdr:colOff>38100</xdr:colOff>
      <xdr:row>59</xdr:row>
      <xdr:rowOff>60274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51401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6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86072</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162928</xdr:rowOff>
    </xdr:from>
    <xdr:to>
      <xdr:col>98</xdr:col>
      <xdr:colOff>38100</xdr:colOff>
      <xdr:row>59</xdr:row>
      <xdr:rowOff>93078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84205</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99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78065</xdr:rowOff>
    </xdr:from>
    <xdr:to>
      <xdr:col>116</xdr:col>
      <xdr:colOff>63500</xdr:colOff>
      <xdr:row>75</xdr:row>
      <xdr:rowOff>88058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6815"/>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88058</xdr:rowOff>
    </xdr:from>
    <xdr:to>
      <xdr:col>111</xdr:col>
      <xdr:colOff>177800</xdr:colOff>
      <xdr:row>75</xdr:row>
      <xdr:rowOff>109068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4680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109068</xdr:rowOff>
    </xdr:from>
    <xdr:to>
      <xdr:col>107</xdr:col>
      <xdr:colOff>50800</xdr:colOff>
      <xdr:row>75</xdr:row>
      <xdr:rowOff>128096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7818"/>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128096</xdr:rowOff>
    </xdr:from>
    <xdr:to>
      <xdr:col>102</xdr:col>
      <xdr:colOff>114300</xdr:colOff>
      <xdr:row>75</xdr:row>
      <xdr:rowOff>168787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684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27265</xdr:rowOff>
    </xdr:from>
    <xdr:to>
      <xdr:col>116</xdr:col>
      <xdr:colOff>114300</xdr:colOff>
      <xdr:row>75</xdr:row>
      <xdr:rowOff>128865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50142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37258</xdr:rowOff>
    </xdr:from>
    <xdr:to>
      <xdr:col>112</xdr:col>
      <xdr:colOff>38100</xdr:colOff>
      <xdr:row>75</xdr:row>
      <xdr:rowOff>138858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155385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58268</xdr:rowOff>
    </xdr:from>
    <xdr:to>
      <xdr:col>107</xdr:col>
      <xdr:colOff>101600</xdr:colOff>
      <xdr:row>75</xdr:row>
      <xdr:rowOff>159868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77296</xdr:rowOff>
    </xdr:from>
    <xdr:to>
      <xdr:col>102</xdr:col>
      <xdr:colOff>165100</xdr:colOff>
      <xdr:row>76</xdr:row>
      <xdr:rowOff>7446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23973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117987</xdr:rowOff>
    </xdr:from>
    <xdr:to>
      <xdr:col>98</xdr:col>
      <xdr:colOff>38100</xdr:colOff>
      <xdr:row>76</xdr:row>
      <xdr:rowOff>48137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39264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平成２７年度以降において類似団体平均より高くなっている。合併後の定員管理で平成１６年以降職員数は減少したが、地方創生関連事業での移住定住コーディネーターや地域おこし協力隊、少子化対策による子育て、保育関係の非常勤職員が増加していることに起因するものと分析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は、平成２３年の福祉事務所設置による生活保護事務が始まったことや平成２６年からは、町独自の少子化対策事業に取り組んだため高くなっている。補助費についても病院事業会計への補助（繰出）やごみ処理、消防、介護保険等を一部事務組合で実施しているため高くなっている。公債費については、起債残高は年々減少している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人当たりのコストとしては類似団体平均と比較し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％高い水準で推移し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ている。普通建設事業費の減は、前年度に地元進出企業への設備整備補助があったことが大きな要因である。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一方、積立金については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、新たにポータルサイトとの契約など、納税収入確保策によりわずかに増加しているが、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類似団体平均を大幅に下回る状況となって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、本町の財政基盤の脆弱さが覗える決算状況となっている。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xdr:rowOff>
    </xdr:from>
    <xdr:to>
      <xdr:col>24</xdr:col>
      <xdr:colOff>63500</xdr:colOff>
      <xdr:row>35</xdr:row>
      <xdr:rowOff>20638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5482"/>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14732</xdr:rowOff>
    </xdr:from>
    <xdr:to>
      <xdr:col>19</xdr:col>
      <xdr:colOff>177800</xdr:colOff>
      <xdr:row>35</xdr:row>
      <xdr:rowOff>48451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548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48451</xdr:rowOff>
    </xdr:from>
    <xdr:to>
      <xdr:col>15</xdr:col>
      <xdr:colOff>50800</xdr:colOff>
      <xdr:row>35</xdr:row>
      <xdr:rowOff>130366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9201"/>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150749</xdr:rowOff>
    </xdr:from>
    <xdr:to>
      <xdr:col>10</xdr:col>
      <xdr:colOff>114300</xdr:colOff>
      <xdr:row>35</xdr:row>
      <xdr:rowOff>130366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0049"/>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141288</xdr:rowOff>
    </xdr:from>
    <xdr:to>
      <xdr:col>24</xdr:col>
      <xdr:colOff>114300</xdr:colOff>
      <xdr:row>35</xdr:row>
      <xdr:rowOff>71438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164165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135382</xdr:rowOff>
    </xdr:from>
    <xdr:to>
      <xdr:col>20</xdr:col>
      <xdr:colOff>38100</xdr:colOff>
      <xdr:row>35</xdr:row>
      <xdr:rowOff>65532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82059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169101</xdr:rowOff>
    </xdr:from>
    <xdr:to>
      <xdr:col>15</xdr:col>
      <xdr:colOff>101600</xdr:colOff>
      <xdr:row>35</xdr:row>
      <xdr:rowOff>99251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79566</xdr:rowOff>
    </xdr:from>
    <xdr:to>
      <xdr:col>10</xdr:col>
      <xdr:colOff>165100</xdr:colOff>
      <xdr:row>36</xdr:row>
      <xdr:rowOff>9716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26243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99949</xdr:rowOff>
    </xdr:from>
    <xdr:to>
      <xdr:col>6</xdr:col>
      <xdr:colOff>38100</xdr:colOff>
      <xdr:row>35</xdr:row>
      <xdr:rowOff>30099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112862</xdr:rowOff>
    </xdr:from>
    <xdr:to>
      <xdr:col>24</xdr:col>
      <xdr:colOff>63500</xdr:colOff>
      <xdr:row>57</xdr:row>
      <xdr:rowOff>124420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5512"/>
          <a:ext cx="8382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124420</xdr:rowOff>
    </xdr:from>
    <xdr:to>
      <xdr:col>19</xdr:col>
      <xdr:colOff>177800</xdr:colOff>
      <xdr:row>57</xdr:row>
      <xdr:rowOff>157923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7070"/>
          <a:ext cx="8890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153177</xdr:rowOff>
    </xdr:from>
    <xdr:to>
      <xdr:col>15</xdr:col>
      <xdr:colOff>50800</xdr:colOff>
      <xdr:row>57</xdr:row>
      <xdr:rowOff>157923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5827"/>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102667</xdr:rowOff>
    </xdr:from>
    <xdr:to>
      <xdr:col>10</xdr:col>
      <xdr:colOff>114300</xdr:colOff>
      <xdr:row>57</xdr:row>
      <xdr:rowOff>153177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531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62062</xdr:rowOff>
    </xdr:from>
    <xdr:to>
      <xdr:col>24</xdr:col>
      <xdr:colOff>114300</xdr:colOff>
      <xdr:row>57</xdr:row>
      <xdr:rowOff>163662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40489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73620</xdr:rowOff>
    </xdr:from>
    <xdr:to>
      <xdr:col>20</xdr:col>
      <xdr:colOff>38100</xdr:colOff>
      <xdr:row>58</xdr:row>
      <xdr:rowOff>3770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166347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107123</xdr:rowOff>
    </xdr:from>
    <xdr:to>
      <xdr:col>15</xdr:col>
      <xdr:colOff>101600</xdr:colOff>
      <xdr:row>58</xdr:row>
      <xdr:rowOff>37273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28400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102377</xdr:rowOff>
    </xdr:from>
    <xdr:to>
      <xdr:col>10</xdr:col>
      <xdr:colOff>165100</xdr:colOff>
      <xdr:row>58</xdr:row>
      <xdr:rowOff>32527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23654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51867</xdr:rowOff>
    </xdr:from>
    <xdr:to>
      <xdr:col>6</xdr:col>
      <xdr:colOff>38100</xdr:colOff>
      <xdr:row>57</xdr:row>
      <xdr:rowOff>153467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144594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162842</xdr:rowOff>
    </xdr:from>
    <xdr:to>
      <xdr:col>24</xdr:col>
      <xdr:colOff>63500</xdr:colOff>
      <xdr:row>75</xdr:row>
      <xdr:rowOff>75875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0142"/>
          <a:ext cx="8382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59515</xdr:rowOff>
    </xdr:from>
    <xdr:to>
      <xdr:col>19</xdr:col>
      <xdr:colOff>177800</xdr:colOff>
      <xdr:row>75</xdr:row>
      <xdr:rowOff>75875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18265"/>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59515</xdr:rowOff>
    </xdr:from>
    <xdr:to>
      <xdr:col>15</xdr:col>
      <xdr:colOff>50800</xdr:colOff>
      <xdr:row>75</xdr:row>
      <xdr:rowOff>141377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8265"/>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131928</xdr:rowOff>
    </xdr:from>
    <xdr:to>
      <xdr:col>10</xdr:col>
      <xdr:colOff>114300</xdr:colOff>
      <xdr:row>75</xdr:row>
      <xdr:rowOff>141377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9067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112042</xdr:rowOff>
    </xdr:from>
    <xdr:to>
      <xdr:col>24</xdr:col>
      <xdr:colOff>114300</xdr:colOff>
      <xdr:row>75</xdr:row>
      <xdr:rowOff>42192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134919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5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25075</xdr:rowOff>
    </xdr:from>
    <xdr:to>
      <xdr:col>20</xdr:col>
      <xdr:colOff>38100</xdr:colOff>
      <xdr:row>75</xdr:row>
      <xdr:rowOff>126675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8715</xdr:rowOff>
    </xdr:from>
    <xdr:to>
      <xdr:col>15</xdr:col>
      <xdr:colOff>101600</xdr:colOff>
      <xdr:row>75</xdr:row>
      <xdr:rowOff>110315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126842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90577</xdr:rowOff>
    </xdr:from>
    <xdr:to>
      <xdr:col>10</xdr:col>
      <xdr:colOff>165100</xdr:colOff>
      <xdr:row>76</xdr:row>
      <xdr:rowOff>20727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37254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81128</xdr:rowOff>
    </xdr:from>
    <xdr:to>
      <xdr:col>6</xdr:col>
      <xdr:colOff>38100</xdr:colOff>
      <xdr:row>76</xdr:row>
      <xdr:rowOff>11277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9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27805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171225</xdr:rowOff>
    </xdr:from>
    <xdr:to>
      <xdr:col>24</xdr:col>
      <xdr:colOff>63500</xdr:colOff>
      <xdr:row>94</xdr:row>
      <xdr:rowOff>57317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944625"/>
          <a:ext cx="8382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171225</xdr:rowOff>
    </xdr:from>
    <xdr:to>
      <xdr:col>19</xdr:col>
      <xdr:colOff>177800</xdr:colOff>
      <xdr:row>93</xdr:row>
      <xdr:rowOff>82093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944625"/>
          <a:ext cx="889000" cy="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82093</xdr:rowOff>
    </xdr:from>
    <xdr:to>
      <xdr:col>15</xdr:col>
      <xdr:colOff>50800</xdr:colOff>
      <xdr:row>94</xdr:row>
      <xdr:rowOff>30288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026943"/>
          <a:ext cx="889000" cy="1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5327</xdr:rowOff>
    </xdr:from>
    <xdr:to>
      <xdr:col>10</xdr:col>
      <xdr:colOff>114300</xdr:colOff>
      <xdr:row>94</xdr:row>
      <xdr:rowOff>30288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121627"/>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158244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6517</xdr:rowOff>
    </xdr:from>
    <xdr:to>
      <xdr:col>24</xdr:col>
      <xdr:colOff>114300</xdr:colOff>
      <xdr:row>94</xdr:row>
      <xdr:rowOff>108117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29394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120425</xdr:rowOff>
    </xdr:from>
    <xdr:to>
      <xdr:col>20</xdr:col>
      <xdr:colOff>38100</xdr:colOff>
      <xdr:row>93</xdr:row>
      <xdr:rowOff>50575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67102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6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31293</xdr:rowOff>
    </xdr:from>
    <xdr:to>
      <xdr:col>15</xdr:col>
      <xdr:colOff>101600</xdr:colOff>
      <xdr:row>93</xdr:row>
      <xdr:rowOff>132893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9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149420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7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150938</xdr:rowOff>
    </xdr:from>
    <xdr:to>
      <xdr:col>10</xdr:col>
      <xdr:colOff>165100</xdr:colOff>
      <xdr:row>94</xdr:row>
      <xdr:rowOff>81088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97615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125977</xdr:rowOff>
    </xdr:from>
    <xdr:to>
      <xdr:col>6</xdr:col>
      <xdr:colOff>38100</xdr:colOff>
      <xdr:row>94</xdr:row>
      <xdr:rowOff>56127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0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72654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8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68999</xdr:rowOff>
    </xdr:from>
    <xdr:to>
      <xdr:col>55</xdr:col>
      <xdr:colOff>0</xdr:colOff>
      <xdr:row>56</xdr:row>
      <xdr:rowOff>18377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8984399"/>
          <a:ext cx="838200" cy="6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68999</xdr:rowOff>
    </xdr:from>
    <xdr:to>
      <xdr:col>50</xdr:col>
      <xdr:colOff>114300</xdr:colOff>
      <xdr:row>55</xdr:row>
      <xdr:rowOff>147218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984399"/>
          <a:ext cx="889000" cy="59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147218</xdr:rowOff>
    </xdr:from>
    <xdr:to>
      <xdr:col>45</xdr:col>
      <xdr:colOff>177800</xdr:colOff>
      <xdr:row>55</xdr:row>
      <xdr:rowOff>168453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7696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74231</xdr:rowOff>
    </xdr:from>
    <xdr:to>
      <xdr:col>41</xdr:col>
      <xdr:colOff>50800</xdr:colOff>
      <xdr:row>55</xdr:row>
      <xdr:rowOff>168453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03981"/>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102925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139027</xdr:rowOff>
    </xdr:from>
    <xdr:to>
      <xdr:col>55</xdr:col>
      <xdr:colOff>50800</xdr:colOff>
      <xdr:row>56</xdr:row>
      <xdr:rowOff>69177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161904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18199</xdr:rowOff>
    </xdr:from>
    <xdr:to>
      <xdr:col>50</xdr:col>
      <xdr:colOff>165100</xdr:colOff>
      <xdr:row>52</xdr:row>
      <xdr:rowOff>119799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9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136326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7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96418</xdr:rowOff>
    </xdr:from>
    <xdr:to>
      <xdr:col>46</xdr:col>
      <xdr:colOff>38100</xdr:colOff>
      <xdr:row>56</xdr:row>
      <xdr:rowOff>26568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43095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117653</xdr:rowOff>
    </xdr:from>
    <xdr:to>
      <xdr:col>41</xdr:col>
      <xdr:colOff>101600</xdr:colOff>
      <xdr:row>56</xdr:row>
      <xdr:rowOff>47803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64330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3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23431</xdr:rowOff>
    </xdr:from>
    <xdr:to>
      <xdr:col>36</xdr:col>
      <xdr:colOff>165100</xdr:colOff>
      <xdr:row>55</xdr:row>
      <xdr:rowOff>125031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141558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164122</xdr:rowOff>
    </xdr:from>
    <xdr:to>
      <xdr:col>55</xdr:col>
      <xdr:colOff>0</xdr:colOff>
      <xdr:row>79</xdr:row>
      <xdr:rowOff>12128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37222"/>
          <a:ext cx="8382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164122</xdr:rowOff>
    </xdr:from>
    <xdr:to>
      <xdr:col>50</xdr:col>
      <xdr:colOff>114300</xdr:colOff>
      <xdr:row>79</xdr:row>
      <xdr:rowOff>5677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37222"/>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5677</xdr:rowOff>
    </xdr:from>
    <xdr:to>
      <xdr:col>45</xdr:col>
      <xdr:colOff>177800</xdr:colOff>
      <xdr:row>79</xdr:row>
      <xdr:rowOff>8713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50227"/>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38391</xdr:rowOff>
    </xdr:from>
    <xdr:to>
      <xdr:col>41</xdr:col>
      <xdr:colOff>50800</xdr:colOff>
      <xdr:row>79</xdr:row>
      <xdr:rowOff>8713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11491"/>
          <a:ext cx="889000" cy="14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132778</xdr:rowOff>
    </xdr:from>
    <xdr:to>
      <xdr:col>55</xdr:col>
      <xdr:colOff>50800</xdr:colOff>
      <xdr:row>79</xdr:row>
      <xdr:rowOff>62928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47705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113322</xdr:rowOff>
    </xdr:from>
    <xdr:to>
      <xdr:col>50</xdr:col>
      <xdr:colOff>165100</xdr:colOff>
      <xdr:row>79</xdr:row>
      <xdr:rowOff>43472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34599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126327</xdr:rowOff>
    </xdr:from>
    <xdr:to>
      <xdr:col>46</xdr:col>
      <xdr:colOff>38100</xdr:colOff>
      <xdr:row>79</xdr:row>
      <xdr:rowOff>56477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47604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9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129363</xdr:rowOff>
    </xdr:from>
    <xdr:to>
      <xdr:col>41</xdr:col>
      <xdr:colOff>101600</xdr:colOff>
      <xdr:row>79</xdr:row>
      <xdr:rowOff>59513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50640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159041</xdr:rowOff>
    </xdr:from>
    <xdr:to>
      <xdr:col>36</xdr:col>
      <xdr:colOff>165100</xdr:colOff>
      <xdr:row>78</xdr:row>
      <xdr:rowOff>89191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80318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171233</xdr:rowOff>
    </xdr:from>
    <xdr:to>
      <xdr:col>55</xdr:col>
      <xdr:colOff>0</xdr:colOff>
      <xdr:row>98</xdr:row>
      <xdr:rowOff>3208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1883"/>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156826</xdr:rowOff>
    </xdr:from>
    <xdr:to>
      <xdr:col>50</xdr:col>
      <xdr:colOff>114300</xdr:colOff>
      <xdr:row>98</xdr:row>
      <xdr:rowOff>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7476"/>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152228</xdr:rowOff>
    </xdr:from>
    <xdr:to>
      <xdr:col>45</xdr:col>
      <xdr:colOff>177800</xdr:colOff>
      <xdr:row>97</xdr:row>
      <xdr:rowOff>156826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82878"/>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152228</xdr:rowOff>
    </xdr:from>
    <xdr:to>
      <xdr:col>41</xdr:col>
      <xdr:colOff>50800</xdr:colOff>
      <xdr:row>97</xdr:row>
      <xdr:rowOff>160827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82878"/>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120433</xdr:rowOff>
    </xdr:from>
    <xdr:to>
      <xdr:col>55</xdr:col>
      <xdr:colOff>50800</xdr:colOff>
      <xdr:row>98</xdr:row>
      <xdr:rowOff>50583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123858</xdr:rowOff>
    </xdr:from>
    <xdr:to>
      <xdr:col>50</xdr:col>
      <xdr:colOff>165100</xdr:colOff>
      <xdr:row>98</xdr:row>
      <xdr:rowOff>54008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106026</xdr:rowOff>
    </xdr:from>
    <xdr:to>
      <xdr:col>46</xdr:col>
      <xdr:colOff>38100</xdr:colOff>
      <xdr:row>98</xdr:row>
      <xdr:rowOff>36176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101428</xdr:rowOff>
    </xdr:from>
    <xdr:to>
      <xdr:col>41</xdr:col>
      <xdr:colOff>101600</xdr:colOff>
      <xdr:row>98</xdr:row>
      <xdr:rowOff>31578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110027</xdr:rowOff>
    </xdr:from>
    <xdr:to>
      <xdr:col>36</xdr:col>
      <xdr:colOff>165100</xdr:colOff>
      <xdr:row>98</xdr:row>
      <xdr:rowOff>40177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31757</xdr:rowOff>
    </xdr:from>
    <xdr:to>
      <xdr:col>85</xdr:col>
      <xdr:colOff>127000</xdr:colOff>
      <xdr:row>38</xdr:row>
      <xdr:rowOff>35752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6857"/>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35752</xdr:rowOff>
    </xdr:from>
    <xdr:to>
      <xdr:col>81</xdr:col>
      <xdr:colOff>50800</xdr:colOff>
      <xdr:row>38</xdr:row>
      <xdr:rowOff>36177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085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21361</xdr:rowOff>
    </xdr:from>
    <xdr:to>
      <xdr:col>76</xdr:col>
      <xdr:colOff>114300</xdr:colOff>
      <xdr:row>38</xdr:row>
      <xdr:rowOff>36177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3646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21361</xdr:rowOff>
    </xdr:from>
    <xdr:to>
      <xdr:col>71</xdr:col>
      <xdr:colOff>177800</xdr:colOff>
      <xdr:row>38</xdr:row>
      <xdr:rowOff>22744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36461"/>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152407</xdr:rowOff>
    </xdr:from>
    <xdr:to>
      <xdr:col>85</xdr:col>
      <xdr:colOff>177800</xdr:colOff>
      <xdr:row>38</xdr:row>
      <xdr:rowOff>82558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67334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156402</xdr:rowOff>
    </xdr:from>
    <xdr:to>
      <xdr:col>81</xdr:col>
      <xdr:colOff>101600</xdr:colOff>
      <xdr:row>38</xdr:row>
      <xdr:rowOff>86553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00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77679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156827</xdr:rowOff>
    </xdr:from>
    <xdr:to>
      <xdr:col>76</xdr:col>
      <xdr:colOff>165100</xdr:colOff>
      <xdr:row>38</xdr:row>
      <xdr:rowOff>86977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142011</xdr:rowOff>
    </xdr:from>
    <xdr:to>
      <xdr:col>72</xdr:col>
      <xdr:colOff>38100</xdr:colOff>
      <xdr:row>38</xdr:row>
      <xdr:rowOff>72161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63288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143394</xdr:rowOff>
    </xdr:from>
    <xdr:to>
      <xdr:col>67</xdr:col>
      <xdr:colOff>101600</xdr:colOff>
      <xdr:row>38</xdr:row>
      <xdr:rowOff>73544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64671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36819</xdr:rowOff>
    </xdr:from>
    <xdr:to>
      <xdr:col>85</xdr:col>
      <xdr:colOff>127000</xdr:colOff>
      <xdr:row>58</xdr:row>
      <xdr:rowOff>38754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80919"/>
          <a:ext cx="8382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126243</xdr:rowOff>
    </xdr:from>
    <xdr:to>
      <xdr:col>81</xdr:col>
      <xdr:colOff>50800</xdr:colOff>
      <xdr:row>58</xdr:row>
      <xdr:rowOff>36819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8893"/>
          <a:ext cx="889000"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126243</xdr:rowOff>
    </xdr:from>
    <xdr:to>
      <xdr:col>76</xdr:col>
      <xdr:colOff>114300</xdr:colOff>
      <xdr:row>57</xdr:row>
      <xdr:rowOff>161607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8893"/>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161607</xdr:rowOff>
    </xdr:from>
    <xdr:to>
      <xdr:col>71</xdr:col>
      <xdr:colOff>177800</xdr:colOff>
      <xdr:row>58</xdr:row>
      <xdr:rowOff>42347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34257"/>
          <a:ext cx="889000" cy="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159404</xdr:rowOff>
    </xdr:from>
    <xdr:to>
      <xdr:col>85</xdr:col>
      <xdr:colOff>177800</xdr:colOff>
      <xdr:row>58</xdr:row>
      <xdr:rowOff>89554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74331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157469</xdr:rowOff>
    </xdr:from>
    <xdr:to>
      <xdr:col>81</xdr:col>
      <xdr:colOff>101600</xdr:colOff>
      <xdr:row>58</xdr:row>
      <xdr:rowOff>87619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78746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75443</xdr:rowOff>
    </xdr:from>
    <xdr:to>
      <xdr:col>76</xdr:col>
      <xdr:colOff>165100</xdr:colOff>
      <xdr:row>58</xdr:row>
      <xdr:rowOff>5593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22120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110807</xdr:rowOff>
    </xdr:from>
    <xdr:to>
      <xdr:col>72</xdr:col>
      <xdr:colOff>38100</xdr:colOff>
      <xdr:row>58</xdr:row>
      <xdr:rowOff>40957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32084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162997</xdr:rowOff>
    </xdr:from>
    <xdr:to>
      <xdr:col>67</xdr:col>
      <xdr:colOff>101600</xdr:colOff>
      <xdr:row>58</xdr:row>
      <xdr:rowOff>93147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84274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36334</xdr:rowOff>
    </xdr:from>
    <xdr:to>
      <xdr:col>85</xdr:col>
      <xdr:colOff>127000</xdr:colOff>
      <xdr:row>78</xdr:row>
      <xdr:rowOff>5601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37984"/>
          <a:ext cx="838200" cy="1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5601</xdr:rowOff>
    </xdr:from>
    <xdr:to>
      <xdr:col>81</xdr:col>
      <xdr:colOff>50800</xdr:colOff>
      <xdr:row>78</xdr:row>
      <xdr:rowOff>165736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78701"/>
          <a:ext cx="889000" cy="1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165736</xdr:rowOff>
    </xdr:from>
    <xdr:to>
      <xdr:col>76</xdr:col>
      <xdr:colOff>114300</xdr:colOff>
      <xdr:row>79</xdr:row>
      <xdr:rowOff>43459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38836"/>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35471</xdr:rowOff>
    </xdr:from>
    <xdr:to>
      <xdr:col>71</xdr:col>
      <xdr:colOff>177800</xdr:colOff>
      <xdr:row>79</xdr:row>
      <xdr:rowOff>43459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0021"/>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156984</xdr:rowOff>
    </xdr:from>
    <xdr:to>
      <xdr:col>85</xdr:col>
      <xdr:colOff>177800</xdr:colOff>
      <xdr:row>77</xdr:row>
      <xdr:rowOff>87134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8411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126251</xdr:rowOff>
    </xdr:from>
    <xdr:to>
      <xdr:col>81</xdr:col>
      <xdr:colOff>101600</xdr:colOff>
      <xdr:row>78</xdr:row>
      <xdr:rowOff>56401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72928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114936</xdr:rowOff>
    </xdr:from>
    <xdr:to>
      <xdr:col>76</xdr:col>
      <xdr:colOff>165100</xdr:colOff>
      <xdr:row>79</xdr:row>
      <xdr:rowOff>45086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61613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164109</xdr:rowOff>
    </xdr:from>
    <xdr:to>
      <xdr:col>72</xdr:col>
      <xdr:colOff>38100</xdr:colOff>
      <xdr:row>79</xdr:row>
      <xdr:rowOff>94259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85386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156121</xdr:rowOff>
    </xdr:from>
    <xdr:to>
      <xdr:col>67</xdr:col>
      <xdr:colOff>101600</xdr:colOff>
      <xdr:row>79</xdr:row>
      <xdr:rowOff>86271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77398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165943</xdr:rowOff>
    </xdr:from>
    <xdr:to>
      <xdr:col>85</xdr:col>
      <xdr:colOff>127000</xdr:colOff>
      <xdr:row>96</xdr:row>
      <xdr:rowOff>66686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53693"/>
          <a:ext cx="8382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165943</xdr:rowOff>
    </xdr:from>
    <xdr:to>
      <xdr:col>81</xdr:col>
      <xdr:colOff>50800</xdr:colOff>
      <xdr:row>96</xdr:row>
      <xdr:rowOff>9100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53693"/>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146391</xdr:rowOff>
    </xdr:from>
    <xdr:to>
      <xdr:col>76</xdr:col>
      <xdr:colOff>114300</xdr:colOff>
      <xdr:row>96</xdr:row>
      <xdr:rowOff>9100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34141"/>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146276</xdr:rowOff>
    </xdr:from>
    <xdr:to>
      <xdr:col>71</xdr:col>
      <xdr:colOff>177800</xdr:colOff>
      <xdr:row>95</xdr:row>
      <xdr:rowOff>146391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3402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15886</xdr:rowOff>
    </xdr:from>
    <xdr:to>
      <xdr:col>85</xdr:col>
      <xdr:colOff>177800</xdr:colOff>
      <xdr:row>96</xdr:row>
      <xdr:rowOff>117486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38763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115143</xdr:rowOff>
    </xdr:from>
    <xdr:to>
      <xdr:col>81</xdr:col>
      <xdr:colOff>101600</xdr:colOff>
      <xdr:row>96</xdr:row>
      <xdr:rowOff>45293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61820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129750</xdr:rowOff>
    </xdr:from>
    <xdr:to>
      <xdr:col>76</xdr:col>
      <xdr:colOff>165100</xdr:colOff>
      <xdr:row>96</xdr:row>
      <xdr:rowOff>59900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76427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95591</xdr:rowOff>
    </xdr:from>
    <xdr:to>
      <xdr:col>72</xdr:col>
      <xdr:colOff>38100</xdr:colOff>
      <xdr:row>96</xdr:row>
      <xdr:rowOff>25741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42268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95476</xdr:rowOff>
    </xdr:from>
    <xdr:to>
      <xdr:col>67</xdr:col>
      <xdr:colOff>101600</xdr:colOff>
      <xdr:row>96</xdr:row>
      <xdr:rowOff>25626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42153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病院事業への補助金や水道事業への繰出金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、清掃施設の建設改良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の終了による負担金の減少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、過去５年間では少ない決算額だが、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の平均と比べると高い状況にある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民生費は、人口減少、少子化対策事業、福祉事務所開設以降の扶助費等により増加傾向にある。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地元進出企業への製造設備への補助</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により前年度は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したが例年ベースに戻っている。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一方で、商工費、土木費等が類似団体を下回っており、観光振興の活性化や道路改良工事等の計画施行に課題を抱えている状況が決算に表れたものと分析する。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また、たび重なる台風等による風水害からの復旧により災害復旧費が大きく増加している。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このようなことから、今後も事業費配分の適正化に配慮した財政運営に努める。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標準財政規模の大半は普通交付税であり、税収は固定資産税の増収もあり僅かな伸びが見られる。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歳入の約８割が依存財源である財政構造のため、今後も収支均衡型の財政運営に努め、財源確保は当然ながら、歳出の経費削減に努めていく。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全ての会計において赤字は算出されなかったが、全体構成比率は年次的に減少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。普通会計等においては一定の水準を維持できているものの、資金不足による特別会計への補助（繰出金）額が増加しており、一般会計の財政バランスを圧迫する大きな要因となっている。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一般会計等においては、毎年度の起債借入額をその年度の元金償還以内とし、起債残高の抑制に努めてきたことや、高利率の起債の繰上償還などにより、単年度の元利償還金額は減少してきている。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年次的な償還が進み算定額も減少傾向にある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。令和元年度は、基金造成事業の償還が終了したことにより元利償還金が大きく減少している。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本指標は拡大傾向にあり、財政状況の的確な把握と公営企業の経営改善を課題として、本指標の改善に取り組む必要がある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増加しており、早急な経営改善対策が必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本町の基金残高は、合併（平成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月）以降計画的に積立てを実行してきたことから、平成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年度までは年次的に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億円程度の増額で推移してきた。平成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えによる普通交付税額の低減、人口減少に伴う町税等の減収の影響が大きく、財政バランスに不均衡が生じる状況となっている。令和元年度決算においては、合併以来の課題であった複合施設整備の整備、公共施設の修繕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千万円の基金を取り崩す結果となった。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には一定規模の基金残高の確保は重要なものと考えており、本町の標準財政規模を計画値（目標額）として基金の積立てを年次的に実行したい。一方では、歳入の減少と他会計への多額な補助（繰出金）が必要な状況にあるため、事業着手の優先度と確実な選択により最低限の取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・・・合併特例債により造成した基金、新町まちづくり計画の実現をはじめ地域住民の連帯強化のための事業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地域活性化・地域振興諸施策のために活用する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・公共施設整備基金・・社会福祉・社会教育施設、学校、庁舎、情報通信施設など町が設置する施設の整備・更新等に活用する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・さくら基金　・・・・がんばれふるさと寄附金を積み立てることにより後年度に実施する財源を確保、環境・文化・教育・ス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ポーツ・保健・医療・福祉・地域コミュニティなど、寄附者からの意向に応じた事業に充当し活用する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・あいのわ銀行基金・・高齢者・障害者等の生活支援サービス提供を目的に「あいのわ銀行」（ボランティアネットワーク）を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設置しており、その運営に要する費用に活用する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・森林整備基金・・・・森林の整備及び森林活用の促進のため事業に活用する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上記、それぞれの目的に応じた事業に充当し有効に基金を活用している。令和元年度決算においては、地域振興基金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百万円（複合施設整備事業）、公共施設整備基金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百万円（給食センター管理費など）を充当した。また、さくら基金については当該年度寄附金総額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百万円の基金積立てを実行した。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令和元年度（決算）において、地域振興基金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百万円、さくら基金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残高計上した。今後も使途に応じた事業へは積極的に活用していく方針としているが、一方では基金残高に課題を感じており、特に、公共施設整備基金については、施設の老朽対策に対する対応として当該基金が重要な財源であるため、基金の積み増しを早急に実施し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当該年度の決算見込みにより余剰金分と運用益（利子）を当該基金へ積み立てている。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年の実績として当該基金の取り崩しはない状況である。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百万円の基金残高となった。現状、全体的な基金積み立て（目標額）にも不足が生じているものと考えており、減債基金積立残高とのバランスからも当該基金の年次的な積立てを実施していく方針である。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当該年度の決算見込みにより余剰金分と運用益（利子）を当該基金へ積み立てている。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令和元年度においては、歳入決算に不足が生じ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百万円取り崩す結果となった。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令和元年度決算で基金残高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百万円であり、一定程度の基金は確保できたものと考えている。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今後は、歳入の減少に伴う当該基金の取り崩しの必要が生じてくるものと想定されるが、財源確保と財政運営の徹底により取り崩しを最低限にとどめ、残高維持に努める。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本町の有形固定資産減価償却率は、全国平均は下回っているが県平均を</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上回っている。減価償却率は、年々増加傾向にある。今後、施設の老朽化が進み、修繕費用が増加することが見込まれる。平成２８年度に策定した公共施設等総合管理計画に基づき管理を進めていく。また、公共施設について個別施設計画により計画的な維持管理を行う必要があ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25</xdr:row>
      <xdr:rowOff>161257</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76094</xdr:rowOff>
    </xdr:from>
    <xdr:to>
      <xdr:col>23</xdr:col>
      <xdr:colOff>85090</xdr:colOff>
      <xdr:row>35</xdr:row>
      <xdr:rowOff>59055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991119"/>
          <a:ext cx="1270" cy="840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62882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59055</xdr:rowOff>
    </xdr:from>
    <xdr:to>
      <xdr:col>23</xdr:col>
      <xdr:colOff>174625</xdr:colOff>
      <xdr:row>35</xdr:row>
      <xdr:rowOff>59055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8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22771</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7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76094</xdr:rowOff>
    </xdr:from>
    <xdr:to>
      <xdr:col>23</xdr:col>
      <xdr:colOff>174625</xdr:colOff>
      <xdr:row>30</xdr:row>
      <xdr:rowOff>76094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99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101088</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6187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78211</xdr:rowOff>
    </xdr:from>
    <xdr:to>
      <xdr:col>23</xdr:col>
      <xdr:colOff>136525</xdr:colOff>
      <xdr:row>33</xdr:row>
      <xdr:rowOff>8361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33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80010</xdr:rowOff>
    </xdr:from>
    <xdr:to>
      <xdr:col>19</xdr:col>
      <xdr:colOff>187325</xdr:colOff>
      <xdr:row>33</xdr:row>
      <xdr:rowOff>10160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33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67416</xdr:rowOff>
    </xdr:from>
    <xdr:to>
      <xdr:col>15</xdr:col>
      <xdr:colOff>187325</xdr:colOff>
      <xdr:row>32</xdr:row>
      <xdr:rowOff>169016</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32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112924</xdr:rowOff>
    </xdr:from>
    <xdr:to>
      <xdr:col>11</xdr:col>
      <xdr:colOff>187325</xdr:colOff>
      <xdr:row>32</xdr:row>
      <xdr:rowOff>43074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9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8043</xdr:rowOff>
    </xdr:from>
    <xdr:to>
      <xdr:col>7</xdr:col>
      <xdr:colOff>187325</xdr:colOff>
      <xdr:row>32</xdr:row>
      <xdr:rowOff>109643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1714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98002</xdr:rowOff>
    </xdr:from>
    <xdr:to>
      <xdr:col>19</xdr:col>
      <xdr:colOff>187325</xdr:colOff>
      <xdr:row>33</xdr:row>
      <xdr:rowOff>28152</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148802</xdr:rowOff>
    </xdr:from>
    <xdr:to>
      <xdr:col>23</xdr:col>
      <xdr:colOff>85725</xdr:colOff>
      <xdr:row>33</xdr:row>
      <xdr:rowOff>13335</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051300" y="640672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62018</xdr:rowOff>
    </xdr:from>
    <xdr:to>
      <xdr:col>15</xdr:col>
      <xdr:colOff>187325</xdr:colOff>
      <xdr:row>32</xdr:row>
      <xdr:rowOff>163618</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112818</xdr:rowOff>
    </xdr:from>
    <xdr:to>
      <xdr:col>19</xdr:col>
      <xdr:colOff>136525</xdr:colOff>
      <xdr:row>32</xdr:row>
      <xdr:rowOff>148802</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3289300" y="637074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64664</xdr:rowOff>
    </xdr:from>
    <xdr:to>
      <xdr:col>11</xdr:col>
      <xdr:colOff>187325</xdr:colOff>
      <xdr:row>27</xdr:row>
      <xdr:rowOff>166264</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2476500" y="54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115464</xdr:rowOff>
    </xdr:from>
    <xdr:to>
      <xdr:col>15</xdr:col>
      <xdr:colOff>136525</xdr:colOff>
      <xdr:row>32</xdr:row>
      <xdr:rowOff>112818</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2527300" y="5516139"/>
          <a:ext cx="762000" cy="8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26687</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160143</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641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34201</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629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126170</xdr:rowOff>
    </xdr:from>
    <xdr:ext cx="405111" cy="259045"/>
    <xdr:sp macro="" textlink="">
      <xdr:nvSpPr>
        <xdr:cNvPr id="91" name="n_4aveValue有形固定資産減価償却率">
          <a:extLst>
            <a:ext uri="{FF2B5EF4-FFF2-40B4-BE49-F238E27FC236}">
              <a16:creationId xmlns:a16="http://schemas.microsoft.com/office/drawing/2014/main" id="{00000000-0008-0000-0D00-00005B000000}"/>
            </a:ext>
          </a:extLst>
        </xdr:cNvPr>
        <xdr:cNvSpPr txBox="1"/>
      </xdr:nvSpPr>
      <xdr:spPr>
        <a:xfrm>
          <a:off x="1562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19279</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8695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09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11341</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2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本町の債務償還比率は、全国平均、鳥取県平均を下回っているが類似団体よりは上回る結果となった。</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37169</xdr:rowOff>
    </xdr:from>
    <xdr:to>
      <xdr:col>76</xdr:col>
      <xdr:colOff>73025</xdr:colOff>
      <xdr:row>30</xdr:row>
      <xdr:rowOff>138769</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59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15596</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9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13420</xdr:rowOff>
    </xdr:from>
    <xdr:to>
      <xdr:col>72</xdr:col>
      <xdr:colOff>123825</xdr:colOff>
      <xdr:row>30</xdr:row>
      <xdr:rowOff>115020</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9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64220</xdr:rowOff>
    </xdr:from>
    <xdr:to>
      <xdr:col>76</xdr:col>
      <xdr:colOff>22225</xdr:colOff>
      <xdr:row>30</xdr:row>
      <xdr:rowOff>87969</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597924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271500" y="58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26197</xdr:rowOff>
    </xdr:from>
    <xdr:to>
      <xdr:col>72</xdr:col>
      <xdr:colOff>73025</xdr:colOff>
      <xdr:row>30</xdr:row>
      <xdr:rowOff>64220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3322300" y="5941222"/>
          <a:ext cx="762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99469</xdr:rowOff>
    </xdr:from>
    <xdr:to>
      <xdr:col>64</xdr:col>
      <xdr:colOff>123825</xdr:colOff>
      <xdr:row>30</xdr:row>
      <xdr:rowOff>29619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58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150269</xdr:rowOff>
    </xdr:from>
    <xdr:to>
      <xdr:col>68</xdr:col>
      <xdr:colOff>73025</xdr:colOff>
      <xdr:row>30</xdr:row>
      <xdr:rowOff>26197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2560300" y="5893844"/>
          <a:ext cx="762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144088</xdr:rowOff>
    </xdr:from>
    <xdr:to>
      <xdr:col>60</xdr:col>
      <xdr:colOff>123825</xdr:colOff>
      <xdr:row>30</xdr:row>
      <xdr:rowOff>74238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58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150269</xdr:rowOff>
    </xdr:from>
    <xdr:to>
      <xdr:col>64</xdr:col>
      <xdr:colOff>73025</xdr:colOff>
      <xdr:row>30</xdr:row>
      <xdr:rowOff>23438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5893844"/>
          <a:ext cx="762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106147</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602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20746</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2325427" y="59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65365</xdr:rowOff>
    </xdr:from>
    <xdr:ext cx="469744"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1563427" y="598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96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53340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5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15240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39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70301</xdr:rowOff>
    </xdr:from>
    <xdr:to>
      <xdr:col>55</xdr:col>
      <xdr:colOff>50800</xdr:colOff>
      <xdr:row>40</xdr:row>
      <xdr:rowOff>451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7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93178</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6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76435</xdr:rowOff>
    </xdr:from>
    <xdr:to>
      <xdr:col>50</xdr:col>
      <xdr:colOff>165100</xdr:colOff>
      <xdr:row>40</xdr:row>
      <xdr:rowOff>6585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121101</xdr:rowOff>
    </xdr:from>
    <xdr:to>
      <xdr:col>55</xdr:col>
      <xdr:colOff>0</xdr:colOff>
      <xdr:row>39</xdr:row>
      <xdr:rowOff>127235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807651"/>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85693</xdr:rowOff>
    </xdr:from>
    <xdr:to>
      <xdr:col>46</xdr:col>
      <xdr:colOff>38100</xdr:colOff>
      <xdr:row>40</xdr:row>
      <xdr:rowOff>15843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127235</xdr:rowOff>
    </xdr:from>
    <xdr:to>
      <xdr:col>50</xdr:col>
      <xdr:colOff>114300</xdr:colOff>
      <xdr:row>39</xdr:row>
      <xdr:rowOff>136493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81378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51651</xdr:rowOff>
    </xdr:from>
    <xdr:to>
      <xdr:col>41</xdr:col>
      <xdr:colOff>101600</xdr:colOff>
      <xdr:row>39</xdr:row>
      <xdr:rowOff>153251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7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102451</xdr:rowOff>
    </xdr:from>
    <xdr:to>
      <xdr:col>45</xdr:col>
      <xdr:colOff>177800</xdr:colOff>
      <xdr:row>39</xdr:row>
      <xdr:rowOff>136493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861300" y="6789001"/>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23112</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32370</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5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169778</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5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60234</xdr:rowOff>
    </xdr:from>
    <xdr:to>
      <xdr:col>24</xdr:col>
      <xdr:colOff>114300</xdr:colOff>
      <xdr:row>63</xdr:row>
      <xdr:rowOff>161834</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38661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45538</xdr:rowOff>
    </xdr:from>
    <xdr:to>
      <xdr:col>20</xdr:col>
      <xdr:colOff>38100</xdr:colOff>
      <xdr:row>63</xdr:row>
      <xdr:rowOff>147138</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96338</xdr:rowOff>
    </xdr:from>
    <xdr:to>
      <xdr:col>24</xdr:col>
      <xdr:colOff>63500</xdr:colOff>
      <xdr:row>63</xdr:row>
      <xdr:rowOff>111034</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8976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96338</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8682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96157</xdr:rowOff>
    </xdr:from>
    <xdr:to>
      <xdr:col>10</xdr:col>
      <xdr:colOff>165100</xdr:colOff>
      <xdr:row>57</xdr:row>
      <xdr:rowOff>26307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146957</xdr:rowOff>
    </xdr:from>
    <xdr:to>
      <xdr:col>15</xdr:col>
      <xdr:colOff>50800</xdr:colOff>
      <xdr:row>63</xdr:row>
      <xdr:rowOff>66947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9748157"/>
          <a:ext cx="889000" cy="11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138265</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42834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E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E00-0000DE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E00-0000E0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E00-0000E2000000}"/>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77794</xdr:rowOff>
    </xdr:from>
    <xdr:to>
      <xdr:col>55</xdr:col>
      <xdr:colOff>50800</xdr:colOff>
      <xdr:row>60</xdr:row>
      <xdr:rowOff>7944</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10426700" y="101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100671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E00-0000EE000000}"/>
            </a:ext>
          </a:extLst>
        </xdr:cNvPr>
        <xdr:cNvSpPr txBox="1"/>
      </xdr:nvSpPr>
      <xdr:spPr>
        <a:xfrm>
          <a:off x="10515600" y="100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92863</xdr:rowOff>
    </xdr:from>
    <xdr:to>
      <xdr:col>50</xdr:col>
      <xdr:colOff>165100</xdr:colOff>
      <xdr:row>60</xdr:row>
      <xdr:rowOff>23013</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9588500" y="102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128594</xdr:rowOff>
    </xdr:from>
    <xdr:to>
      <xdr:col>55</xdr:col>
      <xdr:colOff>0</xdr:colOff>
      <xdr:row>59</xdr:row>
      <xdr:rowOff>143663</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9639300" y="10244144"/>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102179</xdr:rowOff>
    </xdr:from>
    <xdr:to>
      <xdr:col>46</xdr:col>
      <xdr:colOff>38100</xdr:colOff>
      <xdr:row>60</xdr:row>
      <xdr:rowOff>32329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8699500" y="102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143663</xdr:rowOff>
    </xdr:from>
    <xdr:to>
      <xdr:col>50</xdr:col>
      <xdr:colOff>114300</xdr:colOff>
      <xdr:row>59</xdr:row>
      <xdr:rowOff>152979</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8750300" y="10259213"/>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113132</xdr:rowOff>
    </xdr:from>
    <xdr:to>
      <xdr:col>41</xdr:col>
      <xdr:colOff>101600</xdr:colOff>
      <xdr:row>60</xdr:row>
      <xdr:rowOff>43282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7810500" y="102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152979</xdr:rowOff>
    </xdr:from>
    <xdr:to>
      <xdr:col>45</xdr:col>
      <xdr:colOff>177800</xdr:colOff>
      <xdr:row>59</xdr:row>
      <xdr:rowOff>163932</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7861300" y="10268529"/>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115909</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6672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39540</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9327095" y="99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48856</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8450795" y="99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59809</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7561795" y="100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0000000-0008-0000-0E00-000015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00000000-0008-0000-0E00-000017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E00-000019010000}"/>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0000000-0008-0000-0E00-000025010000}"/>
            </a:ext>
          </a:extLst>
        </xdr:cNvPr>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135255</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3797300" y="14485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2857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83820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2908300" y="144418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141605</xdr:rowOff>
    </xdr:from>
    <xdr:to>
      <xdr:col>10</xdr:col>
      <xdr:colOff>165100</xdr:colOff>
      <xdr:row>78</xdr:row>
      <xdr:rowOff>71755</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196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20955</xdr:rowOff>
    </xdr:from>
    <xdr:to>
      <xdr:col>15</xdr:col>
      <xdr:colOff>50800</xdr:colOff>
      <xdr:row>84</xdr:row>
      <xdr:rowOff>40005</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019300" y="13394055"/>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E00-00002C01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E00-00002D01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E00-00002E010000}"/>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E00-00002F01000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E00-000030010000}"/>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E00-000031010000}"/>
            </a:ext>
          </a:extLst>
        </xdr:cNvPr>
        <xdr:cNvSpPr txBox="1"/>
      </xdr:nvSpPr>
      <xdr:spPr>
        <a:xfrm>
          <a:off x="2705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88282</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E00-000032010000}"/>
            </a:ext>
          </a:extLst>
        </xdr:cNvPr>
        <xdr:cNvSpPr txBox="1"/>
      </xdr:nvSpPr>
      <xdr:spPr>
        <a:xfrm>
          <a:off x="18167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E00-00004B01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E00-00004D01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E00-00004F010000}"/>
            </a:ext>
          </a:extLst>
        </xdr:cNvPr>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73216</xdr:rowOff>
    </xdr:from>
    <xdr:to>
      <xdr:col>55</xdr:col>
      <xdr:colOff>50800</xdr:colOff>
      <xdr:row>86</xdr:row>
      <xdr:rowOff>3366</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10426700" y="146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51643</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E00-00005B010000}"/>
            </a:ext>
          </a:extLst>
        </xdr:cNvPr>
        <xdr:cNvSpPr txBox="1"/>
      </xdr:nvSpPr>
      <xdr:spPr>
        <a:xfrm>
          <a:off x="10515600" y="1462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91884</xdr:rowOff>
    </xdr:from>
    <xdr:to>
      <xdr:col>50</xdr:col>
      <xdr:colOff>165100</xdr:colOff>
      <xdr:row>86</xdr:row>
      <xdr:rowOff>22034</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9588500" y="14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124016</xdr:rowOff>
    </xdr:from>
    <xdr:to>
      <xdr:col>55</xdr:col>
      <xdr:colOff>0</xdr:colOff>
      <xdr:row>85</xdr:row>
      <xdr:rowOff>142684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9639300" y="14697266"/>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94362</xdr:rowOff>
    </xdr:from>
    <xdr:to>
      <xdr:col>46</xdr:col>
      <xdr:colOff>38100</xdr:colOff>
      <xdr:row>86</xdr:row>
      <xdr:rowOff>24512</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86995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142684</xdr:rowOff>
    </xdr:from>
    <xdr:to>
      <xdr:col>50</xdr:col>
      <xdr:colOff>114300</xdr:colOff>
      <xdr:row>85</xdr:row>
      <xdr:rowOff>145162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8750300" y="1471593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86740</xdr:rowOff>
    </xdr:from>
    <xdr:to>
      <xdr:col>41</xdr:col>
      <xdr:colOff>101600</xdr:colOff>
      <xdr:row>86</xdr:row>
      <xdr:rowOff>16890</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7810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137540</xdr:rowOff>
    </xdr:from>
    <xdr:to>
      <xdr:col>45</xdr:col>
      <xdr:colOff>177800</xdr:colOff>
      <xdr:row>85</xdr:row>
      <xdr:rowOff>145162</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7861300" y="14710790"/>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a:extLst>
            <a:ext uri="{FF2B5EF4-FFF2-40B4-BE49-F238E27FC236}">
              <a16:creationId xmlns:a16="http://schemas.microsoft.com/office/drawing/2014/main" id="{00000000-0008-0000-0E00-000062010000}"/>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a:extLst>
            <a:ext uri="{FF2B5EF4-FFF2-40B4-BE49-F238E27FC236}">
              <a16:creationId xmlns:a16="http://schemas.microsoft.com/office/drawing/2014/main" id="{00000000-0008-0000-0E00-00006301000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a:extLst>
            <a:ext uri="{FF2B5EF4-FFF2-40B4-BE49-F238E27FC236}">
              <a16:creationId xmlns:a16="http://schemas.microsoft.com/office/drawing/2014/main" id="{00000000-0008-0000-0E00-000064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357" name="n_4aveValue【公営住宅】&#10;一人当たり面積">
          <a:extLst>
            <a:ext uri="{FF2B5EF4-FFF2-40B4-BE49-F238E27FC236}">
              <a16:creationId xmlns:a16="http://schemas.microsoft.com/office/drawing/2014/main" id="{00000000-0008-0000-0E00-000065010000}"/>
            </a:ext>
          </a:extLst>
        </xdr:cNvPr>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13161</xdr:rowOff>
    </xdr:from>
    <xdr:ext cx="469744" cy="259045"/>
    <xdr:sp macro="" textlink="">
      <xdr:nvSpPr>
        <xdr:cNvPr id="358" name="n_1mainValue【公営住宅】&#10;一人当たり面積">
          <a:extLst>
            <a:ext uri="{FF2B5EF4-FFF2-40B4-BE49-F238E27FC236}">
              <a16:creationId xmlns:a16="http://schemas.microsoft.com/office/drawing/2014/main" id="{00000000-0008-0000-0E00-000066010000}"/>
            </a:ext>
          </a:extLst>
        </xdr:cNvPr>
        <xdr:cNvSpPr txBox="1"/>
      </xdr:nvSpPr>
      <xdr:spPr>
        <a:xfrm>
          <a:off x="9391727" y="147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15639</xdr:rowOff>
    </xdr:from>
    <xdr:ext cx="469744" cy="259045"/>
    <xdr:sp macro="" textlink="">
      <xdr:nvSpPr>
        <xdr:cNvPr id="359" name="n_2mainValue【公営住宅】&#10;一人当たり面積">
          <a:extLst>
            <a:ext uri="{FF2B5EF4-FFF2-40B4-BE49-F238E27FC236}">
              <a16:creationId xmlns:a16="http://schemas.microsoft.com/office/drawing/2014/main" id="{00000000-0008-0000-0E00-000067010000}"/>
            </a:ext>
          </a:extLst>
        </xdr:cNvPr>
        <xdr:cNvSpPr txBox="1"/>
      </xdr:nvSpPr>
      <xdr:spPr>
        <a:xfrm>
          <a:off x="8515427" y="14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8017</xdr:rowOff>
    </xdr:from>
    <xdr:ext cx="469744" cy="259045"/>
    <xdr:sp macro="" textlink="">
      <xdr:nvSpPr>
        <xdr:cNvPr id="360" name="n_3mainValue【公営住宅】&#10;一人当たり面積">
          <a:extLst>
            <a:ext uri="{FF2B5EF4-FFF2-40B4-BE49-F238E27FC236}">
              <a16:creationId xmlns:a16="http://schemas.microsoft.com/office/drawing/2014/main" id="{00000000-0008-0000-0E00-000068010000}"/>
            </a:ext>
          </a:extLst>
        </xdr:cNvPr>
        <xdr:cNvSpPr txBox="1"/>
      </xdr:nvSpPr>
      <xdr:spPr>
        <a:xfrm>
          <a:off x="7626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00000000-0008-0000-0E00-0000A2010000}"/>
            </a:ext>
          </a:extLst>
        </xdr:cNvPr>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81915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5481300" y="61912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19050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592300" y="6124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37</xdr:row>
      <xdr:rowOff>160020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3703300" y="6124575"/>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E00-0000C6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E00-0000C8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E00-0000CA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121412</xdr:rowOff>
    </xdr:from>
    <xdr:to>
      <xdr:col>116</xdr:col>
      <xdr:colOff>114300</xdr:colOff>
      <xdr:row>35</xdr:row>
      <xdr:rowOff>51562</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21107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36339</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E00-0000D6010000}"/>
            </a:ext>
          </a:extLst>
        </xdr:cNvPr>
        <xdr:cNvSpPr txBox="1"/>
      </xdr:nvSpPr>
      <xdr:spPr>
        <a:xfrm>
          <a:off x="221996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137414</xdr:rowOff>
    </xdr:from>
    <xdr:to>
      <xdr:col>112</xdr:col>
      <xdr:colOff>38100</xdr:colOff>
      <xdr:row>35</xdr:row>
      <xdr:rowOff>67564</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762</xdr:rowOff>
    </xdr:from>
    <xdr:to>
      <xdr:col>116</xdr:col>
      <xdr:colOff>63500</xdr:colOff>
      <xdr:row>35</xdr:row>
      <xdr:rowOff>16764</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1323300" y="600151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155702</xdr:rowOff>
    </xdr:from>
    <xdr:to>
      <xdr:col>107</xdr:col>
      <xdr:colOff>101600</xdr:colOff>
      <xdr:row>35</xdr:row>
      <xdr:rowOff>85852</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0383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16764</xdr:rowOff>
    </xdr:from>
    <xdr:to>
      <xdr:col>111</xdr:col>
      <xdr:colOff>177800</xdr:colOff>
      <xdr:row>35</xdr:row>
      <xdr:rowOff>35052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0434300" y="60175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80264</xdr:rowOff>
    </xdr:from>
    <xdr:to>
      <xdr:col>102</xdr:col>
      <xdr:colOff>165100</xdr:colOff>
      <xdr:row>37</xdr:row>
      <xdr:rowOff>10414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9494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35052</xdr:rowOff>
    </xdr:from>
    <xdr:to>
      <xdr:col>107</xdr:col>
      <xdr:colOff>50800</xdr:colOff>
      <xdr:row>36</xdr:row>
      <xdr:rowOff>131064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545300" y="603580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84091</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1075727" y="57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102379</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20199427" y="57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26941</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9310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00000000-0008-0000-0E00-0000FE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00000000-0008-0000-0E00-000000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00000000-0008-0000-0E00-00000202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0000000-0008-0000-0E00-00000E020000}"/>
            </a:ext>
          </a:extLst>
        </xdr:cNvPr>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58783</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5481300" y="104813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22860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592300" y="104437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135346</xdr:rowOff>
    </xdr:from>
    <xdr:to>
      <xdr:col>72</xdr:col>
      <xdr:colOff>38100</xdr:colOff>
      <xdr:row>58</xdr:row>
      <xdr:rowOff>65496</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652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14696</xdr:rowOff>
    </xdr:from>
    <xdr:to>
      <xdr:col>76</xdr:col>
      <xdr:colOff>114300</xdr:colOff>
      <xdr:row>60</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3703300" y="9958796"/>
          <a:ext cx="889000" cy="4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34" name="n_2ave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35" name="n_3ave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6" name="n_4aveValue【学校施設】&#10;有形固定資産減価償却率">
          <a:extLst>
            <a:ext uri="{FF2B5EF4-FFF2-40B4-BE49-F238E27FC236}">
              <a16:creationId xmlns:a16="http://schemas.microsoft.com/office/drawing/2014/main" id="{00000000-0008-0000-0E00-000018020000}"/>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37" name="n_1mainValue【学校施設】&#10;有形固定資産減価償却率">
          <a:extLst>
            <a:ext uri="{FF2B5EF4-FFF2-40B4-BE49-F238E27FC236}">
              <a16:creationId xmlns:a16="http://schemas.microsoft.com/office/drawing/2014/main" id="{00000000-0008-0000-0E00-000019020000}"/>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38" name="n_2mainValue【学校施設】&#10;有形固定資産減価償却率">
          <a:extLst>
            <a:ext uri="{FF2B5EF4-FFF2-40B4-BE49-F238E27FC236}">
              <a16:creationId xmlns:a16="http://schemas.microsoft.com/office/drawing/2014/main" id="{00000000-0008-0000-0E00-00001A020000}"/>
            </a:ext>
          </a:extLst>
        </xdr:cNvPr>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82023</xdr:rowOff>
    </xdr:from>
    <xdr:ext cx="405111" cy="259045"/>
    <xdr:sp macro="" textlink="">
      <xdr:nvSpPr>
        <xdr:cNvPr id="539" name="n_3mainValue【学校施設】&#10;有形固定資産減価償却率">
          <a:extLst>
            <a:ext uri="{FF2B5EF4-FFF2-40B4-BE49-F238E27FC236}">
              <a16:creationId xmlns:a16="http://schemas.microsoft.com/office/drawing/2014/main" id="{00000000-0008-0000-0E00-00001B020000}"/>
            </a:ext>
          </a:extLst>
        </xdr:cNvPr>
        <xdr:cNvSpPr txBox="1"/>
      </xdr:nvSpPr>
      <xdr:spPr>
        <a:xfrm>
          <a:off x="13500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0000000-0008-0000-0E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a:extLst>
            <a:ext uri="{FF2B5EF4-FFF2-40B4-BE49-F238E27FC236}">
              <a16:creationId xmlns:a16="http://schemas.microsoft.com/office/drawing/2014/main" id="{00000000-0008-0000-0E00-00003502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a:extLst>
            <a:ext uri="{FF2B5EF4-FFF2-40B4-BE49-F238E27FC236}">
              <a16:creationId xmlns:a16="http://schemas.microsoft.com/office/drawing/2014/main" id="{00000000-0008-0000-0E00-00003702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69" name="【学校施設】&#10;一人当たり面積平均値テキスト">
          <a:extLst>
            <a:ext uri="{FF2B5EF4-FFF2-40B4-BE49-F238E27FC236}">
              <a16:creationId xmlns:a16="http://schemas.microsoft.com/office/drawing/2014/main" id="{00000000-0008-0000-0E00-000039020000}"/>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149606</xdr:rowOff>
    </xdr:from>
    <xdr:to>
      <xdr:col>116</xdr:col>
      <xdr:colOff>114300</xdr:colOff>
      <xdr:row>62</xdr:row>
      <xdr:rowOff>79756</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21107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1033</xdr:rowOff>
    </xdr:from>
    <xdr:ext cx="469744" cy="259045"/>
    <xdr:sp macro="" textlink="">
      <xdr:nvSpPr>
        <xdr:cNvPr id="581" name="【学校施設】&#10;一人当たり面積該当値テキスト">
          <a:extLst>
            <a:ext uri="{FF2B5EF4-FFF2-40B4-BE49-F238E27FC236}">
              <a16:creationId xmlns:a16="http://schemas.microsoft.com/office/drawing/2014/main" id="{00000000-0008-0000-0E00-000045020000}"/>
            </a:ext>
          </a:extLst>
        </xdr:cNvPr>
        <xdr:cNvSpPr txBox="1"/>
      </xdr:nvSpPr>
      <xdr:spPr>
        <a:xfrm>
          <a:off x="22199600"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154559</xdr:rowOff>
    </xdr:from>
    <xdr:to>
      <xdr:col>112</xdr:col>
      <xdr:colOff>38100</xdr:colOff>
      <xdr:row>62</xdr:row>
      <xdr:rowOff>84709</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106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28956</xdr:rowOff>
    </xdr:from>
    <xdr:to>
      <xdr:col>116</xdr:col>
      <xdr:colOff>63500</xdr:colOff>
      <xdr:row>62</xdr:row>
      <xdr:rowOff>33909</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1323300" y="1065885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167894</xdr:rowOff>
    </xdr:from>
    <xdr:to>
      <xdr:col>107</xdr:col>
      <xdr:colOff>101600</xdr:colOff>
      <xdr:row>62</xdr:row>
      <xdr:rowOff>98044</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0383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33909</xdr:rowOff>
    </xdr:from>
    <xdr:to>
      <xdr:col>111</xdr:col>
      <xdr:colOff>177800</xdr:colOff>
      <xdr:row>62</xdr:row>
      <xdr:rowOff>47244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0434300" y="106638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140462</xdr:rowOff>
    </xdr:from>
    <xdr:to>
      <xdr:col>102</xdr:col>
      <xdr:colOff>165100</xdr:colOff>
      <xdr:row>64</xdr:row>
      <xdr:rowOff>70612</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9494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47244</xdr:rowOff>
    </xdr:from>
    <xdr:to>
      <xdr:col>107</xdr:col>
      <xdr:colOff>50800</xdr:colOff>
      <xdr:row>64</xdr:row>
      <xdr:rowOff>19812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19545300" y="1067714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88" name="n_1aveValue【学校施設】&#10;一人当たり面積">
          <a:extLst>
            <a:ext uri="{FF2B5EF4-FFF2-40B4-BE49-F238E27FC236}">
              <a16:creationId xmlns:a16="http://schemas.microsoft.com/office/drawing/2014/main" id="{00000000-0008-0000-0E00-00004C0200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89" name="n_2aveValue【学校施設】&#10;一人当たり面積">
          <a:extLst>
            <a:ext uri="{FF2B5EF4-FFF2-40B4-BE49-F238E27FC236}">
              <a16:creationId xmlns:a16="http://schemas.microsoft.com/office/drawing/2014/main" id="{00000000-0008-0000-0E00-00004D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90" name="n_3aveValue【学校施設】&#10;一人当たり面積">
          <a:extLst>
            <a:ext uri="{FF2B5EF4-FFF2-40B4-BE49-F238E27FC236}">
              <a16:creationId xmlns:a16="http://schemas.microsoft.com/office/drawing/2014/main" id="{00000000-0008-0000-0E00-00004E020000}"/>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91" name="n_4aveValue【学校施設】&#10;一人当たり面積">
          <a:extLst>
            <a:ext uri="{FF2B5EF4-FFF2-40B4-BE49-F238E27FC236}">
              <a16:creationId xmlns:a16="http://schemas.microsoft.com/office/drawing/2014/main" id="{00000000-0008-0000-0E00-00004F020000}"/>
            </a:ext>
          </a:extLst>
        </xdr:cNvPr>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101236</xdr:rowOff>
    </xdr:from>
    <xdr:ext cx="469744" cy="259045"/>
    <xdr:sp macro="" textlink="">
      <xdr:nvSpPr>
        <xdr:cNvPr id="592" name="n_1mainValue【学校施設】&#10;一人当たり面積">
          <a:extLst>
            <a:ext uri="{FF2B5EF4-FFF2-40B4-BE49-F238E27FC236}">
              <a16:creationId xmlns:a16="http://schemas.microsoft.com/office/drawing/2014/main" id="{00000000-0008-0000-0E00-000050020000}"/>
            </a:ext>
          </a:extLst>
        </xdr:cNvPr>
        <xdr:cNvSpPr txBox="1"/>
      </xdr:nvSpPr>
      <xdr:spPr>
        <a:xfrm>
          <a:off x="21075727" y="103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114571</xdr:rowOff>
    </xdr:from>
    <xdr:ext cx="469744" cy="259045"/>
    <xdr:sp macro="" textlink="">
      <xdr:nvSpPr>
        <xdr:cNvPr id="593" name="n_2mainValue【学校施設】&#10;一人当たり面積">
          <a:extLst>
            <a:ext uri="{FF2B5EF4-FFF2-40B4-BE49-F238E27FC236}">
              <a16:creationId xmlns:a16="http://schemas.microsoft.com/office/drawing/2014/main" id="{00000000-0008-0000-0E00-000051020000}"/>
            </a:ext>
          </a:extLst>
        </xdr:cNvPr>
        <xdr:cNvSpPr txBox="1"/>
      </xdr:nvSpPr>
      <xdr:spPr>
        <a:xfrm>
          <a:off x="20199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61739</xdr:rowOff>
    </xdr:from>
    <xdr:ext cx="469744" cy="259045"/>
    <xdr:sp macro="" textlink="">
      <xdr:nvSpPr>
        <xdr:cNvPr id="594" name="n_3mainValue【学校施設】&#10;一人当たり面積">
          <a:extLst>
            <a:ext uri="{FF2B5EF4-FFF2-40B4-BE49-F238E27FC236}">
              <a16:creationId xmlns:a16="http://schemas.microsoft.com/office/drawing/2014/main" id="{00000000-0008-0000-0E00-000052020000}"/>
            </a:ext>
          </a:extLst>
        </xdr:cNvPr>
        <xdr:cNvSpPr txBox="1"/>
      </xdr:nvSpPr>
      <xdr:spPr>
        <a:xfrm>
          <a:off x="193104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00000000-0008-0000-0E00-00006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00000000-0008-0000-0E00-00006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23" name="【児童館】&#10;有形固定資産減価償却率最大値テキスト">
          <a:extLst>
            <a:ext uri="{FF2B5EF4-FFF2-40B4-BE49-F238E27FC236}">
              <a16:creationId xmlns:a16="http://schemas.microsoft.com/office/drawing/2014/main" id="{00000000-0008-0000-0E00-00006F020000}"/>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5" name="【児童館】&#10;有形固定資産減価償却率平均値テキスト">
          <a:extLst>
            <a:ext uri="{FF2B5EF4-FFF2-40B4-BE49-F238E27FC236}">
              <a16:creationId xmlns:a16="http://schemas.microsoft.com/office/drawing/2014/main" id="{00000000-0008-0000-0E00-000071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37" name="【児童館】&#10;有形固定資産減価償却率該当値テキスト">
          <a:extLst>
            <a:ext uri="{FF2B5EF4-FFF2-40B4-BE49-F238E27FC236}">
              <a16:creationId xmlns:a16="http://schemas.microsoft.com/office/drawing/2014/main" id="{00000000-0008-0000-0E00-00007D020000}"/>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93618</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5481300" y="144562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54429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4592300" y="144170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167095</xdr:rowOff>
    </xdr:from>
    <xdr:to>
      <xdr:col>76</xdr:col>
      <xdr:colOff>114300</xdr:colOff>
      <xdr:row>84</xdr:row>
      <xdr:rowOff>15239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3703300" y="13368745"/>
          <a:ext cx="889000" cy="104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44" name="n_1aveValue【児童館】&#10;有形固定資産減価償却率">
          <a:extLst>
            <a:ext uri="{FF2B5EF4-FFF2-40B4-BE49-F238E27FC236}">
              <a16:creationId xmlns:a16="http://schemas.microsoft.com/office/drawing/2014/main" id="{00000000-0008-0000-0E00-000084020000}"/>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45" name="n_2aveValue【児童館】&#10;有形固定資産減価償却率">
          <a:extLst>
            <a:ext uri="{FF2B5EF4-FFF2-40B4-BE49-F238E27FC236}">
              <a16:creationId xmlns:a16="http://schemas.microsoft.com/office/drawing/2014/main" id="{00000000-0008-0000-0E00-00008502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46" name="n_3aveValue【児童館】&#10;有形固定資産減価償却率">
          <a:extLst>
            <a:ext uri="{FF2B5EF4-FFF2-40B4-BE49-F238E27FC236}">
              <a16:creationId xmlns:a16="http://schemas.microsoft.com/office/drawing/2014/main" id="{00000000-0008-0000-0E00-000086020000}"/>
            </a:ext>
          </a:extLst>
        </xdr:cNvPr>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47" name="n_4aveValue【児童館】&#10;有形固定資産減価償却率">
          <a:extLst>
            <a:ext uri="{FF2B5EF4-FFF2-40B4-BE49-F238E27FC236}">
              <a16:creationId xmlns:a16="http://schemas.microsoft.com/office/drawing/2014/main" id="{00000000-0008-0000-0E00-00008702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48" name="n_1mainValue【児童館】&#10;有形固定資産減価償却率">
          <a:extLst>
            <a:ext uri="{FF2B5EF4-FFF2-40B4-BE49-F238E27FC236}">
              <a16:creationId xmlns:a16="http://schemas.microsoft.com/office/drawing/2014/main" id="{00000000-0008-0000-0E00-000088020000}"/>
            </a:ext>
          </a:extLst>
        </xdr:cNvPr>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649" name="n_2mainValue【児童館】&#10;有形固定資産減価償却率">
          <a:extLst>
            <a:ext uri="{FF2B5EF4-FFF2-40B4-BE49-F238E27FC236}">
              <a16:creationId xmlns:a16="http://schemas.microsoft.com/office/drawing/2014/main" id="{00000000-0008-0000-0E00-000089020000}"/>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62972</xdr:rowOff>
    </xdr:from>
    <xdr:ext cx="340478" cy="259045"/>
    <xdr:sp macro="" textlink="">
      <xdr:nvSpPr>
        <xdr:cNvPr id="650" name="n_3mainValue【児童館】&#10;有形固定資産減価償却率">
          <a:extLst>
            <a:ext uri="{FF2B5EF4-FFF2-40B4-BE49-F238E27FC236}">
              <a16:creationId xmlns:a16="http://schemas.microsoft.com/office/drawing/2014/main" id="{00000000-0008-0000-0E00-00008A020000}"/>
            </a:ext>
          </a:extLst>
        </xdr:cNvPr>
        <xdr:cNvSpPr txBox="1"/>
      </xdr:nvSpPr>
      <xdr:spPr>
        <a:xfrm>
          <a:off x="13533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00000000-0008-0000-0E00-0000A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78" name="【児童館】&#10;一人当たり面積最小値テキスト">
          <a:extLst>
            <a:ext uri="{FF2B5EF4-FFF2-40B4-BE49-F238E27FC236}">
              <a16:creationId xmlns:a16="http://schemas.microsoft.com/office/drawing/2014/main" id="{00000000-0008-0000-0E00-0000A602000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80" name="【児童館】&#10;一人当たり面積最大値テキスト">
          <a:extLst>
            <a:ext uri="{FF2B5EF4-FFF2-40B4-BE49-F238E27FC236}">
              <a16:creationId xmlns:a16="http://schemas.microsoft.com/office/drawing/2014/main" id="{00000000-0008-0000-0E00-0000A8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82" name="【児童館】&#10;一人当たり面積平均値テキスト">
          <a:extLst>
            <a:ext uri="{FF2B5EF4-FFF2-40B4-BE49-F238E27FC236}">
              <a16:creationId xmlns:a16="http://schemas.microsoft.com/office/drawing/2014/main" id="{00000000-0008-0000-0E00-0000AA020000}"/>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126093</xdr:rowOff>
    </xdr:from>
    <xdr:to>
      <xdr:col>116</xdr:col>
      <xdr:colOff>114300</xdr:colOff>
      <xdr:row>78</xdr:row>
      <xdr:rowOff>56243</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79120</xdr:rowOff>
    </xdr:from>
    <xdr:ext cx="469744" cy="259045"/>
    <xdr:sp macro="" textlink="">
      <xdr:nvSpPr>
        <xdr:cNvPr id="694" name="【児童館】&#10;一人当たり面積該当値テキスト">
          <a:extLst>
            <a:ext uri="{FF2B5EF4-FFF2-40B4-BE49-F238E27FC236}">
              <a16:creationId xmlns:a16="http://schemas.microsoft.com/office/drawing/2014/main" id="{00000000-0008-0000-0E00-0000B6020000}"/>
            </a:ext>
          </a:extLst>
        </xdr:cNvPr>
        <xdr:cNvSpPr txBox="1"/>
      </xdr:nvSpPr>
      <xdr:spPr>
        <a:xfrm>
          <a:off x="221996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142421</xdr:rowOff>
    </xdr:from>
    <xdr:to>
      <xdr:col>112</xdr:col>
      <xdr:colOff>38100</xdr:colOff>
      <xdr:row>78</xdr:row>
      <xdr:rowOff>72571</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21272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5443</xdr:rowOff>
    </xdr:from>
    <xdr:to>
      <xdr:col>116</xdr:col>
      <xdr:colOff>63500</xdr:colOff>
      <xdr:row>78</xdr:row>
      <xdr:rowOff>21771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1323300" y="13378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3629</xdr:rowOff>
    </xdr:from>
    <xdr:to>
      <xdr:col>107</xdr:col>
      <xdr:colOff>101600</xdr:colOff>
      <xdr:row>78</xdr:row>
      <xdr:rowOff>105229</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2038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21771</xdr:rowOff>
    </xdr:from>
    <xdr:to>
      <xdr:col>111</xdr:col>
      <xdr:colOff>177800</xdr:colOff>
      <xdr:row>78</xdr:row>
      <xdr:rowOff>54429</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0434300" y="13394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54429</xdr:rowOff>
    </xdr:from>
    <xdr:to>
      <xdr:col>107</xdr:col>
      <xdr:colOff>50800</xdr:colOff>
      <xdr:row>78</xdr:row>
      <xdr:rowOff>136071</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545300" y="134275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01" name="n_1aveValue【児童館】&#10;一人当たり面積">
          <a:extLst>
            <a:ext uri="{FF2B5EF4-FFF2-40B4-BE49-F238E27FC236}">
              <a16:creationId xmlns:a16="http://schemas.microsoft.com/office/drawing/2014/main" id="{00000000-0008-0000-0E00-0000BD020000}"/>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02" name="n_2aveValue【児童館】&#10;一人当たり面積">
          <a:extLst>
            <a:ext uri="{FF2B5EF4-FFF2-40B4-BE49-F238E27FC236}">
              <a16:creationId xmlns:a16="http://schemas.microsoft.com/office/drawing/2014/main" id="{00000000-0008-0000-0E00-0000BE020000}"/>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03" name="n_3aveValue【児童館】&#10;一人当たり面積">
          <a:extLst>
            <a:ext uri="{FF2B5EF4-FFF2-40B4-BE49-F238E27FC236}">
              <a16:creationId xmlns:a16="http://schemas.microsoft.com/office/drawing/2014/main" id="{00000000-0008-0000-0E00-0000BF020000}"/>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04" name="n_4aveValue【児童館】&#10;一人当たり面積">
          <a:extLst>
            <a:ext uri="{FF2B5EF4-FFF2-40B4-BE49-F238E27FC236}">
              <a16:creationId xmlns:a16="http://schemas.microsoft.com/office/drawing/2014/main" id="{00000000-0008-0000-0E00-0000C0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89098</xdr:rowOff>
    </xdr:from>
    <xdr:ext cx="469744" cy="259045"/>
    <xdr:sp macro="" textlink="">
      <xdr:nvSpPr>
        <xdr:cNvPr id="705" name="n_1mainValue【児童館】&#10;一人当たり面積">
          <a:extLst>
            <a:ext uri="{FF2B5EF4-FFF2-40B4-BE49-F238E27FC236}">
              <a16:creationId xmlns:a16="http://schemas.microsoft.com/office/drawing/2014/main" id="{00000000-0008-0000-0E00-0000C1020000}"/>
            </a:ext>
          </a:extLst>
        </xdr:cNvPr>
        <xdr:cNvSpPr txBox="1"/>
      </xdr:nvSpPr>
      <xdr:spPr>
        <a:xfrm>
          <a:off x="210757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121756</xdr:rowOff>
    </xdr:from>
    <xdr:ext cx="469744" cy="259045"/>
    <xdr:sp macro="" textlink="">
      <xdr:nvSpPr>
        <xdr:cNvPr id="706" name="n_2mainValue【児童館】&#10;一人当たり面積">
          <a:extLst>
            <a:ext uri="{FF2B5EF4-FFF2-40B4-BE49-F238E27FC236}">
              <a16:creationId xmlns:a16="http://schemas.microsoft.com/office/drawing/2014/main" id="{00000000-0008-0000-0E00-0000C2020000}"/>
            </a:ext>
          </a:extLst>
        </xdr:cNvPr>
        <xdr:cNvSpPr txBox="1"/>
      </xdr:nvSpPr>
      <xdr:spPr>
        <a:xfrm>
          <a:off x="20199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707" name="n_3mainValue【児童館】&#10;一人当たり面積">
          <a:extLst>
            <a:ext uri="{FF2B5EF4-FFF2-40B4-BE49-F238E27FC236}">
              <a16:creationId xmlns:a16="http://schemas.microsoft.com/office/drawing/2014/main" id="{00000000-0008-0000-0E00-0000C3020000}"/>
            </a:ext>
          </a:extLst>
        </xdr:cNvPr>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a:extLst>
            <a:ext uri="{FF2B5EF4-FFF2-40B4-BE49-F238E27FC236}">
              <a16:creationId xmlns:a16="http://schemas.microsoft.com/office/drawing/2014/main" id="{00000000-0008-0000-0E00-0000D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3" name="【公民館】&#10;有形固定資産減価償却率最小値テキスト">
          <a:extLst>
            <a:ext uri="{FF2B5EF4-FFF2-40B4-BE49-F238E27FC236}">
              <a16:creationId xmlns:a16="http://schemas.microsoft.com/office/drawing/2014/main" id="{00000000-0008-0000-0E00-0000D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35" name="【公民館】&#10;有形固定資産減価償却率最大値テキスト">
          <a:extLst>
            <a:ext uri="{FF2B5EF4-FFF2-40B4-BE49-F238E27FC236}">
              <a16:creationId xmlns:a16="http://schemas.microsoft.com/office/drawing/2014/main" id="{00000000-0008-0000-0E00-0000DF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7" name="【公民館】&#10;有形固定資産減価償却率平均値テキスト">
          <a:extLst>
            <a:ext uri="{FF2B5EF4-FFF2-40B4-BE49-F238E27FC236}">
              <a16:creationId xmlns:a16="http://schemas.microsoft.com/office/drawing/2014/main" id="{00000000-0008-0000-0E00-0000E1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749" name="【公民館】&#10;有形固定資産減価償却率該当値テキスト">
          <a:extLst>
            <a:ext uri="{FF2B5EF4-FFF2-40B4-BE49-F238E27FC236}">
              <a16:creationId xmlns:a16="http://schemas.microsoft.com/office/drawing/2014/main" id="{00000000-0008-0000-0E00-0000ED020000}"/>
            </a:ext>
          </a:extLst>
        </xdr:cNvPr>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108</xdr:row>
      <xdr:rowOff>53339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5481300" y="184518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149225</xdr:rowOff>
    </xdr:from>
    <xdr:to>
      <xdr:col>76</xdr:col>
      <xdr:colOff>165100</xdr:colOff>
      <xdr:row>108</xdr:row>
      <xdr:rowOff>79375</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4541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28575</xdr:rowOff>
    </xdr:from>
    <xdr:to>
      <xdr:col>81</xdr:col>
      <xdr:colOff>50800</xdr:colOff>
      <xdr:row>108</xdr:row>
      <xdr:rowOff>53339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4592300" y="185451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27305</xdr:rowOff>
    </xdr:from>
    <xdr:to>
      <xdr:col>72</xdr:col>
      <xdr:colOff>38100</xdr:colOff>
      <xdr:row>102</xdr:row>
      <xdr:rowOff>128905</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3652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78105</xdr:rowOff>
    </xdr:from>
    <xdr:to>
      <xdr:col>76</xdr:col>
      <xdr:colOff>114300</xdr:colOff>
      <xdr:row>108</xdr:row>
      <xdr:rowOff>28575</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3703300" y="17566005"/>
          <a:ext cx="889000" cy="9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6" name="n_1aveValue【公民館】&#10;有形固定資産減価償却率">
          <a:extLst>
            <a:ext uri="{FF2B5EF4-FFF2-40B4-BE49-F238E27FC236}">
              <a16:creationId xmlns:a16="http://schemas.microsoft.com/office/drawing/2014/main" id="{00000000-0008-0000-0E00-0000F4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7" name="n_2aveValue【公民館】&#10;有形固定資産減価償却率">
          <a:extLst>
            <a:ext uri="{FF2B5EF4-FFF2-40B4-BE49-F238E27FC236}">
              <a16:creationId xmlns:a16="http://schemas.microsoft.com/office/drawing/2014/main" id="{00000000-0008-0000-0E00-0000F5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58" name="n_3aveValue【公民館】&#10;有形固定資産減価償却率">
          <a:extLst>
            <a:ext uri="{FF2B5EF4-FFF2-40B4-BE49-F238E27FC236}">
              <a16:creationId xmlns:a16="http://schemas.microsoft.com/office/drawing/2014/main" id="{00000000-0008-0000-0E00-0000F6020000}"/>
            </a:ext>
          </a:extLst>
        </xdr:cNvPr>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59" name="n_4aveValue【公民館】&#10;有形固定資産減価償却率">
          <a:extLst>
            <a:ext uri="{FF2B5EF4-FFF2-40B4-BE49-F238E27FC236}">
              <a16:creationId xmlns:a16="http://schemas.microsoft.com/office/drawing/2014/main" id="{00000000-0008-0000-0E00-0000F7020000}"/>
            </a:ext>
          </a:extLst>
        </xdr:cNvPr>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760" name="n_1mainValue【公民館】&#10;有形固定資産減価償却率">
          <a:extLst>
            <a:ext uri="{FF2B5EF4-FFF2-40B4-BE49-F238E27FC236}">
              <a16:creationId xmlns:a16="http://schemas.microsoft.com/office/drawing/2014/main" id="{00000000-0008-0000-0E00-0000F8020000}"/>
            </a:ext>
          </a:extLst>
        </xdr:cNvPr>
        <xdr:cNvSpPr txBox="1"/>
      </xdr:nvSpPr>
      <xdr:spPr>
        <a:xfrm>
          <a:off x="15266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70502</xdr:rowOff>
    </xdr:from>
    <xdr:ext cx="405111" cy="259045"/>
    <xdr:sp macro="" textlink="">
      <xdr:nvSpPr>
        <xdr:cNvPr id="761" name="n_2mainValue【公民館】&#10;有形固定資産減価償却率">
          <a:extLst>
            <a:ext uri="{FF2B5EF4-FFF2-40B4-BE49-F238E27FC236}">
              <a16:creationId xmlns:a16="http://schemas.microsoft.com/office/drawing/2014/main" id="{00000000-0008-0000-0E00-0000F9020000}"/>
            </a:ext>
          </a:extLst>
        </xdr:cNvPr>
        <xdr:cNvSpPr txBox="1"/>
      </xdr:nvSpPr>
      <xdr:spPr>
        <a:xfrm>
          <a:off x="14389744"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145432</xdr:rowOff>
    </xdr:from>
    <xdr:ext cx="405111" cy="259045"/>
    <xdr:sp macro="" textlink="">
      <xdr:nvSpPr>
        <xdr:cNvPr id="762" name="n_3mainValue【公民館】&#10;有形固定資産減価償却率">
          <a:extLst>
            <a:ext uri="{FF2B5EF4-FFF2-40B4-BE49-F238E27FC236}">
              <a16:creationId xmlns:a16="http://schemas.microsoft.com/office/drawing/2014/main" id="{00000000-0008-0000-0E00-0000FA020000}"/>
            </a:ext>
          </a:extLst>
        </xdr:cNvPr>
        <xdr:cNvSpPr txBox="1"/>
      </xdr:nvSpPr>
      <xdr:spPr>
        <a:xfrm>
          <a:off x="13500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id="{00000000-0008-0000-0E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7" name="【公民館】&#10;一人当たり面積最小値テキスト">
          <a:extLst>
            <a:ext uri="{FF2B5EF4-FFF2-40B4-BE49-F238E27FC236}">
              <a16:creationId xmlns:a16="http://schemas.microsoft.com/office/drawing/2014/main" id="{00000000-0008-0000-0E00-000013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9" name="【公民館】&#10;一人当たり面積最大値テキスト">
          <a:extLst>
            <a:ext uri="{FF2B5EF4-FFF2-40B4-BE49-F238E27FC236}">
              <a16:creationId xmlns:a16="http://schemas.microsoft.com/office/drawing/2014/main" id="{00000000-0008-0000-0E00-000015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91" name="【公民館】&#10;一人当たり面積平均値テキスト">
          <a:extLst>
            <a:ext uri="{FF2B5EF4-FFF2-40B4-BE49-F238E27FC236}">
              <a16:creationId xmlns:a16="http://schemas.microsoft.com/office/drawing/2014/main" id="{00000000-0008-0000-0E00-000017030000}"/>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94" name="フローチャート: 判断 793">
          <a:extLst>
            <a:ext uri="{FF2B5EF4-FFF2-40B4-BE49-F238E27FC236}">
              <a16:creationId xmlns:a16="http://schemas.microsoft.com/office/drawing/2014/main" id="{00000000-0008-0000-0E00-00001A03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95" name="フローチャート: 判断 794">
          <a:extLst>
            <a:ext uri="{FF2B5EF4-FFF2-40B4-BE49-F238E27FC236}">
              <a16:creationId xmlns:a16="http://schemas.microsoft.com/office/drawing/2014/main" id="{00000000-0008-0000-0E00-00001B03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796" name="フローチャート: 判断 795">
          <a:extLst>
            <a:ext uri="{FF2B5EF4-FFF2-40B4-BE49-F238E27FC236}">
              <a16:creationId xmlns:a16="http://schemas.microsoft.com/office/drawing/2014/main" id="{00000000-0008-0000-0E00-00001C030000}"/>
            </a:ext>
          </a:extLst>
        </xdr:cNvPr>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85107</xdr:rowOff>
    </xdr:from>
    <xdr:ext cx="469744" cy="259045"/>
    <xdr:sp macro="" textlink="">
      <xdr:nvSpPr>
        <xdr:cNvPr id="803" name="【公民館】&#10;一人当たり面積該当値テキスト">
          <a:extLst>
            <a:ext uri="{FF2B5EF4-FFF2-40B4-BE49-F238E27FC236}">
              <a16:creationId xmlns:a16="http://schemas.microsoft.com/office/drawing/2014/main" id="{00000000-0008-0000-0E00-000023030000}"/>
            </a:ext>
          </a:extLst>
        </xdr:cNvPr>
        <xdr:cNvSpPr txBox="1"/>
      </xdr:nvSpPr>
      <xdr:spPr>
        <a:xfrm>
          <a:off x="22199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50800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1323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1270</xdr:rowOff>
    </xdr:from>
    <xdr:to>
      <xdr:col>107</xdr:col>
      <xdr:colOff>101600</xdr:colOff>
      <xdr:row>108</xdr:row>
      <xdr:rowOff>102870</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20383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52070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0434300" y="1856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26670</xdr:rowOff>
    </xdr:from>
    <xdr:to>
      <xdr:col>102</xdr:col>
      <xdr:colOff>165100</xdr:colOff>
      <xdr:row>107</xdr:row>
      <xdr:rowOff>128270</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19494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77470</xdr:rowOff>
    </xdr:from>
    <xdr:to>
      <xdr:col>107</xdr:col>
      <xdr:colOff>50800</xdr:colOff>
      <xdr:row>108</xdr:row>
      <xdr:rowOff>52070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9545300" y="1842262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10" name="n_1aveValue【公民館】&#10;一人当たり面積">
          <a:extLst>
            <a:ext uri="{FF2B5EF4-FFF2-40B4-BE49-F238E27FC236}">
              <a16:creationId xmlns:a16="http://schemas.microsoft.com/office/drawing/2014/main" id="{00000000-0008-0000-0E00-00002A03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11" name="n_2aveValue【公民館】&#10;一人当たり面積">
          <a:extLst>
            <a:ext uri="{FF2B5EF4-FFF2-40B4-BE49-F238E27FC236}">
              <a16:creationId xmlns:a16="http://schemas.microsoft.com/office/drawing/2014/main" id="{00000000-0008-0000-0E00-00002B03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12" name="n_3aveValue【公民館】&#10;一人当たり面積">
          <a:extLst>
            <a:ext uri="{FF2B5EF4-FFF2-40B4-BE49-F238E27FC236}">
              <a16:creationId xmlns:a16="http://schemas.microsoft.com/office/drawing/2014/main" id="{00000000-0008-0000-0E00-00002C03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13" name="n_4aveValue【公民館】&#10;一人当たり面積">
          <a:extLst>
            <a:ext uri="{FF2B5EF4-FFF2-40B4-BE49-F238E27FC236}">
              <a16:creationId xmlns:a16="http://schemas.microsoft.com/office/drawing/2014/main" id="{00000000-0008-0000-0E00-00002D03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814" name="n_1mainValue【公民館】&#10;一人当たり面積">
          <a:extLst>
            <a:ext uri="{FF2B5EF4-FFF2-40B4-BE49-F238E27FC236}">
              <a16:creationId xmlns:a16="http://schemas.microsoft.com/office/drawing/2014/main" id="{00000000-0008-0000-0E00-00002E030000}"/>
            </a:ext>
          </a:extLst>
        </xdr:cNvPr>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93997</xdr:rowOff>
    </xdr:from>
    <xdr:ext cx="469744" cy="259045"/>
    <xdr:sp macro="" textlink="">
      <xdr:nvSpPr>
        <xdr:cNvPr id="815" name="n_2mainValue【公民館】&#10;一人当たり面積">
          <a:extLst>
            <a:ext uri="{FF2B5EF4-FFF2-40B4-BE49-F238E27FC236}">
              <a16:creationId xmlns:a16="http://schemas.microsoft.com/office/drawing/2014/main" id="{00000000-0008-0000-0E00-00002F030000}"/>
            </a:ext>
          </a:extLst>
        </xdr:cNvPr>
        <xdr:cNvSpPr txBox="1"/>
      </xdr:nvSpPr>
      <xdr:spPr>
        <a:xfrm>
          <a:off x="20199427"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119397</xdr:rowOff>
    </xdr:from>
    <xdr:ext cx="469744" cy="259045"/>
    <xdr:sp macro="" textlink="">
      <xdr:nvSpPr>
        <xdr:cNvPr id="816" name="n_3mainValue【公民館】&#10;一人当たり面積">
          <a:extLst>
            <a:ext uri="{FF2B5EF4-FFF2-40B4-BE49-F238E27FC236}">
              <a16:creationId xmlns:a16="http://schemas.microsoft.com/office/drawing/2014/main" id="{00000000-0008-0000-0E00-000030030000}"/>
            </a:ext>
          </a:extLst>
        </xdr:cNvPr>
        <xdr:cNvSpPr txBox="1"/>
      </xdr:nvSpPr>
      <xdr:spPr>
        <a:xfrm>
          <a:off x="19310427"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有形固定資産は、減価償却比率が類似団体平均値よりも高い傾向にあり、有している資産のうち老朽化が進んでいる資産が多いといえる。維持管理も課題であり、個別施設計画において施設等の実態や利用状況、維持管理コスト等を考慮しながら長期的な視点で施設の更新・統廃合・長寿命化などを計画的に行い、財政負担の軽減を図りながら公共施設等の持続性の確保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10,754
10,667
114.03
7,062,695
6,713,804
209,641
4,242,199
5,907,881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62865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3155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170180</xdr:rowOff>
    </xdr:from>
    <xdr:to>
      <xdr:col>15</xdr:col>
      <xdr:colOff>101600</xdr:colOff>
      <xdr:row>64</xdr:row>
      <xdr:rowOff>100330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64</xdr:row>
      <xdr:rowOff>49530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908300" y="10315575"/>
          <a:ext cx="889000" cy="7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23495</xdr:rowOff>
    </xdr:from>
    <xdr:to>
      <xdr:col>10</xdr:col>
      <xdr:colOff>165100</xdr:colOff>
      <xdr:row>56</xdr:row>
      <xdr:rowOff>125095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74295</xdr:rowOff>
    </xdr:from>
    <xdr:to>
      <xdr:col>15</xdr:col>
      <xdr:colOff>50800</xdr:colOff>
      <xdr:row>64</xdr:row>
      <xdr:rowOff>49530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019300" y="9675495"/>
          <a:ext cx="889000" cy="13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91457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141622</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F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F00-0000E0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F00-0000E2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F00-0000E4000000}"/>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66766</xdr:rowOff>
    </xdr:from>
    <xdr:to>
      <xdr:col>55</xdr:col>
      <xdr:colOff>50800</xdr:colOff>
      <xdr:row>57</xdr:row>
      <xdr:rowOff>168366</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04267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89643</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F00-0000F0000000}"/>
            </a:ext>
          </a:extLst>
        </xdr:cNvPr>
        <xdr:cNvSpPr txBox="1"/>
      </xdr:nvSpPr>
      <xdr:spPr>
        <a:xfrm>
          <a:off x="10515600" y="969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83094</xdr:rowOff>
    </xdr:from>
    <xdr:to>
      <xdr:col>50</xdr:col>
      <xdr:colOff>165100</xdr:colOff>
      <xdr:row>58</xdr:row>
      <xdr:rowOff>13244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588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117566</xdr:rowOff>
    </xdr:from>
    <xdr:to>
      <xdr:col>55</xdr:col>
      <xdr:colOff>0</xdr:colOff>
      <xdr:row>57</xdr:row>
      <xdr:rowOff>133894</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9639300" y="98902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125549</xdr:rowOff>
    </xdr:from>
    <xdr:to>
      <xdr:col>46</xdr:col>
      <xdr:colOff>38100</xdr:colOff>
      <xdr:row>60</xdr:row>
      <xdr:rowOff>55699</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9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133894</xdr:rowOff>
    </xdr:from>
    <xdr:to>
      <xdr:col>50</xdr:col>
      <xdr:colOff>114300</xdr:colOff>
      <xdr:row>60</xdr:row>
      <xdr:rowOff>4899</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750300" y="9906544"/>
          <a:ext cx="8890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89626</xdr:rowOff>
    </xdr:from>
    <xdr:to>
      <xdr:col>41</xdr:col>
      <xdr:colOff>101600</xdr:colOff>
      <xdr:row>59</xdr:row>
      <xdr:rowOff>19776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81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140426</xdr:rowOff>
    </xdr:from>
    <xdr:to>
      <xdr:col>45</xdr:col>
      <xdr:colOff>177800</xdr:colOff>
      <xdr:row>60</xdr:row>
      <xdr:rowOff>4899</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861300" y="10084526"/>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a:extLst>
            <a:ext uri="{FF2B5EF4-FFF2-40B4-BE49-F238E27FC236}">
              <a16:creationId xmlns:a16="http://schemas.microsoft.com/office/drawing/2014/main" id="{00000000-0008-0000-0F00-0000F7000000}"/>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a:extLst>
            <a:ext uri="{FF2B5EF4-FFF2-40B4-BE49-F238E27FC236}">
              <a16:creationId xmlns:a16="http://schemas.microsoft.com/office/drawing/2014/main" id="{00000000-0008-0000-0F00-0000F8000000}"/>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a:extLst>
            <a:ext uri="{FF2B5EF4-FFF2-40B4-BE49-F238E27FC236}">
              <a16:creationId xmlns:a16="http://schemas.microsoft.com/office/drawing/2014/main" id="{00000000-0008-0000-0F00-0000F9000000}"/>
            </a:ext>
          </a:extLst>
        </xdr:cNvPr>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250" name="n_4aveValue【体育館・プール】&#10;一人当たり面積">
          <a:extLst>
            <a:ext uri="{FF2B5EF4-FFF2-40B4-BE49-F238E27FC236}">
              <a16:creationId xmlns:a16="http://schemas.microsoft.com/office/drawing/2014/main" id="{00000000-0008-0000-0F00-0000FA000000}"/>
            </a:ext>
          </a:extLst>
        </xdr:cNvPr>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29771</xdr:rowOff>
    </xdr:from>
    <xdr:ext cx="469744" cy="259045"/>
    <xdr:sp macro="" textlink="">
      <xdr:nvSpPr>
        <xdr:cNvPr id="251" name="n_1mainValue【体育館・プール】&#10;一人当たり面積">
          <a:extLst>
            <a:ext uri="{FF2B5EF4-FFF2-40B4-BE49-F238E27FC236}">
              <a16:creationId xmlns:a16="http://schemas.microsoft.com/office/drawing/2014/main" id="{00000000-0008-0000-0F00-0000FB000000}"/>
            </a:ext>
          </a:extLst>
        </xdr:cNvPr>
        <xdr:cNvSpPr txBox="1"/>
      </xdr:nvSpPr>
      <xdr:spPr>
        <a:xfrm>
          <a:off x="9391727" y="963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72226</xdr:rowOff>
    </xdr:from>
    <xdr:ext cx="469744" cy="259045"/>
    <xdr:sp macro="" textlink="">
      <xdr:nvSpPr>
        <xdr:cNvPr id="252" name="n_2mainValue【体育館・プール】&#10;一人当たり面積">
          <a:extLst>
            <a:ext uri="{FF2B5EF4-FFF2-40B4-BE49-F238E27FC236}">
              <a16:creationId xmlns:a16="http://schemas.microsoft.com/office/drawing/2014/main" id="{00000000-0008-0000-0F00-0000FC000000}"/>
            </a:ext>
          </a:extLst>
        </xdr:cNvPr>
        <xdr:cNvSpPr txBox="1"/>
      </xdr:nvSpPr>
      <xdr:spPr>
        <a:xfrm>
          <a:off x="8515427" y="100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36303</xdr:rowOff>
    </xdr:from>
    <xdr:ext cx="469744" cy="259045"/>
    <xdr:sp macro="" textlink="">
      <xdr:nvSpPr>
        <xdr:cNvPr id="253" name="n_3mainValue【体育館・プール】&#10;一人当たり面積">
          <a:extLst>
            <a:ext uri="{FF2B5EF4-FFF2-40B4-BE49-F238E27FC236}">
              <a16:creationId xmlns:a16="http://schemas.microsoft.com/office/drawing/2014/main" id="{00000000-0008-0000-0F00-0000FD000000}"/>
            </a:ext>
          </a:extLst>
        </xdr:cNvPr>
        <xdr:cNvSpPr txBox="1"/>
      </xdr:nvSpPr>
      <xdr:spPr>
        <a:xfrm>
          <a:off x="76264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00000000-0008-0000-0F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00000000-0008-0000-0F00-00001801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00000000-0008-0000-0F00-00001A01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00000000-0008-0000-0F00-00001C01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00000000-0008-0000-0F00-000028010000}"/>
            </a:ext>
          </a:extLst>
        </xdr:cNvPr>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34652</xdr:rowOff>
    </xdr:from>
    <xdr:to>
      <xdr:col>20</xdr:col>
      <xdr:colOff>38100</xdr:colOff>
      <xdr:row>84</xdr:row>
      <xdr:rowOff>136252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3746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84</xdr:row>
      <xdr:rowOff>114844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3797300" y="1448725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5262</xdr:rowOff>
    </xdr:from>
    <xdr:to>
      <xdr:col>15</xdr:col>
      <xdr:colOff>101600</xdr:colOff>
      <xdr:row>84</xdr:row>
      <xdr:rowOff>106862</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2857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56062</xdr:rowOff>
    </xdr:from>
    <xdr:to>
      <xdr:col>19</xdr:col>
      <xdr:colOff>177800</xdr:colOff>
      <xdr:row>84</xdr:row>
      <xdr:rowOff>85452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2908300" y="144578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196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132806</xdr:rowOff>
    </xdr:from>
    <xdr:to>
      <xdr:col>15</xdr:col>
      <xdr:colOff>50800</xdr:colOff>
      <xdr:row>84</xdr:row>
      <xdr:rowOff>56062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019300" y="1419170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03" name="n_1aveValue【福祉施設】&#10;有形固定資産減価償却率">
          <a:extLst>
            <a:ext uri="{FF2B5EF4-FFF2-40B4-BE49-F238E27FC236}">
              <a16:creationId xmlns:a16="http://schemas.microsoft.com/office/drawing/2014/main" id="{00000000-0008-0000-0F00-00002F010000}"/>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04" name="n_2aveValue【福祉施設】&#10;有形固定資産減価償却率">
          <a:extLst>
            <a:ext uri="{FF2B5EF4-FFF2-40B4-BE49-F238E27FC236}">
              <a16:creationId xmlns:a16="http://schemas.microsoft.com/office/drawing/2014/main" id="{00000000-0008-0000-0F00-00003001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05" name="n_3aveValue【福祉施設】&#10;有形固定資産減価償却率">
          <a:extLst>
            <a:ext uri="{FF2B5EF4-FFF2-40B4-BE49-F238E27FC236}">
              <a16:creationId xmlns:a16="http://schemas.microsoft.com/office/drawing/2014/main" id="{00000000-0008-0000-0F00-000031010000}"/>
            </a:ext>
          </a:extLst>
        </xdr:cNvPr>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306" name="n_4aveValue【福祉施設】&#10;有形固定資産減価償却率">
          <a:extLst>
            <a:ext uri="{FF2B5EF4-FFF2-40B4-BE49-F238E27FC236}">
              <a16:creationId xmlns:a16="http://schemas.microsoft.com/office/drawing/2014/main" id="{00000000-0008-0000-0F00-000032010000}"/>
            </a:ext>
          </a:extLst>
        </xdr:cNvPr>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127379</xdr:rowOff>
    </xdr:from>
    <xdr:ext cx="405111" cy="259045"/>
    <xdr:sp macro="" textlink="">
      <xdr:nvSpPr>
        <xdr:cNvPr id="307" name="n_1main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97989</xdr:rowOff>
    </xdr:from>
    <xdr:ext cx="405111" cy="259045"/>
    <xdr:sp macro="" textlink="">
      <xdr:nvSpPr>
        <xdr:cNvPr id="308" name="n_2main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9" name="n_3main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F00-00004E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F00-00005001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F00-000052010000}"/>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F00-00005E010000}"/>
            </a:ext>
          </a:extLst>
        </xdr:cNvPr>
        <xdr:cNvSpPr txBox="1"/>
      </xdr:nvSpPr>
      <xdr:spPr>
        <a:xfrm>
          <a:off x="10515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65405</xdr:rowOff>
    </xdr:from>
    <xdr:to>
      <xdr:col>50</xdr:col>
      <xdr:colOff>165100</xdr:colOff>
      <xdr:row>85</xdr:row>
      <xdr:rowOff>167005</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9588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116205</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9639300" y="14687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69214</xdr:rowOff>
    </xdr:from>
    <xdr:to>
      <xdr:col>46</xdr:col>
      <xdr:colOff>38100</xdr:colOff>
      <xdr:row>85</xdr:row>
      <xdr:rowOff>170814</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869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116205</xdr:rowOff>
    </xdr:from>
    <xdr:to>
      <xdr:col>50</xdr:col>
      <xdr:colOff>114300</xdr:colOff>
      <xdr:row>85</xdr:row>
      <xdr:rowOff>120014</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8750300" y="146894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19686</xdr:rowOff>
    </xdr:from>
    <xdr:to>
      <xdr:col>41</xdr:col>
      <xdr:colOff>101600</xdr:colOff>
      <xdr:row>79</xdr:row>
      <xdr:rowOff>121286</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7810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70486</xdr:rowOff>
    </xdr:from>
    <xdr:to>
      <xdr:col>45</xdr:col>
      <xdr:colOff>177800</xdr:colOff>
      <xdr:row>85</xdr:row>
      <xdr:rowOff>120014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861300" y="13615036"/>
          <a:ext cx="889000" cy="10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a:extLst>
            <a:ext uri="{FF2B5EF4-FFF2-40B4-BE49-F238E27FC236}">
              <a16:creationId xmlns:a16="http://schemas.microsoft.com/office/drawing/2014/main" id="{00000000-0008-0000-0F00-00006501000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a:extLst>
            <a:ext uri="{FF2B5EF4-FFF2-40B4-BE49-F238E27FC236}">
              <a16:creationId xmlns:a16="http://schemas.microsoft.com/office/drawing/2014/main" id="{00000000-0008-0000-0F00-00006601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359" name="n_3aveValue【福祉施設】&#10;一人当たり面積">
          <a:extLst>
            <a:ext uri="{FF2B5EF4-FFF2-40B4-BE49-F238E27FC236}">
              <a16:creationId xmlns:a16="http://schemas.microsoft.com/office/drawing/2014/main" id="{00000000-0008-0000-0F00-000067010000}"/>
            </a:ext>
          </a:extLst>
        </xdr:cNvPr>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60" name="n_4aveValue【福祉施設】&#10;一人当たり面積">
          <a:extLst>
            <a:ext uri="{FF2B5EF4-FFF2-40B4-BE49-F238E27FC236}">
              <a16:creationId xmlns:a16="http://schemas.microsoft.com/office/drawing/2014/main" id="{00000000-0008-0000-0F00-000068010000}"/>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158132</xdr:rowOff>
    </xdr:from>
    <xdr:ext cx="469744" cy="259045"/>
    <xdr:sp macro="" textlink="">
      <xdr:nvSpPr>
        <xdr:cNvPr id="361" name="n_1mainValue【福祉施設】&#10;一人当たり面積">
          <a:extLst>
            <a:ext uri="{FF2B5EF4-FFF2-40B4-BE49-F238E27FC236}">
              <a16:creationId xmlns:a16="http://schemas.microsoft.com/office/drawing/2014/main" id="{00000000-0008-0000-0F00-000069010000}"/>
            </a:ext>
          </a:extLst>
        </xdr:cNvPr>
        <xdr:cNvSpPr txBox="1"/>
      </xdr:nvSpPr>
      <xdr:spPr>
        <a:xfrm>
          <a:off x="93917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161941</xdr:rowOff>
    </xdr:from>
    <xdr:ext cx="469744" cy="259045"/>
    <xdr:sp macro="" textlink="">
      <xdr:nvSpPr>
        <xdr:cNvPr id="362" name="n_2mainValue【福祉施設】&#10;一人当たり面積">
          <a:extLst>
            <a:ext uri="{FF2B5EF4-FFF2-40B4-BE49-F238E27FC236}">
              <a16:creationId xmlns:a16="http://schemas.microsoft.com/office/drawing/2014/main" id="{00000000-0008-0000-0F00-00006A010000}"/>
            </a:ext>
          </a:extLst>
        </xdr:cNvPr>
        <xdr:cNvSpPr txBox="1"/>
      </xdr:nvSpPr>
      <xdr:spPr>
        <a:xfrm>
          <a:off x="8515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137813</xdr:rowOff>
    </xdr:from>
    <xdr:ext cx="469744" cy="259045"/>
    <xdr:sp macro="" textlink="">
      <xdr:nvSpPr>
        <xdr:cNvPr id="363" name="n_3mainValue【福祉施設】&#10;一人当たり面積">
          <a:extLst>
            <a:ext uri="{FF2B5EF4-FFF2-40B4-BE49-F238E27FC236}">
              <a16:creationId xmlns:a16="http://schemas.microsoft.com/office/drawing/2014/main" id="{00000000-0008-0000-0F00-00006B010000}"/>
            </a:ext>
          </a:extLst>
        </xdr:cNvPr>
        <xdr:cNvSpPr txBox="1"/>
      </xdr:nvSpPr>
      <xdr:spPr>
        <a:xfrm>
          <a:off x="7626427"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a:extLst>
            <a:ext uri="{FF2B5EF4-FFF2-40B4-BE49-F238E27FC236}">
              <a16:creationId xmlns:a16="http://schemas.microsoft.com/office/drawing/2014/main" id="{00000000-0008-0000-0F00-000085010000}"/>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00000000-0008-0000-0F00-000087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00000000-0008-0000-0F00-000089010000}"/>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101</xdr:row>
      <xdr:rowOff>158750</xdr:rowOff>
    </xdr:from>
    <xdr:to>
      <xdr:col>10</xdr:col>
      <xdr:colOff>165100</xdr:colOff>
      <xdr:row>102</xdr:row>
      <xdr:rowOff>88900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92091</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09" name="n_3main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00000000-0008-0000-0F00-0000B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6" name="【市民会館】&#10;一人当たり面積最小値テキスト">
          <a:extLst>
            <a:ext uri="{FF2B5EF4-FFF2-40B4-BE49-F238E27FC236}">
              <a16:creationId xmlns:a16="http://schemas.microsoft.com/office/drawing/2014/main" id="{00000000-0008-0000-0F00-0000B4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38" name="【市民会館】&#10;一人当たり面積最大値テキスト">
          <a:extLst>
            <a:ext uri="{FF2B5EF4-FFF2-40B4-BE49-F238E27FC236}">
              <a16:creationId xmlns:a16="http://schemas.microsoft.com/office/drawing/2014/main" id="{00000000-0008-0000-0F00-0000B6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40" name="【市民会館】&#10;一人当たり面積平均値テキスト">
          <a:extLst>
            <a:ext uri="{FF2B5EF4-FFF2-40B4-BE49-F238E27FC236}">
              <a16:creationId xmlns:a16="http://schemas.microsoft.com/office/drawing/2014/main" id="{00000000-0008-0000-0F00-0000B8010000}"/>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129902</xdr:rowOff>
    </xdr:from>
    <xdr:to>
      <xdr:col>41</xdr:col>
      <xdr:colOff>101600</xdr:colOff>
      <xdr:row>107</xdr:row>
      <xdr:rowOff>60052</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47189</xdr:rowOff>
    </xdr:from>
    <xdr:ext cx="469744" cy="259045"/>
    <xdr:sp macro="" textlink="">
      <xdr:nvSpPr>
        <xdr:cNvPr id="452" name="n_1aveValue【市民会館】&#10;一人当たり面積">
          <a:extLst>
            <a:ext uri="{FF2B5EF4-FFF2-40B4-BE49-F238E27FC236}">
              <a16:creationId xmlns:a16="http://schemas.microsoft.com/office/drawing/2014/main" id="{00000000-0008-0000-0F00-0000C401000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53" name="n_2aveValue【市民会館】&#10;一人当たり面積">
          <a:extLst>
            <a:ext uri="{FF2B5EF4-FFF2-40B4-BE49-F238E27FC236}">
              <a16:creationId xmlns:a16="http://schemas.microsoft.com/office/drawing/2014/main" id="{00000000-0008-0000-0F00-0000C5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54" name="n_3aveValue【市民会館】&#10;一人当たり面積">
          <a:extLst>
            <a:ext uri="{FF2B5EF4-FFF2-40B4-BE49-F238E27FC236}">
              <a16:creationId xmlns:a16="http://schemas.microsoft.com/office/drawing/2014/main" id="{00000000-0008-0000-0F00-0000C601000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455" name="n_4aveValue【市民会館】&#10;一人当たり面積">
          <a:extLst>
            <a:ext uri="{FF2B5EF4-FFF2-40B4-BE49-F238E27FC236}">
              <a16:creationId xmlns:a16="http://schemas.microsoft.com/office/drawing/2014/main" id="{00000000-0008-0000-0F00-0000C7010000}"/>
            </a:ext>
          </a:extLst>
        </xdr:cNvPr>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56" name="n_3mainValue【市民会館】&#10;一人当たり面積">
          <a:extLst>
            <a:ext uri="{FF2B5EF4-FFF2-40B4-BE49-F238E27FC236}">
              <a16:creationId xmlns:a16="http://schemas.microsoft.com/office/drawing/2014/main" id="{00000000-0008-0000-0F00-0000C8010000}"/>
            </a:ext>
          </a:extLst>
        </xdr:cNvPr>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a:extLst>
            <a:ext uri="{FF2B5EF4-FFF2-40B4-BE49-F238E27FC236}">
              <a16:creationId xmlns:a16="http://schemas.microsoft.com/office/drawing/2014/main" id="{00000000-0008-0000-0F00-00000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36468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13559789"/>
          <a:ext cx="0" cy="1221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40295</xdr:rowOff>
    </xdr:from>
    <xdr:ext cx="405111" cy="259045"/>
    <xdr:sp macro="" textlink="">
      <xdr:nvSpPr>
        <xdr:cNvPr id="515" name="【消防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1478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36468</xdr:rowOff>
    </xdr:from>
    <xdr:to>
      <xdr:col>86</xdr:col>
      <xdr:colOff>25400</xdr:colOff>
      <xdr:row>86</xdr:row>
      <xdr:rowOff>36468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147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517" name="【消防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519" name="【消防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54248</xdr:rowOff>
    </xdr:from>
    <xdr:to>
      <xdr:col>81</xdr:col>
      <xdr:colOff>101600</xdr:colOff>
      <xdr:row>82</xdr:row>
      <xdr:rowOff>155848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145687</xdr:rowOff>
    </xdr:from>
    <xdr:to>
      <xdr:col>72</xdr:col>
      <xdr:colOff>38100</xdr:colOff>
      <xdr:row>78</xdr:row>
      <xdr:rowOff>75837</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925</xdr:rowOff>
    </xdr:from>
    <xdr:ext cx="405111" cy="259045"/>
    <xdr:sp macro="" textlink="">
      <xdr:nvSpPr>
        <xdr:cNvPr id="531" name="n_1aveValue【消防施設】&#10;有形固定資産減価償却率">
          <a:extLst>
            <a:ext uri="{FF2B5EF4-FFF2-40B4-BE49-F238E27FC236}">
              <a16:creationId xmlns:a16="http://schemas.microsoft.com/office/drawing/2014/main" id="{00000000-0008-0000-0F00-000013020000}"/>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532" name="n_2aveValue【消防施設】&#10;有形固定資産減価償却率">
          <a:extLst>
            <a:ext uri="{FF2B5EF4-FFF2-40B4-BE49-F238E27FC236}">
              <a16:creationId xmlns:a16="http://schemas.microsoft.com/office/drawing/2014/main" id="{00000000-0008-0000-0F00-000014020000}"/>
            </a:ext>
          </a:extLst>
        </xdr:cNvPr>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533" name="n_3aveValue【消防施設】&#10;有形固定資産減価償却率">
          <a:extLst>
            <a:ext uri="{FF2B5EF4-FFF2-40B4-BE49-F238E27FC236}">
              <a16:creationId xmlns:a16="http://schemas.microsoft.com/office/drawing/2014/main" id="{00000000-0008-0000-0F00-000015020000}"/>
            </a:ext>
          </a:extLst>
        </xdr:cNvPr>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34" name="n_4aveValue【消防施設】&#10;有形固定資産減価償却率">
          <a:extLst>
            <a:ext uri="{FF2B5EF4-FFF2-40B4-BE49-F238E27FC236}">
              <a16:creationId xmlns:a16="http://schemas.microsoft.com/office/drawing/2014/main" id="{00000000-0008-0000-0F00-00001602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92364</xdr:rowOff>
    </xdr:from>
    <xdr:ext cx="340478" cy="259045"/>
    <xdr:sp macro="" textlink="">
      <xdr:nvSpPr>
        <xdr:cNvPr id="535" name="n_3mainValue【消防施設】&#10;有形固定資産減価償却率">
          <a:extLst>
            <a:ext uri="{FF2B5EF4-FFF2-40B4-BE49-F238E27FC236}">
              <a16:creationId xmlns:a16="http://schemas.microsoft.com/office/drawing/2014/main" id="{00000000-0008-0000-0F00-000017020000}"/>
            </a:ext>
          </a:extLst>
        </xdr:cNvPr>
        <xdr:cNvSpPr txBox="1"/>
      </xdr:nvSpPr>
      <xdr:spPr>
        <a:xfrm>
          <a:off x="13533061" y="1312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00000000-0008-0000-0F00-00002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0" name="【消防施設】&#10;一人当たり面積最小値テキスト">
          <a:extLst>
            <a:ext uri="{FF2B5EF4-FFF2-40B4-BE49-F238E27FC236}">
              <a16:creationId xmlns:a16="http://schemas.microsoft.com/office/drawing/2014/main" id="{00000000-0008-0000-0F00-000030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62" name="【消防施設】&#10;一人当たり面積最大値テキスト">
          <a:extLst>
            <a:ext uri="{FF2B5EF4-FFF2-40B4-BE49-F238E27FC236}">
              <a16:creationId xmlns:a16="http://schemas.microsoft.com/office/drawing/2014/main" id="{00000000-0008-0000-0F00-00003202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564" name="【消防施設】&#10;一人当たり面積平均値テキスト">
          <a:extLst>
            <a:ext uri="{FF2B5EF4-FFF2-40B4-BE49-F238E27FC236}">
              <a16:creationId xmlns:a16="http://schemas.microsoft.com/office/drawing/2014/main" id="{00000000-0008-0000-0F00-000034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158750</xdr:rowOff>
    </xdr:from>
    <xdr:to>
      <xdr:col>102</xdr:col>
      <xdr:colOff>165100</xdr:colOff>
      <xdr:row>86</xdr:row>
      <xdr:rowOff>88900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63516</xdr:rowOff>
    </xdr:from>
    <xdr:ext cx="469744" cy="259045"/>
    <xdr:sp macro="" textlink="">
      <xdr:nvSpPr>
        <xdr:cNvPr id="576" name="n_1aveValue【消防施設】&#10;一人当たり面積">
          <a:extLst>
            <a:ext uri="{FF2B5EF4-FFF2-40B4-BE49-F238E27FC236}">
              <a16:creationId xmlns:a16="http://schemas.microsoft.com/office/drawing/2014/main" id="{00000000-0008-0000-0F00-00004002000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77" name="n_2aveValue【消防施設】&#10;一人当たり面積">
          <a:extLst>
            <a:ext uri="{FF2B5EF4-FFF2-40B4-BE49-F238E27FC236}">
              <a16:creationId xmlns:a16="http://schemas.microsoft.com/office/drawing/2014/main" id="{00000000-0008-0000-0F00-00004102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78" name="n_3aveValue【消防施設】&#10;一人当たり面積">
          <a:extLst>
            <a:ext uri="{FF2B5EF4-FFF2-40B4-BE49-F238E27FC236}">
              <a16:creationId xmlns:a16="http://schemas.microsoft.com/office/drawing/2014/main" id="{00000000-0008-0000-0F00-00004202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79" name="n_4aveValue【消防施設】&#10;一人当たり面積">
          <a:extLst>
            <a:ext uri="{FF2B5EF4-FFF2-40B4-BE49-F238E27FC236}">
              <a16:creationId xmlns:a16="http://schemas.microsoft.com/office/drawing/2014/main" id="{00000000-0008-0000-0F00-000043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580" name="n_3mainValue【消防施設】&#10;一人当たり面積">
          <a:extLst>
            <a:ext uri="{FF2B5EF4-FFF2-40B4-BE49-F238E27FC236}">
              <a16:creationId xmlns:a16="http://schemas.microsoft.com/office/drawing/2014/main" id="{00000000-0008-0000-0F00-000044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00000000-0008-0000-0F00-00005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07" name="【庁舎】&#10;有形固定資産減価償却率最小値テキスト">
          <a:extLst>
            <a:ext uri="{FF2B5EF4-FFF2-40B4-BE49-F238E27FC236}">
              <a16:creationId xmlns:a16="http://schemas.microsoft.com/office/drawing/2014/main" id="{00000000-0008-0000-0F00-00005F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09" name="【庁舎】&#10;有形固定資産減価償却率最大値テキスト">
          <a:extLst>
            <a:ext uri="{FF2B5EF4-FFF2-40B4-BE49-F238E27FC236}">
              <a16:creationId xmlns:a16="http://schemas.microsoft.com/office/drawing/2014/main" id="{00000000-0008-0000-0F00-00006102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611" name="【庁舎】&#10;有形固定資産減価償却率平均値テキスト">
          <a:extLst>
            <a:ext uri="{FF2B5EF4-FFF2-40B4-BE49-F238E27FC236}">
              <a16:creationId xmlns:a16="http://schemas.microsoft.com/office/drawing/2014/main" id="{00000000-0008-0000-0F00-000063020000}"/>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623" name="【庁舎】&#10;有形固定資産減価償却率該当値テキスト">
          <a:extLst>
            <a:ext uri="{FF2B5EF4-FFF2-40B4-BE49-F238E27FC236}">
              <a16:creationId xmlns:a16="http://schemas.microsoft.com/office/drawing/2014/main" id="{00000000-0008-0000-0F00-00006F020000}"/>
            </a:ext>
          </a:extLst>
        </xdr:cNvPr>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97427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5481300" y="1805885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56606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4592300" y="180164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365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105</xdr:row>
      <xdr:rowOff>14151</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3703300" y="1773065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30" name="n_1aveValue【庁舎】&#10;有形固定資産減価償却率">
          <a:extLst>
            <a:ext uri="{FF2B5EF4-FFF2-40B4-BE49-F238E27FC236}">
              <a16:creationId xmlns:a16="http://schemas.microsoft.com/office/drawing/2014/main" id="{00000000-0008-0000-0F00-00007602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31" name="n_2aveValue【庁舎】&#10;有形固定資産減価償却率">
          <a:extLst>
            <a:ext uri="{FF2B5EF4-FFF2-40B4-BE49-F238E27FC236}">
              <a16:creationId xmlns:a16="http://schemas.microsoft.com/office/drawing/2014/main" id="{00000000-0008-0000-0F00-000077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32" name="n_3aveValue【庁舎】&#10;有形固定資産減価償却率">
          <a:extLst>
            <a:ext uri="{FF2B5EF4-FFF2-40B4-BE49-F238E27FC236}">
              <a16:creationId xmlns:a16="http://schemas.microsoft.com/office/drawing/2014/main" id="{00000000-0008-0000-0F00-000078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633" name="n_4aveValue【庁舎】&#10;有形固定資産減価償却率">
          <a:extLst>
            <a:ext uri="{FF2B5EF4-FFF2-40B4-BE49-F238E27FC236}">
              <a16:creationId xmlns:a16="http://schemas.microsoft.com/office/drawing/2014/main" id="{00000000-0008-0000-0F00-000079020000}"/>
            </a:ext>
          </a:extLst>
        </xdr:cNvPr>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634" name="n_1mainValue【庁舎】&#10;有形固定資産減価償却率">
          <a:extLst>
            <a:ext uri="{FF2B5EF4-FFF2-40B4-BE49-F238E27FC236}">
              <a16:creationId xmlns:a16="http://schemas.microsoft.com/office/drawing/2014/main" id="{00000000-0008-0000-0F00-00007A020000}"/>
            </a:ext>
          </a:extLst>
        </xdr:cNvPr>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635" name="n_2mainValue【庁舎】&#10;有形固定資産減価償却率">
          <a:extLst>
            <a:ext uri="{FF2B5EF4-FFF2-40B4-BE49-F238E27FC236}">
              <a16:creationId xmlns:a16="http://schemas.microsoft.com/office/drawing/2014/main" id="{00000000-0008-0000-0F00-00007B020000}"/>
            </a:ext>
          </a:extLst>
        </xdr:cNvPr>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636" name="n_3mainValue【庁舎】&#10;有形固定資産減価償却率">
          <a:extLst>
            <a:ext uri="{FF2B5EF4-FFF2-40B4-BE49-F238E27FC236}">
              <a16:creationId xmlns:a16="http://schemas.microsoft.com/office/drawing/2014/main" id="{00000000-0008-0000-0F00-00007C02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a:extLst>
            <a:ext uri="{FF2B5EF4-FFF2-40B4-BE49-F238E27FC236}">
              <a16:creationId xmlns:a16="http://schemas.microsoft.com/office/drawing/2014/main" id="{00000000-0008-0000-0F00-00009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61" name="【庁舎】&#10;一人当たり面積最小値テキスト">
          <a:extLst>
            <a:ext uri="{FF2B5EF4-FFF2-40B4-BE49-F238E27FC236}">
              <a16:creationId xmlns:a16="http://schemas.microsoft.com/office/drawing/2014/main" id="{00000000-0008-0000-0F00-00009502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63" name="【庁舎】&#10;一人当たり面積最大値テキスト">
          <a:extLst>
            <a:ext uri="{FF2B5EF4-FFF2-40B4-BE49-F238E27FC236}">
              <a16:creationId xmlns:a16="http://schemas.microsoft.com/office/drawing/2014/main" id="{00000000-0008-0000-0F00-00009702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65" name="【庁舎】&#10;一人当たり面積平均値テキスト">
          <a:extLst>
            <a:ext uri="{FF2B5EF4-FFF2-40B4-BE49-F238E27FC236}">
              <a16:creationId xmlns:a16="http://schemas.microsoft.com/office/drawing/2014/main" id="{00000000-0008-0000-0F00-000099020000}"/>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61595</xdr:rowOff>
    </xdr:from>
    <xdr:to>
      <xdr:col>116</xdr:col>
      <xdr:colOff>114300</xdr:colOff>
      <xdr:row>100</xdr:row>
      <xdr:rowOff>163195</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22110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147972</xdr:rowOff>
    </xdr:from>
    <xdr:ext cx="469744" cy="259045"/>
    <xdr:sp macro="" textlink="">
      <xdr:nvSpPr>
        <xdr:cNvPr id="677" name="【庁舎】&#10;一人当たり面積該当値テキスト">
          <a:extLst>
            <a:ext uri="{FF2B5EF4-FFF2-40B4-BE49-F238E27FC236}">
              <a16:creationId xmlns:a16="http://schemas.microsoft.com/office/drawing/2014/main" id="{00000000-0008-0000-0F00-0000A5020000}"/>
            </a:ext>
          </a:extLst>
        </xdr:cNvPr>
        <xdr:cNvSpPr txBox="1"/>
      </xdr:nvSpPr>
      <xdr:spPr>
        <a:xfrm>
          <a:off x="22199600" y="171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80645</xdr:rowOff>
    </xdr:from>
    <xdr:to>
      <xdr:col>112</xdr:col>
      <xdr:colOff>38100</xdr:colOff>
      <xdr:row>101</xdr:row>
      <xdr:rowOff>10795</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21272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112395</xdr:rowOff>
    </xdr:from>
    <xdr:to>
      <xdr:col>116</xdr:col>
      <xdr:colOff>63500</xdr:colOff>
      <xdr:row>100</xdr:row>
      <xdr:rowOff>131445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1323300" y="17257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105411</xdr:rowOff>
    </xdr:from>
    <xdr:to>
      <xdr:col>107</xdr:col>
      <xdr:colOff>101600</xdr:colOff>
      <xdr:row>101</xdr:row>
      <xdr:rowOff>35561</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2038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131445</xdr:rowOff>
    </xdr:from>
    <xdr:to>
      <xdr:col>111</xdr:col>
      <xdr:colOff>177800</xdr:colOff>
      <xdr:row>100</xdr:row>
      <xdr:rowOff>156211</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0434300" y="172764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9494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156211</xdr:rowOff>
    </xdr:from>
    <xdr:to>
      <xdr:col>107</xdr:col>
      <xdr:colOff>50800</xdr:colOff>
      <xdr:row>104</xdr:row>
      <xdr:rowOff>150495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9545300" y="17301211"/>
          <a:ext cx="889000" cy="68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684" name="n_1aveValue【庁舎】&#10;一人当たり面積">
          <a:extLst>
            <a:ext uri="{FF2B5EF4-FFF2-40B4-BE49-F238E27FC236}">
              <a16:creationId xmlns:a16="http://schemas.microsoft.com/office/drawing/2014/main" id="{00000000-0008-0000-0F00-0000AC020000}"/>
            </a:ext>
          </a:extLst>
        </xdr:cNvPr>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685" name="n_2aveValue【庁舎】&#10;一人当たり面積">
          <a:extLst>
            <a:ext uri="{FF2B5EF4-FFF2-40B4-BE49-F238E27FC236}">
              <a16:creationId xmlns:a16="http://schemas.microsoft.com/office/drawing/2014/main" id="{00000000-0008-0000-0F00-0000AD020000}"/>
            </a:ext>
          </a:extLst>
        </xdr:cNvPr>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86" name="n_3aveValue【庁舎】&#10;一人当たり面積">
          <a:extLst>
            <a:ext uri="{FF2B5EF4-FFF2-40B4-BE49-F238E27FC236}">
              <a16:creationId xmlns:a16="http://schemas.microsoft.com/office/drawing/2014/main" id="{00000000-0008-0000-0F00-0000AE020000}"/>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687" name="n_4aveValue【庁舎】&#10;一人当たり面積">
          <a:extLst>
            <a:ext uri="{FF2B5EF4-FFF2-40B4-BE49-F238E27FC236}">
              <a16:creationId xmlns:a16="http://schemas.microsoft.com/office/drawing/2014/main" id="{00000000-0008-0000-0F00-0000AF020000}"/>
            </a:ext>
          </a:extLst>
        </xdr:cNvPr>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27322</xdr:rowOff>
    </xdr:from>
    <xdr:ext cx="469744" cy="259045"/>
    <xdr:sp macro="" textlink="">
      <xdr:nvSpPr>
        <xdr:cNvPr id="688" name="n_1mainValue【庁舎】&#10;一人当たり面積">
          <a:extLst>
            <a:ext uri="{FF2B5EF4-FFF2-40B4-BE49-F238E27FC236}">
              <a16:creationId xmlns:a16="http://schemas.microsoft.com/office/drawing/2014/main" id="{00000000-0008-0000-0F00-0000B0020000}"/>
            </a:ext>
          </a:extLst>
        </xdr:cNvPr>
        <xdr:cNvSpPr txBox="1"/>
      </xdr:nvSpPr>
      <xdr:spPr>
        <a:xfrm>
          <a:off x="21075727" y="1700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52088</xdr:rowOff>
    </xdr:from>
    <xdr:ext cx="469744" cy="259045"/>
    <xdr:sp macro="" textlink="">
      <xdr:nvSpPr>
        <xdr:cNvPr id="689" name="n_2mainValue【庁舎】&#10;一人当たり面積">
          <a:extLst>
            <a:ext uri="{FF2B5EF4-FFF2-40B4-BE49-F238E27FC236}">
              <a16:creationId xmlns:a16="http://schemas.microsoft.com/office/drawing/2014/main" id="{00000000-0008-0000-0F00-0000B1020000}"/>
            </a:ext>
          </a:extLst>
        </xdr:cNvPr>
        <xdr:cNvSpPr txBox="1"/>
      </xdr:nvSpPr>
      <xdr:spPr>
        <a:xfrm>
          <a:off x="201994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20972</xdr:rowOff>
    </xdr:from>
    <xdr:ext cx="469744" cy="259045"/>
    <xdr:sp macro="" textlink="">
      <xdr:nvSpPr>
        <xdr:cNvPr id="690" name="n_3mainValue【庁舎】&#10;一人当たり面積">
          <a:extLst>
            <a:ext uri="{FF2B5EF4-FFF2-40B4-BE49-F238E27FC236}">
              <a16:creationId xmlns:a16="http://schemas.microsoft.com/office/drawing/2014/main" id="{00000000-0008-0000-0F00-0000B2020000}"/>
            </a:ext>
          </a:extLst>
        </xdr:cNvPr>
        <xdr:cNvSpPr txBox="1"/>
      </xdr:nvSpPr>
      <xdr:spPr>
        <a:xfrm>
          <a:off x="193104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）市町村施設類型別ストック情報分析表①と同様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9"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7062695</v>
      </c>
      <c r="BO4" s="431"/>
      <c r="BP4" s="431"/>
      <c r="BQ4" s="431"/>
      <c r="BR4" s="431"/>
      <c r="BS4" s="431"/>
      <c r="BT4" s="431"/>
      <c r="BU4" s="432"/>
      <c r="BV4" s="430">
        <v>7576924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2.6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6713804</v>
      </c>
      <c r="BO5" s="468"/>
      <c r="BP5" s="468"/>
      <c r="BQ5" s="468"/>
      <c r="BR5" s="468"/>
      <c r="BS5" s="468"/>
      <c r="BT5" s="468"/>
      <c r="BU5" s="469"/>
      <c r="BV5" s="467">
        <v>7410841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92.4</v>
      </c>
      <c r="CU5" s="465"/>
      <c r="CV5" s="465"/>
      <c r="CW5" s="465"/>
      <c r="CX5" s="465"/>
      <c r="CY5" s="465"/>
      <c r="CZ5" s="465"/>
      <c r="DA5" s="466"/>
      <c r="DB5" s="464">
        <v>92.2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348891</v>
      </c>
      <c r="BO6" s="468"/>
      <c r="BP6" s="468"/>
      <c r="BQ6" s="468"/>
      <c r="BR6" s="468"/>
      <c r="BS6" s="468"/>
      <c r="BT6" s="468"/>
      <c r="BU6" s="469"/>
      <c r="BV6" s="467">
        <v>166083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95.2</v>
      </c>
      <c r="CU6" s="505"/>
      <c r="CV6" s="505"/>
      <c r="CW6" s="505"/>
      <c r="CX6" s="505"/>
      <c r="CY6" s="505"/>
      <c r="CZ6" s="505"/>
      <c r="DA6" s="506"/>
      <c r="DB6" s="504">
        <v>96.1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139250</v>
      </c>
      <c r="BO7" s="468"/>
      <c r="BP7" s="468"/>
      <c r="BQ7" s="468"/>
      <c r="BR7" s="468"/>
      <c r="BS7" s="468"/>
      <c r="BT7" s="468"/>
      <c r="BU7" s="469"/>
      <c r="BV7" s="467">
        <v>52675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4242199</v>
      </c>
      <c r="CU7" s="468"/>
      <c r="CV7" s="468"/>
      <c r="CW7" s="468"/>
      <c r="CX7" s="468"/>
      <c r="CY7" s="468"/>
      <c r="CZ7" s="468"/>
      <c r="DA7" s="469"/>
      <c r="DB7" s="467">
        <v>4369448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209641</v>
      </c>
      <c r="BO8" s="468"/>
      <c r="BP8" s="468"/>
      <c r="BQ8" s="468"/>
      <c r="BR8" s="468"/>
      <c r="BS8" s="468"/>
      <c r="BT8" s="468"/>
      <c r="BU8" s="469"/>
      <c r="BV8" s="467">
        <v>113408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10950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96233</v>
      </c>
      <c r="BO9" s="468"/>
      <c r="BP9" s="468"/>
      <c r="BQ9" s="468"/>
      <c r="BR9" s="468"/>
      <c r="BS9" s="468"/>
      <c r="BT9" s="468"/>
      <c r="BU9" s="469"/>
      <c r="BV9" s="467">
        <v>-52997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v>
      </c>
      <c r="CU9" s="465"/>
      <c r="CV9" s="465"/>
      <c r="CW9" s="465"/>
      <c r="CX9" s="465"/>
      <c r="CY9" s="465"/>
      <c r="CZ9" s="465"/>
      <c r="DA9" s="466"/>
      <c r="DB9" s="464">
        <v>15.1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11536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435</v>
      </c>
      <c r="BO10" s="468"/>
      <c r="BP10" s="468"/>
      <c r="BQ10" s="468"/>
      <c r="BR10" s="468"/>
      <c r="BS10" s="468"/>
      <c r="BT10" s="468"/>
      <c r="BU10" s="469"/>
      <c r="BV10" s="467">
        <v>606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10754</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10667</v>
      </c>
      <c r="S13" s="552"/>
      <c r="T13" s="552"/>
      <c r="U13" s="552"/>
      <c r="V13" s="553"/>
      <c r="W13" s="483" t="s">
        <v>141</v>
      </c>
      <c r="X13" s="484"/>
      <c r="Y13" s="484"/>
      <c r="Z13" s="484"/>
      <c r="AA13" s="484"/>
      <c r="AB13" s="474"/>
      <c r="AC13" s="518">
        <v>715</v>
      </c>
      <c r="AD13" s="519"/>
      <c r="AE13" s="519"/>
      <c r="AF13" s="519"/>
      <c r="AG13" s="561"/>
      <c r="AH13" s="518">
        <v>867</v>
      </c>
      <c r="AI13" s="519"/>
      <c r="AJ13" s="519"/>
      <c r="AK13" s="519"/>
      <c r="AL13" s="520"/>
      <c r="AM13" s="496" t="s">
        <v>142</v>
      </c>
      <c r="AN13" s="497"/>
      <c r="AO13" s="497"/>
      <c r="AP13" s="497"/>
      <c r="AQ13" s="497"/>
      <c r="AR13" s="497"/>
      <c r="AS13" s="497"/>
      <c r="AT13" s="498"/>
      <c r="AU13" s="499" t="s">
        <v>126</v>
      </c>
      <c r="AV13" s="500"/>
      <c r="AW13" s="500"/>
      <c r="AX13" s="500"/>
      <c r="AY13" s="501" t="s">
        <v>143</v>
      </c>
      <c r="AZ13" s="502"/>
      <c r="BA13" s="502"/>
      <c r="BB13" s="502"/>
      <c r="BC13" s="502"/>
      <c r="BD13" s="502"/>
      <c r="BE13" s="502"/>
      <c r="BF13" s="502"/>
      <c r="BG13" s="502"/>
      <c r="BH13" s="502"/>
      <c r="BI13" s="502"/>
      <c r="BJ13" s="502"/>
      <c r="BK13" s="502"/>
      <c r="BL13" s="502"/>
      <c r="BM13" s="503"/>
      <c r="BN13" s="467">
        <v>96668</v>
      </c>
      <c r="BO13" s="468"/>
      <c r="BP13" s="468"/>
      <c r="BQ13" s="468"/>
      <c r="BR13" s="468"/>
      <c r="BS13" s="468"/>
      <c r="BT13" s="468"/>
      <c r="BU13" s="469"/>
      <c r="BV13" s="467">
        <v>-52391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12.2</v>
      </c>
      <c r="CU13" s="465"/>
      <c r="CV13" s="465"/>
      <c r="CW13" s="465"/>
      <c r="CX13" s="465"/>
      <c r="CY13" s="465"/>
      <c r="CZ13" s="465"/>
      <c r="DA13" s="466"/>
      <c r="DB13" s="464">
        <v>13.8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10897</v>
      </c>
      <c r="S14" s="552"/>
      <c r="T14" s="552"/>
      <c r="U14" s="552"/>
      <c r="V14" s="553"/>
      <c r="W14" s="457"/>
      <c r="X14" s="458"/>
      <c r="Y14" s="458"/>
      <c r="Z14" s="458"/>
      <c r="AA14" s="458"/>
      <c r="AB14" s="447"/>
      <c r="AC14" s="554">
        <v>13.1</v>
      </c>
      <c r="AD14" s="555"/>
      <c r="AE14" s="555"/>
      <c r="AF14" s="555"/>
      <c r="AG14" s="556"/>
      <c r="AH14" s="554">
        <v>15.1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25.6</v>
      </c>
      <c r="CU14" s="566"/>
      <c r="CV14" s="566"/>
      <c r="CW14" s="566"/>
      <c r="CX14" s="566"/>
      <c r="CY14" s="566"/>
      <c r="CZ14" s="566"/>
      <c r="DA14" s="567"/>
      <c r="DB14" s="565">
        <v>37.799999999999997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10819</v>
      </c>
      <c r="S15" s="552"/>
      <c r="T15" s="552"/>
      <c r="U15" s="552"/>
      <c r="V15" s="553"/>
      <c r="W15" s="483" t="s">
        <v>147</v>
      </c>
      <c r="X15" s="484"/>
      <c r="Y15" s="484"/>
      <c r="Z15" s="484"/>
      <c r="AA15" s="484"/>
      <c r="AB15" s="474"/>
      <c r="AC15" s="518">
        <v>1382</v>
      </c>
      <c r="AD15" s="519"/>
      <c r="AE15" s="519"/>
      <c r="AF15" s="519"/>
      <c r="AG15" s="561"/>
      <c r="AH15" s="518">
        <v>1429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1003036</v>
      </c>
      <c r="BO15" s="431"/>
      <c r="BP15" s="431"/>
      <c r="BQ15" s="431"/>
      <c r="BR15" s="431"/>
      <c r="BS15" s="431"/>
      <c r="BT15" s="431"/>
      <c r="BU15" s="432"/>
      <c r="BV15" s="430">
        <v>1030089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25.3</v>
      </c>
      <c r="AD16" s="555"/>
      <c r="AE16" s="555"/>
      <c r="AF16" s="555"/>
      <c r="AG16" s="556"/>
      <c r="AH16" s="554">
        <v>24.9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3830504</v>
      </c>
      <c r="BO16" s="468"/>
      <c r="BP16" s="468"/>
      <c r="BQ16" s="468"/>
      <c r="BR16" s="468"/>
      <c r="BS16" s="468"/>
      <c r="BT16" s="468"/>
      <c r="BU16" s="469"/>
      <c r="BV16" s="467">
        <v>3840540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3358</v>
      </c>
      <c r="AD17" s="519"/>
      <c r="AE17" s="519"/>
      <c r="AF17" s="519"/>
      <c r="AG17" s="561"/>
      <c r="AH17" s="518">
        <v>3432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1253843</v>
      </c>
      <c r="BO17" s="468"/>
      <c r="BP17" s="468"/>
      <c r="BQ17" s="468"/>
      <c r="BR17" s="468"/>
      <c r="BS17" s="468"/>
      <c r="BT17" s="468"/>
      <c r="BU17" s="469"/>
      <c r="BV17" s="467">
        <v>1291007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114.03</v>
      </c>
      <c r="M18" s="583"/>
      <c r="N18" s="583"/>
      <c r="O18" s="583"/>
      <c r="P18" s="583"/>
      <c r="Q18" s="583"/>
      <c r="R18" s="584"/>
      <c r="S18" s="584"/>
      <c r="T18" s="584"/>
      <c r="U18" s="584"/>
      <c r="V18" s="585"/>
      <c r="W18" s="485"/>
      <c r="X18" s="486"/>
      <c r="Y18" s="486"/>
      <c r="Z18" s="486"/>
      <c r="AA18" s="486"/>
      <c r="AB18" s="477"/>
      <c r="AC18" s="586">
        <v>61.6</v>
      </c>
      <c r="AD18" s="587"/>
      <c r="AE18" s="587"/>
      <c r="AF18" s="587"/>
      <c r="AG18" s="588"/>
      <c r="AH18" s="586">
        <v>59.9</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3993960</v>
      </c>
      <c r="BO18" s="468"/>
      <c r="BP18" s="468"/>
      <c r="BQ18" s="468"/>
      <c r="BR18" s="468"/>
      <c r="BS18" s="468"/>
      <c r="BT18" s="468"/>
      <c r="BU18" s="469"/>
      <c r="BV18" s="467">
        <v>4079222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96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5274733</v>
      </c>
      <c r="BO19" s="468"/>
      <c r="BP19" s="468"/>
      <c r="BQ19" s="468"/>
      <c r="BR19" s="468"/>
      <c r="BS19" s="468"/>
      <c r="BT19" s="468"/>
      <c r="BU19" s="469"/>
      <c r="BV19" s="467">
        <v>5267308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3514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5907881</v>
      </c>
      <c r="BO23" s="468"/>
      <c r="BP23" s="468"/>
      <c r="BQ23" s="468"/>
      <c r="BR23" s="468"/>
      <c r="BS23" s="468"/>
      <c r="BT23" s="468"/>
      <c r="BU23" s="469"/>
      <c r="BV23" s="467">
        <v>6219962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8100</v>
      </c>
      <c r="R24" s="519"/>
      <c r="S24" s="519"/>
      <c r="T24" s="519"/>
      <c r="U24" s="519"/>
      <c r="V24" s="561"/>
      <c r="W24" s="620"/>
      <c r="X24" s="608"/>
      <c r="Y24" s="609"/>
      <c r="Z24" s="517" t="s">
        <v>171</v>
      </c>
      <c r="AA24" s="497"/>
      <c r="AB24" s="497"/>
      <c r="AC24" s="497"/>
      <c r="AD24" s="497"/>
      <c r="AE24" s="497"/>
      <c r="AF24" s="497"/>
      <c r="AG24" s="498"/>
      <c r="AH24" s="518">
        <v>115</v>
      </c>
      <c r="AI24" s="519"/>
      <c r="AJ24" s="519"/>
      <c r="AK24" s="519"/>
      <c r="AL24" s="561"/>
      <c r="AM24" s="518">
        <v>338560</v>
      </c>
      <c r="AN24" s="519"/>
      <c r="AO24" s="519"/>
      <c r="AP24" s="519"/>
      <c r="AQ24" s="519"/>
      <c r="AR24" s="561"/>
      <c r="AS24" s="518">
        <v>2944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5314821</v>
      </c>
      <c r="BO24" s="468"/>
      <c r="BP24" s="468"/>
      <c r="BQ24" s="468"/>
      <c r="BR24" s="468"/>
      <c r="BS24" s="468"/>
      <c r="BT24" s="468"/>
      <c r="BU24" s="469"/>
      <c r="BV24" s="467">
        <v>5515363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6480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175</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404955</v>
      </c>
      <c r="BO25" s="431"/>
      <c r="BP25" s="431"/>
      <c r="BQ25" s="431"/>
      <c r="BR25" s="431"/>
      <c r="BS25" s="431"/>
      <c r="BT25" s="431"/>
      <c r="BU25" s="432"/>
      <c r="BV25" s="430">
        <v>517408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6075</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3160</v>
      </c>
      <c r="R27" s="519"/>
      <c r="S27" s="519"/>
      <c r="T27" s="519"/>
      <c r="U27" s="519"/>
      <c r="V27" s="561"/>
      <c r="W27" s="620"/>
      <c r="X27" s="608"/>
      <c r="Y27" s="609"/>
      <c r="Z27" s="517" t="s">
        <v>182</v>
      </c>
      <c r="AA27" s="497"/>
      <c r="AB27" s="497"/>
      <c r="AC27" s="497"/>
      <c r="AD27" s="497"/>
      <c r="AE27" s="497"/>
      <c r="AF27" s="497"/>
      <c r="AG27" s="498"/>
      <c r="AH27" s="518">
        <v>2</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2350</v>
      </c>
      <c r="R28" s="519"/>
      <c r="S28" s="519"/>
      <c r="T28" s="519"/>
      <c r="U28" s="519"/>
      <c r="V28" s="561"/>
      <c r="W28" s="620"/>
      <c r="X28" s="608"/>
      <c r="Y28" s="609"/>
      <c r="Z28" s="517" t="s">
        <v>187</v>
      </c>
      <c r="AA28" s="497"/>
      <c r="AB28" s="497"/>
      <c r="AC28" s="497"/>
      <c r="AD28" s="497"/>
      <c r="AE28" s="497"/>
      <c r="AF28" s="497"/>
      <c r="AG28" s="498"/>
      <c r="AH28" s="518" t="s">
        <v>130</v>
      </c>
      <c r="AI28" s="519"/>
      <c r="AJ28" s="519"/>
      <c r="AK28" s="519"/>
      <c r="AL28" s="561"/>
      <c r="AM28" s="518" t="s">
        <v>175</v>
      </c>
      <c r="AN28" s="519"/>
      <c r="AO28" s="519"/>
      <c r="AP28" s="519"/>
      <c r="AQ28" s="519"/>
      <c r="AR28" s="561"/>
      <c r="AS28" s="518" t="s">
        <v>129</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821430</v>
      </c>
      <c r="BO28" s="431"/>
      <c r="BP28" s="431"/>
      <c r="BQ28" s="431"/>
      <c r="BR28" s="431"/>
      <c r="BS28" s="431"/>
      <c r="BT28" s="431"/>
      <c r="BU28" s="432"/>
      <c r="BV28" s="430">
        <v>820995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12</v>
      </c>
      <c r="M29" s="519"/>
      <c r="N29" s="519"/>
      <c r="O29" s="519"/>
      <c r="P29" s="561"/>
      <c r="Q29" s="518">
        <v>2210</v>
      </c>
      <c r="R29" s="519"/>
      <c r="S29" s="519"/>
      <c r="T29" s="519"/>
      <c r="U29" s="519"/>
      <c r="V29" s="561"/>
      <c r="W29" s="621"/>
      <c r="X29" s="622"/>
      <c r="Y29" s="623"/>
      <c r="Z29" s="517" t="s">
        <v>190</v>
      </c>
      <c r="AA29" s="497"/>
      <c r="AB29" s="497"/>
      <c r="AC29" s="497"/>
      <c r="AD29" s="497"/>
      <c r="AE29" s="497"/>
      <c r="AF29" s="497"/>
      <c r="AG29" s="498"/>
      <c r="AH29" s="518">
        <v>117</v>
      </c>
      <c r="AI29" s="519"/>
      <c r="AJ29" s="519"/>
      <c r="AK29" s="519"/>
      <c r="AL29" s="561"/>
      <c r="AM29" s="518">
        <v>345796</v>
      </c>
      <c r="AN29" s="519"/>
      <c r="AO29" s="519"/>
      <c r="AP29" s="519"/>
      <c r="AQ29" s="519"/>
      <c r="AR29" s="561"/>
      <c r="AS29" s="518">
        <v>2956</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997681</v>
      </c>
      <c r="BO29" s="468"/>
      <c r="BP29" s="468"/>
      <c r="BQ29" s="468"/>
      <c r="BR29" s="468"/>
      <c r="BS29" s="468"/>
      <c r="BT29" s="468"/>
      <c r="BU29" s="469"/>
      <c r="BV29" s="467">
        <v>1247021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91.8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1307869</v>
      </c>
      <c r="BO30" s="644"/>
      <c r="BP30" s="644"/>
      <c r="BQ30" s="644"/>
      <c r="BR30" s="644"/>
      <c r="BS30" s="644"/>
      <c r="BT30" s="644"/>
      <c r="BU30" s="645"/>
      <c r="BV30" s="643">
        <v>1365607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200</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203</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病院事業会計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浄化槽整備事業特別会計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南部町農村振興公社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住宅資金貸付事業</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IF('各会計、関係団体の財政状況及び健全化判断比率'!B31="","",'各会計、関係団体の財政状況及び健全化判断比率'!B31)</f>
        <v>在宅生活支援事業会計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南部町・伯耆町清掃施設管理組合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株式会社　緑水園</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墓苑事業</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IF('各会計、関係団体の財政状況及び健全化判断比率'!B32="","",'各会計、関係団体の財政状況及び健全化判断比率'!B32)</f>
        <v>水道事業会計</v>
      </c>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IF('各会計、関係団体の財政状況及び健全化判断比率'!B35="","",'各会計、関係団体の財政状況及び健全化判断比率'!B35)</f>
        <v>公共下水道事業特別会計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鳥取県西部広域行政管理組合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南部町土地開発公社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IF('各会計、関係団体の財政状況及び健全化判断比率'!B36="","",'各会計、関係団体の財政状況及び健全化判断比率'!B36)</f>
        <v>太陽光発電事業特別会計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南部箕蚊屋広域連合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南部箕蚊屋広域連合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鳥取県後期高齢者医療広域連合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鳥取県後期高齢者広域連合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kpjO/CQHISTkv7CBdwfFKJN4+miv6gPlFtpiSzfVBnVMuHL8noiuhR/qdTdeWD/K6zLI9LZ6lfzb6vALxj52/g==" saltValue="pt0YL+jo8zrvE9HbxKJq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election activeCell="AP21" sqref="AP21:BF2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1002916</v>
      </c>
      <c r="S5" s="673"/>
      <c r="T5" s="673"/>
      <c r="U5" s="673"/>
      <c r="V5" s="673"/>
      <c r="W5" s="673"/>
      <c r="X5" s="673"/>
      <c r="Y5" s="674"/>
      <c r="Z5" s="675">
        <v>14.2</v>
      </c>
      <c r="AA5" s="675"/>
      <c r="AB5" s="675"/>
      <c r="AC5" s="675"/>
      <c r="AD5" s="676">
        <v>1002916</v>
      </c>
      <c r="AE5" s="676"/>
      <c r="AF5" s="676"/>
      <c r="AG5" s="676"/>
      <c r="AH5" s="676"/>
      <c r="AI5" s="676"/>
      <c r="AJ5" s="676"/>
      <c r="AK5" s="676"/>
      <c r="AL5" s="677">
        <v>23.9</v>
      </c>
      <c r="AM5" s="678"/>
      <c r="AN5" s="678"/>
      <c r="AO5" s="679"/>
      <c r="AP5" s="669" t="s">
        <v>231</v>
      </c>
      <c r="AQ5" s="670"/>
      <c r="AR5" s="670"/>
      <c r="AS5" s="670"/>
      <c r="AT5" s="670"/>
      <c r="AU5" s="670"/>
      <c r="AV5" s="670"/>
      <c r="AW5" s="670"/>
      <c r="AX5" s="670"/>
      <c r="AY5" s="670"/>
      <c r="AZ5" s="670"/>
      <c r="BA5" s="670"/>
      <c r="BB5" s="670"/>
      <c r="BC5" s="670"/>
      <c r="BD5" s="670"/>
      <c r="BE5" s="670"/>
      <c r="BF5" s="671"/>
      <c r="BG5" s="683">
        <v>1002916</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66856</v>
      </c>
      <c r="S6" s="684"/>
      <c r="T6" s="684"/>
      <c r="U6" s="684"/>
      <c r="V6" s="684"/>
      <c r="W6" s="684"/>
      <c r="X6" s="684"/>
      <c r="Y6" s="685"/>
      <c r="Z6" s="686">
        <v>0.9</v>
      </c>
      <c r="AA6" s="686"/>
      <c r="AB6" s="686"/>
      <c r="AC6" s="686"/>
      <c r="AD6" s="687">
        <v>66856</v>
      </c>
      <c r="AE6" s="687"/>
      <c r="AF6" s="687"/>
      <c r="AG6" s="687"/>
      <c r="AH6" s="687"/>
      <c r="AI6" s="687"/>
      <c r="AJ6" s="687"/>
      <c r="AK6" s="687"/>
      <c r="AL6" s="688">
        <v>1.6</v>
      </c>
      <c r="AM6" s="689"/>
      <c r="AN6" s="689"/>
      <c r="AO6" s="690"/>
      <c r="AP6" s="680" t="s">
        <v>236</v>
      </c>
      <c r="AQ6" s="681"/>
      <c r="AR6" s="681"/>
      <c r="AS6" s="681"/>
      <c r="AT6" s="681"/>
      <c r="AU6" s="681"/>
      <c r="AV6" s="681"/>
      <c r="AW6" s="681"/>
      <c r="AX6" s="681"/>
      <c r="AY6" s="681"/>
      <c r="AZ6" s="681"/>
      <c r="BA6" s="681"/>
      <c r="BB6" s="681"/>
      <c r="BC6" s="681"/>
      <c r="BD6" s="681"/>
      <c r="BE6" s="681"/>
      <c r="BF6" s="682"/>
      <c r="BG6" s="683">
        <v>1002916</v>
      </c>
      <c r="BH6" s="684"/>
      <c r="BI6" s="684"/>
      <c r="BJ6" s="684"/>
      <c r="BK6" s="684"/>
      <c r="BL6" s="684"/>
      <c r="BM6" s="684"/>
      <c r="BN6" s="685"/>
      <c r="BO6" s="686">
        <v>100</v>
      </c>
      <c r="BP6" s="686"/>
      <c r="BQ6" s="686"/>
      <c r="BR6" s="686"/>
      <c r="BS6" s="687" t="s">
        <v>237</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83070</v>
      </c>
      <c r="CS6" s="684"/>
      <c r="CT6" s="684"/>
      <c r="CU6" s="684"/>
      <c r="CV6" s="684"/>
      <c r="CW6" s="684"/>
      <c r="CX6" s="684"/>
      <c r="CY6" s="685"/>
      <c r="CZ6" s="677">
        <v>1.2</v>
      </c>
      <c r="DA6" s="678"/>
      <c r="DB6" s="678"/>
      <c r="DC6" s="697"/>
      <c r="DD6" s="692" t="s">
        <v>237</v>
      </c>
      <c r="DE6" s="684"/>
      <c r="DF6" s="684"/>
      <c r="DG6" s="684"/>
      <c r="DH6" s="684"/>
      <c r="DI6" s="684"/>
      <c r="DJ6" s="684"/>
      <c r="DK6" s="684"/>
      <c r="DL6" s="684"/>
      <c r="DM6" s="684"/>
      <c r="DN6" s="684"/>
      <c r="DO6" s="684"/>
      <c r="DP6" s="685"/>
      <c r="DQ6" s="692">
        <v>83070</v>
      </c>
      <c r="DR6" s="684"/>
      <c r="DS6" s="684"/>
      <c r="DT6" s="684"/>
      <c r="DU6" s="684"/>
      <c r="DV6" s="684"/>
      <c r="DW6" s="684"/>
      <c r="DX6" s="684"/>
      <c r="DY6" s="684"/>
      <c r="DZ6" s="684"/>
      <c r="EA6" s="684"/>
      <c r="EB6" s="684"/>
      <c r="EC6" s="693"/>
    </row>
    <row r="7" spans="2:143" ht="11.25" customHeight="1" x14ac:dyDescent="0.15">
      <c r="B7" s="680" t="s">
        <v>239</v>
      </c>
      <c r="C7" s="681"/>
      <c r="D7" s="681"/>
      <c r="E7" s="681"/>
      <c r="F7" s="681"/>
      <c r="G7" s="681"/>
      <c r="H7" s="681"/>
      <c r="I7" s="681"/>
      <c r="J7" s="681"/>
      <c r="K7" s="681"/>
      <c r="L7" s="681"/>
      <c r="M7" s="681"/>
      <c r="N7" s="681"/>
      <c r="O7" s="681"/>
      <c r="P7" s="681"/>
      <c r="Q7" s="682"/>
      <c r="R7" s="683">
        <v>1227</v>
      </c>
      <c r="S7" s="684"/>
      <c r="T7" s="684"/>
      <c r="U7" s="684"/>
      <c r="V7" s="684"/>
      <c r="W7" s="684"/>
      <c r="X7" s="684"/>
      <c r="Y7" s="685"/>
      <c r="Z7" s="686">
        <v>0</v>
      </c>
      <c r="AA7" s="686"/>
      <c r="AB7" s="686"/>
      <c r="AC7" s="686"/>
      <c r="AD7" s="687">
        <v>1227</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430719</v>
      </c>
      <c r="BH7" s="684"/>
      <c r="BI7" s="684"/>
      <c r="BJ7" s="684"/>
      <c r="BK7" s="684"/>
      <c r="BL7" s="684"/>
      <c r="BM7" s="684"/>
      <c r="BN7" s="685"/>
      <c r="BO7" s="686">
        <v>42.9</v>
      </c>
      <c r="BP7" s="686"/>
      <c r="BQ7" s="686"/>
      <c r="BR7" s="686"/>
      <c r="BS7" s="687" t="s">
        <v>129</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1083126</v>
      </c>
      <c r="CS7" s="684"/>
      <c r="CT7" s="684"/>
      <c r="CU7" s="684"/>
      <c r="CV7" s="684"/>
      <c r="CW7" s="684"/>
      <c r="CX7" s="684"/>
      <c r="CY7" s="685"/>
      <c r="CZ7" s="686">
        <v>16.100000000000001</v>
      </c>
      <c r="DA7" s="686"/>
      <c r="DB7" s="686"/>
      <c r="DC7" s="686"/>
      <c r="DD7" s="692">
        <v>167891</v>
      </c>
      <c r="DE7" s="684"/>
      <c r="DF7" s="684"/>
      <c r="DG7" s="684"/>
      <c r="DH7" s="684"/>
      <c r="DI7" s="684"/>
      <c r="DJ7" s="684"/>
      <c r="DK7" s="684"/>
      <c r="DL7" s="684"/>
      <c r="DM7" s="684"/>
      <c r="DN7" s="684"/>
      <c r="DO7" s="684"/>
      <c r="DP7" s="685"/>
      <c r="DQ7" s="692">
        <v>747775</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4344</v>
      </c>
      <c r="S8" s="684"/>
      <c r="T8" s="684"/>
      <c r="U8" s="684"/>
      <c r="V8" s="684"/>
      <c r="W8" s="684"/>
      <c r="X8" s="684"/>
      <c r="Y8" s="685"/>
      <c r="Z8" s="686">
        <v>0.1</v>
      </c>
      <c r="AA8" s="686"/>
      <c r="AB8" s="686"/>
      <c r="AC8" s="686"/>
      <c r="AD8" s="687">
        <v>4344</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18642</v>
      </c>
      <c r="BH8" s="684"/>
      <c r="BI8" s="684"/>
      <c r="BJ8" s="684"/>
      <c r="BK8" s="684"/>
      <c r="BL8" s="684"/>
      <c r="BM8" s="684"/>
      <c r="BN8" s="685"/>
      <c r="BO8" s="686">
        <v>1.9</v>
      </c>
      <c r="BP8" s="686"/>
      <c r="BQ8" s="686"/>
      <c r="BR8" s="686"/>
      <c r="BS8" s="692" t="s">
        <v>129</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2118138</v>
      </c>
      <c r="CS8" s="684"/>
      <c r="CT8" s="684"/>
      <c r="CU8" s="684"/>
      <c r="CV8" s="684"/>
      <c r="CW8" s="684"/>
      <c r="CX8" s="684"/>
      <c r="CY8" s="685"/>
      <c r="CZ8" s="686">
        <v>31.5</v>
      </c>
      <c r="DA8" s="686"/>
      <c r="DB8" s="686"/>
      <c r="DC8" s="686"/>
      <c r="DD8" s="692">
        <v>37975</v>
      </c>
      <c r="DE8" s="684"/>
      <c r="DF8" s="684"/>
      <c r="DG8" s="684"/>
      <c r="DH8" s="684"/>
      <c r="DI8" s="684"/>
      <c r="DJ8" s="684"/>
      <c r="DK8" s="684"/>
      <c r="DL8" s="684"/>
      <c r="DM8" s="684"/>
      <c r="DN8" s="684"/>
      <c r="DO8" s="684"/>
      <c r="DP8" s="685"/>
      <c r="DQ8" s="692">
        <v>1343550</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3041</v>
      </c>
      <c r="S9" s="684"/>
      <c r="T9" s="684"/>
      <c r="U9" s="684"/>
      <c r="V9" s="684"/>
      <c r="W9" s="684"/>
      <c r="X9" s="684"/>
      <c r="Y9" s="685"/>
      <c r="Z9" s="686">
        <v>0</v>
      </c>
      <c r="AA9" s="686"/>
      <c r="AB9" s="686"/>
      <c r="AC9" s="686"/>
      <c r="AD9" s="687">
        <v>3041</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356115</v>
      </c>
      <c r="BH9" s="684"/>
      <c r="BI9" s="684"/>
      <c r="BJ9" s="684"/>
      <c r="BK9" s="684"/>
      <c r="BL9" s="684"/>
      <c r="BM9" s="684"/>
      <c r="BN9" s="685"/>
      <c r="BO9" s="686">
        <v>35.5</v>
      </c>
      <c r="BP9" s="686"/>
      <c r="BQ9" s="686"/>
      <c r="BR9" s="686"/>
      <c r="BS9" s="692" t="s">
        <v>175</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887939</v>
      </c>
      <c r="CS9" s="684"/>
      <c r="CT9" s="684"/>
      <c r="CU9" s="684"/>
      <c r="CV9" s="684"/>
      <c r="CW9" s="684"/>
      <c r="CX9" s="684"/>
      <c r="CY9" s="685"/>
      <c r="CZ9" s="686">
        <v>13.2</v>
      </c>
      <c r="DA9" s="686"/>
      <c r="DB9" s="686"/>
      <c r="DC9" s="686"/>
      <c r="DD9" s="692">
        <v>1900</v>
      </c>
      <c r="DE9" s="684"/>
      <c r="DF9" s="684"/>
      <c r="DG9" s="684"/>
      <c r="DH9" s="684"/>
      <c r="DI9" s="684"/>
      <c r="DJ9" s="684"/>
      <c r="DK9" s="684"/>
      <c r="DL9" s="684"/>
      <c r="DM9" s="684"/>
      <c r="DN9" s="684"/>
      <c r="DO9" s="684"/>
      <c r="DP9" s="685"/>
      <c r="DQ9" s="692">
        <v>848805</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15463</v>
      </c>
      <c r="BH10" s="684"/>
      <c r="BI10" s="684"/>
      <c r="BJ10" s="684"/>
      <c r="BK10" s="684"/>
      <c r="BL10" s="684"/>
      <c r="BM10" s="684"/>
      <c r="BN10" s="685"/>
      <c r="BO10" s="686">
        <v>1.5</v>
      </c>
      <c r="BP10" s="686"/>
      <c r="BQ10" s="686"/>
      <c r="BR10" s="686"/>
      <c r="BS10" s="692" t="s">
        <v>129</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175</v>
      </c>
      <c r="CS10" s="684"/>
      <c r="CT10" s="684"/>
      <c r="CU10" s="684"/>
      <c r="CV10" s="684"/>
      <c r="CW10" s="684"/>
      <c r="CX10" s="684"/>
      <c r="CY10" s="685"/>
      <c r="CZ10" s="686" t="s">
        <v>237</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170557</v>
      </c>
      <c r="S11" s="684"/>
      <c r="T11" s="684"/>
      <c r="U11" s="684"/>
      <c r="V11" s="684"/>
      <c r="W11" s="684"/>
      <c r="X11" s="684"/>
      <c r="Y11" s="685"/>
      <c r="Z11" s="688">
        <v>2.4</v>
      </c>
      <c r="AA11" s="689"/>
      <c r="AB11" s="689"/>
      <c r="AC11" s="701"/>
      <c r="AD11" s="692">
        <v>170557</v>
      </c>
      <c r="AE11" s="684"/>
      <c r="AF11" s="684"/>
      <c r="AG11" s="684"/>
      <c r="AH11" s="684"/>
      <c r="AI11" s="684"/>
      <c r="AJ11" s="684"/>
      <c r="AK11" s="685"/>
      <c r="AL11" s="688">
        <v>4.0999999999999996</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40499</v>
      </c>
      <c r="BH11" s="684"/>
      <c r="BI11" s="684"/>
      <c r="BJ11" s="684"/>
      <c r="BK11" s="684"/>
      <c r="BL11" s="684"/>
      <c r="BM11" s="684"/>
      <c r="BN11" s="685"/>
      <c r="BO11" s="686">
        <v>4</v>
      </c>
      <c r="BP11" s="686"/>
      <c r="BQ11" s="686"/>
      <c r="BR11" s="686"/>
      <c r="BS11" s="692" t="s">
        <v>129</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457614</v>
      </c>
      <c r="CS11" s="684"/>
      <c r="CT11" s="684"/>
      <c r="CU11" s="684"/>
      <c r="CV11" s="684"/>
      <c r="CW11" s="684"/>
      <c r="CX11" s="684"/>
      <c r="CY11" s="685"/>
      <c r="CZ11" s="686">
        <v>6.8</v>
      </c>
      <c r="DA11" s="686"/>
      <c r="DB11" s="686"/>
      <c r="DC11" s="686"/>
      <c r="DD11" s="692">
        <v>97442</v>
      </c>
      <c r="DE11" s="684"/>
      <c r="DF11" s="684"/>
      <c r="DG11" s="684"/>
      <c r="DH11" s="684"/>
      <c r="DI11" s="684"/>
      <c r="DJ11" s="684"/>
      <c r="DK11" s="684"/>
      <c r="DL11" s="684"/>
      <c r="DM11" s="684"/>
      <c r="DN11" s="684"/>
      <c r="DO11" s="684"/>
      <c r="DP11" s="685"/>
      <c r="DQ11" s="692">
        <v>308448</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5346</v>
      </c>
      <c r="S12" s="684"/>
      <c r="T12" s="684"/>
      <c r="U12" s="684"/>
      <c r="V12" s="684"/>
      <c r="W12" s="684"/>
      <c r="X12" s="684"/>
      <c r="Y12" s="685"/>
      <c r="Z12" s="686">
        <v>0.1</v>
      </c>
      <c r="AA12" s="686"/>
      <c r="AB12" s="686"/>
      <c r="AC12" s="686"/>
      <c r="AD12" s="687">
        <v>5346</v>
      </c>
      <c r="AE12" s="687"/>
      <c r="AF12" s="687"/>
      <c r="AG12" s="687"/>
      <c r="AH12" s="687"/>
      <c r="AI12" s="687"/>
      <c r="AJ12" s="687"/>
      <c r="AK12" s="687"/>
      <c r="AL12" s="688">
        <v>0.1</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481193</v>
      </c>
      <c r="BH12" s="684"/>
      <c r="BI12" s="684"/>
      <c r="BJ12" s="684"/>
      <c r="BK12" s="684"/>
      <c r="BL12" s="684"/>
      <c r="BM12" s="684"/>
      <c r="BN12" s="685"/>
      <c r="BO12" s="686">
        <v>48</v>
      </c>
      <c r="BP12" s="686"/>
      <c r="BQ12" s="686"/>
      <c r="BR12" s="686"/>
      <c r="BS12" s="692" t="s">
        <v>175</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27374</v>
      </c>
      <c r="CS12" s="684"/>
      <c r="CT12" s="684"/>
      <c r="CU12" s="684"/>
      <c r="CV12" s="684"/>
      <c r="CW12" s="684"/>
      <c r="CX12" s="684"/>
      <c r="CY12" s="685"/>
      <c r="CZ12" s="686">
        <v>0.4</v>
      </c>
      <c r="DA12" s="686"/>
      <c r="DB12" s="686"/>
      <c r="DC12" s="686"/>
      <c r="DD12" s="692" t="s">
        <v>175</v>
      </c>
      <c r="DE12" s="684"/>
      <c r="DF12" s="684"/>
      <c r="DG12" s="684"/>
      <c r="DH12" s="684"/>
      <c r="DI12" s="684"/>
      <c r="DJ12" s="684"/>
      <c r="DK12" s="684"/>
      <c r="DL12" s="684"/>
      <c r="DM12" s="684"/>
      <c r="DN12" s="684"/>
      <c r="DO12" s="684"/>
      <c r="DP12" s="685"/>
      <c r="DQ12" s="692">
        <v>23673</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175</v>
      </c>
      <c r="AA13" s="686"/>
      <c r="AB13" s="686"/>
      <c r="AC13" s="686"/>
      <c r="AD13" s="687" t="s">
        <v>129</v>
      </c>
      <c r="AE13" s="687"/>
      <c r="AF13" s="687"/>
      <c r="AG13" s="687"/>
      <c r="AH13" s="687"/>
      <c r="AI13" s="687"/>
      <c r="AJ13" s="687"/>
      <c r="AK13" s="687"/>
      <c r="AL13" s="688" t="s">
        <v>129</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477630</v>
      </c>
      <c r="BH13" s="684"/>
      <c r="BI13" s="684"/>
      <c r="BJ13" s="684"/>
      <c r="BK13" s="684"/>
      <c r="BL13" s="684"/>
      <c r="BM13" s="684"/>
      <c r="BN13" s="685"/>
      <c r="BO13" s="686">
        <v>47.6</v>
      </c>
      <c r="BP13" s="686"/>
      <c r="BQ13" s="686"/>
      <c r="BR13" s="686"/>
      <c r="BS13" s="692" t="s">
        <v>237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329103</v>
      </c>
      <c r="CS13" s="684"/>
      <c r="CT13" s="684"/>
      <c r="CU13" s="684"/>
      <c r="CV13" s="684"/>
      <c r="CW13" s="684"/>
      <c r="CX13" s="684"/>
      <c r="CY13" s="685"/>
      <c r="CZ13" s="686">
        <v>4.9000000000000004</v>
      </c>
      <c r="DA13" s="686"/>
      <c r="DB13" s="686"/>
      <c r="DC13" s="686"/>
      <c r="DD13" s="692">
        <v>164752</v>
      </c>
      <c r="DE13" s="684"/>
      <c r="DF13" s="684"/>
      <c r="DG13" s="684"/>
      <c r="DH13" s="684"/>
      <c r="DI13" s="684"/>
      <c r="DJ13" s="684"/>
      <c r="DK13" s="684"/>
      <c r="DL13" s="684"/>
      <c r="DM13" s="684"/>
      <c r="DN13" s="684"/>
      <c r="DO13" s="684"/>
      <c r="DP13" s="685"/>
      <c r="DQ13" s="692">
        <v>200378</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8962</v>
      </c>
      <c r="S14" s="684"/>
      <c r="T14" s="684"/>
      <c r="U14" s="684"/>
      <c r="V14" s="684"/>
      <c r="W14" s="684"/>
      <c r="X14" s="684"/>
      <c r="Y14" s="685"/>
      <c r="Z14" s="686">
        <v>0.1</v>
      </c>
      <c r="AA14" s="686"/>
      <c r="AB14" s="686"/>
      <c r="AC14" s="686"/>
      <c r="AD14" s="687">
        <v>8962</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41931</v>
      </c>
      <c r="BH14" s="684"/>
      <c r="BI14" s="684"/>
      <c r="BJ14" s="684"/>
      <c r="BK14" s="684"/>
      <c r="BL14" s="684"/>
      <c r="BM14" s="684"/>
      <c r="BN14" s="685"/>
      <c r="BO14" s="686">
        <v>4.2</v>
      </c>
      <c r="BP14" s="686"/>
      <c r="BQ14" s="686"/>
      <c r="BR14" s="686"/>
      <c r="BS14" s="692" t="s">
        <v>237</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235689</v>
      </c>
      <c r="CS14" s="684"/>
      <c r="CT14" s="684"/>
      <c r="CU14" s="684"/>
      <c r="CV14" s="684"/>
      <c r="CW14" s="684"/>
      <c r="CX14" s="684"/>
      <c r="CY14" s="685"/>
      <c r="CZ14" s="686">
        <v>3.5</v>
      </c>
      <c r="DA14" s="686"/>
      <c r="DB14" s="686"/>
      <c r="DC14" s="686"/>
      <c r="DD14" s="692">
        <v>9770</v>
      </c>
      <c r="DE14" s="684"/>
      <c r="DF14" s="684"/>
      <c r="DG14" s="684"/>
      <c r="DH14" s="684"/>
      <c r="DI14" s="684"/>
      <c r="DJ14" s="684"/>
      <c r="DK14" s="684"/>
      <c r="DL14" s="684"/>
      <c r="DM14" s="684"/>
      <c r="DN14" s="684"/>
      <c r="DO14" s="684"/>
      <c r="DP14" s="685"/>
      <c r="DQ14" s="692">
        <v>220732</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175</v>
      </c>
      <c r="S15" s="684"/>
      <c r="T15" s="684"/>
      <c r="U15" s="684"/>
      <c r="V15" s="684"/>
      <c r="W15" s="684"/>
      <c r="X15" s="684"/>
      <c r="Y15" s="685"/>
      <c r="Z15" s="686" t="s">
        <v>129</v>
      </c>
      <c r="AA15" s="686"/>
      <c r="AB15" s="686"/>
      <c r="AC15" s="686"/>
      <c r="AD15" s="687" t="s">
        <v>175</v>
      </c>
      <c r="AE15" s="687"/>
      <c r="AF15" s="687"/>
      <c r="AG15" s="687"/>
      <c r="AH15" s="687"/>
      <c r="AI15" s="687"/>
      <c r="AJ15" s="687"/>
      <c r="AK15" s="687"/>
      <c r="AL15" s="688" t="s">
        <v>129</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49073</v>
      </c>
      <c r="BH15" s="684"/>
      <c r="BI15" s="684"/>
      <c r="BJ15" s="684"/>
      <c r="BK15" s="684"/>
      <c r="BL15" s="684"/>
      <c r="BM15" s="684"/>
      <c r="BN15" s="685"/>
      <c r="BO15" s="686">
        <v>4.9000000000000004</v>
      </c>
      <c r="BP15" s="686"/>
      <c r="BQ15" s="686"/>
      <c r="BR15" s="686"/>
      <c r="BS15" s="692" t="s">
        <v>129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500005</v>
      </c>
      <c r="CS15" s="684"/>
      <c r="CT15" s="684"/>
      <c r="CU15" s="684"/>
      <c r="CV15" s="684"/>
      <c r="CW15" s="684"/>
      <c r="CX15" s="684"/>
      <c r="CY15" s="685"/>
      <c r="CZ15" s="686">
        <v>7.4</v>
      </c>
      <c r="DA15" s="686"/>
      <c r="DB15" s="686"/>
      <c r="DC15" s="686"/>
      <c r="DD15" s="692">
        <v>14959</v>
      </c>
      <c r="DE15" s="684"/>
      <c r="DF15" s="684"/>
      <c r="DG15" s="684"/>
      <c r="DH15" s="684"/>
      <c r="DI15" s="684"/>
      <c r="DJ15" s="684"/>
      <c r="DK15" s="684"/>
      <c r="DL15" s="684"/>
      <c r="DM15" s="684"/>
      <c r="DN15" s="684"/>
      <c r="DO15" s="684"/>
      <c r="DP15" s="685"/>
      <c r="DQ15" s="692">
        <v>429893</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2022</v>
      </c>
      <c r="S16" s="684"/>
      <c r="T16" s="684"/>
      <c r="U16" s="684"/>
      <c r="V16" s="684"/>
      <c r="W16" s="684"/>
      <c r="X16" s="684"/>
      <c r="Y16" s="685"/>
      <c r="Z16" s="686">
        <v>0</v>
      </c>
      <c r="AA16" s="686"/>
      <c r="AB16" s="686"/>
      <c r="AC16" s="686"/>
      <c r="AD16" s="687">
        <v>2022</v>
      </c>
      <c r="AE16" s="687"/>
      <c r="AF16" s="687"/>
      <c r="AG16" s="687"/>
      <c r="AH16" s="687"/>
      <c r="AI16" s="687"/>
      <c r="AJ16" s="687"/>
      <c r="AK16" s="687"/>
      <c r="AL16" s="688">
        <v>0</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237</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297227</v>
      </c>
      <c r="CS16" s="684"/>
      <c r="CT16" s="684"/>
      <c r="CU16" s="684"/>
      <c r="CV16" s="684"/>
      <c r="CW16" s="684"/>
      <c r="CX16" s="684"/>
      <c r="CY16" s="685"/>
      <c r="CZ16" s="686">
        <v>4.4000000000000004</v>
      </c>
      <c r="DA16" s="686"/>
      <c r="DB16" s="686"/>
      <c r="DC16" s="686"/>
      <c r="DD16" s="692" t="s">
        <v>175</v>
      </c>
      <c r="DE16" s="684"/>
      <c r="DF16" s="684"/>
      <c r="DG16" s="684"/>
      <c r="DH16" s="684"/>
      <c r="DI16" s="684"/>
      <c r="DJ16" s="684"/>
      <c r="DK16" s="684"/>
      <c r="DL16" s="684"/>
      <c r="DM16" s="684"/>
      <c r="DN16" s="684"/>
      <c r="DO16" s="684"/>
      <c r="DP16" s="685"/>
      <c r="DQ16" s="692">
        <v>32247</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39528</v>
      </c>
      <c r="S17" s="684"/>
      <c r="T17" s="684"/>
      <c r="U17" s="684"/>
      <c r="V17" s="684"/>
      <c r="W17" s="684"/>
      <c r="X17" s="684"/>
      <c r="Y17" s="685"/>
      <c r="Z17" s="686">
        <v>0.6</v>
      </c>
      <c r="AA17" s="686"/>
      <c r="AB17" s="686"/>
      <c r="AC17" s="686"/>
      <c r="AD17" s="687">
        <v>39528</v>
      </c>
      <c r="AE17" s="687"/>
      <c r="AF17" s="687"/>
      <c r="AG17" s="687"/>
      <c r="AH17" s="687"/>
      <c r="AI17" s="687"/>
      <c r="AJ17" s="687"/>
      <c r="AK17" s="687"/>
      <c r="AL17" s="688">
        <v>0.9</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129</v>
      </c>
      <c r="BP17" s="686"/>
      <c r="BQ17" s="686"/>
      <c r="BR17" s="686"/>
      <c r="BS17" s="692" t="s">
        <v>175</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694519</v>
      </c>
      <c r="CS17" s="684"/>
      <c r="CT17" s="684"/>
      <c r="CU17" s="684"/>
      <c r="CV17" s="684"/>
      <c r="CW17" s="684"/>
      <c r="CX17" s="684"/>
      <c r="CY17" s="685"/>
      <c r="CZ17" s="686">
        <v>10.3</v>
      </c>
      <c r="DA17" s="686"/>
      <c r="DB17" s="686"/>
      <c r="DC17" s="686"/>
      <c r="DD17" s="692" t="s">
        <v>129</v>
      </c>
      <c r="DE17" s="684"/>
      <c r="DF17" s="684"/>
      <c r="DG17" s="684"/>
      <c r="DH17" s="684"/>
      <c r="DI17" s="684"/>
      <c r="DJ17" s="684"/>
      <c r="DK17" s="684"/>
      <c r="DL17" s="684"/>
      <c r="DM17" s="684"/>
      <c r="DN17" s="684"/>
      <c r="DO17" s="684"/>
      <c r="DP17" s="685"/>
      <c r="DQ17" s="692">
        <v>687271</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4121</v>
      </c>
      <c r="S18" s="684"/>
      <c r="T18" s="684"/>
      <c r="U18" s="684"/>
      <c r="V18" s="684"/>
      <c r="W18" s="684"/>
      <c r="X18" s="684"/>
      <c r="Y18" s="685"/>
      <c r="Z18" s="686">
        <v>0.1</v>
      </c>
      <c r="AA18" s="686"/>
      <c r="AB18" s="686"/>
      <c r="AC18" s="686"/>
      <c r="AD18" s="687">
        <v>4121</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237</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1172</v>
      </c>
      <c r="S19" s="684"/>
      <c r="T19" s="684"/>
      <c r="U19" s="684"/>
      <c r="V19" s="684"/>
      <c r="W19" s="684"/>
      <c r="X19" s="684"/>
      <c r="Y19" s="685"/>
      <c r="Z19" s="686">
        <v>0</v>
      </c>
      <c r="AA19" s="686"/>
      <c r="AB19" s="686"/>
      <c r="AC19" s="686"/>
      <c r="AD19" s="687">
        <v>1172</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237</v>
      </c>
      <c r="BP19" s="686"/>
      <c r="BQ19" s="686"/>
      <c r="BR19" s="686"/>
      <c r="BS19" s="692" t="s">
        <v>237</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237</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280</v>
      </c>
      <c r="S20" s="684"/>
      <c r="T20" s="684"/>
      <c r="U20" s="684"/>
      <c r="V20" s="684"/>
      <c r="W20" s="684"/>
      <c r="X20" s="684"/>
      <c r="Y20" s="685"/>
      <c r="Z20" s="686">
        <v>0</v>
      </c>
      <c r="AA20" s="686"/>
      <c r="AB20" s="686"/>
      <c r="AC20" s="686"/>
      <c r="AD20" s="687">
        <v>280</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237</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6713804</v>
      </c>
      <c r="CS20" s="684"/>
      <c r="CT20" s="684"/>
      <c r="CU20" s="684"/>
      <c r="CV20" s="684"/>
      <c r="CW20" s="684"/>
      <c r="CX20" s="684"/>
      <c r="CY20" s="685"/>
      <c r="CZ20" s="686">
        <v>100</v>
      </c>
      <c r="DA20" s="686"/>
      <c r="DB20" s="686"/>
      <c r="DC20" s="686"/>
      <c r="DD20" s="692">
        <v>494689</v>
      </c>
      <c r="DE20" s="684"/>
      <c r="DF20" s="684"/>
      <c r="DG20" s="684"/>
      <c r="DH20" s="684"/>
      <c r="DI20" s="684"/>
      <c r="DJ20" s="684"/>
      <c r="DK20" s="684"/>
      <c r="DL20" s="684"/>
      <c r="DM20" s="684"/>
      <c r="DN20" s="684"/>
      <c r="DO20" s="684"/>
      <c r="DP20" s="685"/>
      <c r="DQ20" s="692">
        <v>4925842</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33955</v>
      </c>
      <c r="S21" s="684"/>
      <c r="T21" s="684"/>
      <c r="U21" s="684"/>
      <c r="V21" s="684"/>
      <c r="W21" s="684"/>
      <c r="X21" s="684"/>
      <c r="Y21" s="685"/>
      <c r="Z21" s="686">
        <v>0.5</v>
      </c>
      <c r="AA21" s="686"/>
      <c r="AB21" s="686"/>
      <c r="AC21" s="686"/>
      <c r="AD21" s="687">
        <v>33955</v>
      </c>
      <c r="AE21" s="687"/>
      <c r="AF21" s="687"/>
      <c r="AG21" s="687"/>
      <c r="AH21" s="687"/>
      <c r="AI21" s="687"/>
      <c r="AJ21" s="687"/>
      <c r="AK21" s="687"/>
      <c r="AL21" s="688">
        <v>0.8</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3278045</v>
      </c>
      <c r="S22" s="684"/>
      <c r="T22" s="684"/>
      <c r="U22" s="684"/>
      <c r="V22" s="684"/>
      <c r="W22" s="684"/>
      <c r="X22" s="684"/>
      <c r="Y22" s="685"/>
      <c r="Z22" s="686">
        <v>46.4</v>
      </c>
      <c r="AA22" s="686"/>
      <c r="AB22" s="686"/>
      <c r="AC22" s="686"/>
      <c r="AD22" s="687">
        <v>2860278</v>
      </c>
      <c r="AE22" s="687"/>
      <c r="AF22" s="687"/>
      <c r="AG22" s="687"/>
      <c r="AH22" s="687"/>
      <c r="AI22" s="687"/>
      <c r="AJ22" s="687"/>
      <c r="AK22" s="687"/>
      <c r="AL22" s="688">
        <v>68.2</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175</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2860278</v>
      </c>
      <c r="S23" s="684"/>
      <c r="T23" s="684"/>
      <c r="U23" s="684"/>
      <c r="V23" s="684"/>
      <c r="W23" s="684"/>
      <c r="X23" s="684"/>
      <c r="Y23" s="685"/>
      <c r="Z23" s="686">
        <v>40.5</v>
      </c>
      <c r="AA23" s="686"/>
      <c r="AB23" s="686"/>
      <c r="AC23" s="686"/>
      <c r="AD23" s="687">
        <v>2860278</v>
      </c>
      <c r="AE23" s="687"/>
      <c r="AF23" s="687"/>
      <c r="AG23" s="687"/>
      <c r="AH23" s="687"/>
      <c r="AI23" s="687"/>
      <c r="AJ23" s="687"/>
      <c r="AK23" s="687"/>
      <c r="AL23" s="688">
        <v>68.2</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417767</v>
      </c>
      <c r="S24" s="684"/>
      <c r="T24" s="684"/>
      <c r="U24" s="684"/>
      <c r="V24" s="684"/>
      <c r="W24" s="684"/>
      <c r="X24" s="684"/>
      <c r="Y24" s="685"/>
      <c r="Z24" s="686">
        <v>5.9</v>
      </c>
      <c r="AA24" s="686"/>
      <c r="AB24" s="686"/>
      <c r="AC24" s="686"/>
      <c r="AD24" s="687" t="s">
        <v>129</v>
      </c>
      <c r="AE24" s="687"/>
      <c r="AF24" s="687"/>
      <c r="AG24" s="687"/>
      <c r="AH24" s="687"/>
      <c r="AI24" s="687"/>
      <c r="AJ24" s="687"/>
      <c r="AK24" s="687"/>
      <c r="AL24" s="688" t="s">
        <v>129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175</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2766393</v>
      </c>
      <c r="CS24" s="673"/>
      <c r="CT24" s="673"/>
      <c r="CU24" s="673"/>
      <c r="CV24" s="673"/>
      <c r="CW24" s="673"/>
      <c r="CX24" s="673"/>
      <c r="CY24" s="674"/>
      <c r="CZ24" s="677">
        <v>41.2</v>
      </c>
      <c r="DA24" s="678"/>
      <c r="DB24" s="678"/>
      <c r="DC24" s="697"/>
      <c r="DD24" s="719">
        <v>2145318</v>
      </c>
      <c r="DE24" s="673"/>
      <c r="DF24" s="673"/>
      <c r="DG24" s="673"/>
      <c r="DH24" s="673"/>
      <c r="DI24" s="673"/>
      <c r="DJ24" s="673"/>
      <c r="DK24" s="674"/>
      <c r="DL24" s="719">
        <v>1957093</v>
      </c>
      <c r="DM24" s="673"/>
      <c r="DN24" s="673"/>
      <c r="DO24" s="673"/>
      <c r="DP24" s="673"/>
      <c r="DQ24" s="673"/>
      <c r="DR24" s="673"/>
      <c r="DS24" s="673"/>
      <c r="DT24" s="673"/>
      <c r="DU24" s="673"/>
      <c r="DV24" s="674"/>
      <c r="DW24" s="677">
        <v>45.3</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237</v>
      </c>
      <c r="S25" s="684"/>
      <c r="T25" s="684"/>
      <c r="U25" s="684"/>
      <c r="V25" s="684"/>
      <c r="W25" s="684"/>
      <c r="X25" s="684"/>
      <c r="Y25" s="685"/>
      <c r="Z25" s="686" t="s">
        <v>129</v>
      </c>
      <c r="AA25" s="686"/>
      <c r="AB25" s="686"/>
      <c r="AC25" s="686"/>
      <c r="AD25" s="687" t="s">
        <v>237</v>
      </c>
      <c r="AE25" s="687"/>
      <c r="AF25" s="687"/>
      <c r="AG25" s="687"/>
      <c r="AH25" s="687"/>
      <c r="AI25" s="687"/>
      <c r="AJ25" s="687"/>
      <c r="AK25" s="687"/>
      <c r="AL25" s="688" t="s">
        <v>129</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237</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1098759</v>
      </c>
      <c r="CS25" s="720"/>
      <c r="CT25" s="720"/>
      <c r="CU25" s="720"/>
      <c r="CV25" s="720"/>
      <c r="CW25" s="720"/>
      <c r="CX25" s="720"/>
      <c r="CY25" s="721"/>
      <c r="CZ25" s="688">
        <v>16.399999999999999</v>
      </c>
      <c r="DA25" s="717"/>
      <c r="DB25" s="717"/>
      <c r="DC25" s="722"/>
      <c r="DD25" s="692">
        <v>1016856</v>
      </c>
      <c r="DE25" s="720"/>
      <c r="DF25" s="720"/>
      <c r="DG25" s="720"/>
      <c r="DH25" s="720"/>
      <c r="DI25" s="720"/>
      <c r="DJ25" s="720"/>
      <c r="DK25" s="721"/>
      <c r="DL25" s="692">
        <v>887406</v>
      </c>
      <c r="DM25" s="720"/>
      <c r="DN25" s="720"/>
      <c r="DO25" s="720"/>
      <c r="DP25" s="720"/>
      <c r="DQ25" s="720"/>
      <c r="DR25" s="720"/>
      <c r="DS25" s="720"/>
      <c r="DT25" s="720"/>
      <c r="DU25" s="720"/>
      <c r="DV25" s="721"/>
      <c r="DW25" s="688">
        <v>20.5</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4582844</v>
      </c>
      <c r="S26" s="684"/>
      <c r="T26" s="684"/>
      <c r="U26" s="684"/>
      <c r="V26" s="684"/>
      <c r="W26" s="684"/>
      <c r="X26" s="684"/>
      <c r="Y26" s="685"/>
      <c r="Z26" s="686">
        <v>64.900000000000006</v>
      </c>
      <c r="AA26" s="686"/>
      <c r="AB26" s="686"/>
      <c r="AC26" s="686"/>
      <c r="AD26" s="687">
        <v>4165077</v>
      </c>
      <c r="AE26" s="687"/>
      <c r="AF26" s="687"/>
      <c r="AG26" s="687"/>
      <c r="AH26" s="687"/>
      <c r="AI26" s="687"/>
      <c r="AJ26" s="687"/>
      <c r="AK26" s="687"/>
      <c r="AL26" s="688">
        <v>99.3</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237</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593063</v>
      </c>
      <c r="CS26" s="684"/>
      <c r="CT26" s="684"/>
      <c r="CU26" s="684"/>
      <c r="CV26" s="684"/>
      <c r="CW26" s="684"/>
      <c r="CX26" s="684"/>
      <c r="CY26" s="685"/>
      <c r="CZ26" s="688">
        <v>8.8000000000000007</v>
      </c>
      <c r="DA26" s="717"/>
      <c r="DB26" s="717"/>
      <c r="DC26" s="722"/>
      <c r="DD26" s="692">
        <v>545843</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882</v>
      </c>
      <c r="S27" s="684"/>
      <c r="T27" s="684"/>
      <c r="U27" s="684"/>
      <c r="V27" s="684"/>
      <c r="W27" s="684"/>
      <c r="X27" s="684"/>
      <c r="Y27" s="685"/>
      <c r="Z27" s="686">
        <v>0</v>
      </c>
      <c r="AA27" s="686"/>
      <c r="AB27" s="686"/>
      <c r="AC27" s="686"/>
      <c r="AD27" s="687">
        <v>882</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1002916</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973115</v>
      </c>
      <c r="CS27" s="720"/>
      <c r="CT27" s="720"/>
      <c r="CU27" s="720"/>
      <c r="CV27" s="720"/>
      <c r="CW27" s="720"/>
      <c r="CX27" s="720"/>
      <c r="CY27" s="721"/>
      <c r="CZ27" s="688">
        <v>14.5</v>
      </c>
      <c r="DA27" s="717"/>
      <c r="DB27" s="717"/>
      <c r="DC27" s="722"/>
      <c r="DD27" s="692">
        <v>441191</v>
      </c>
      <c r="DE27" s="720"/>
      <c r="DF27" s="720"/>
      <c r="DG27" s="720"/>
      <c r="DH27" s="720"/>
      <c r="DI27" s="720"/>
      <c r="DJ27" s="720"/>
      <c r="DK27" s="721"/>
      <c r="DL27" s="692">
        <v>382416</v>
      </c>
      <c r="DM27" s="720"/>
      <c r="DN27" s="720"/>
      <c r="DO27" s="720"/>
      <c r="DP27" s="720"/>
      <c r="DQ27" s="720"/>
      <c r="DR27" s="720"/>
      <c r="DS27" s="720"/>
      <c r="DT27" s="720"/>
      <c r="DU27" s="720"/>
      <c r="DV27" s="721"/>
      <c r="DW27" s="688">
        <v>8.8000000000000007</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93807</v>
      </c>
      <c r="S28" s="684"/>
      <c r="T28" s="684"/>
      <c r="U28" s="684"/>
      <c r="V28" s="684"/>
      <c r="W28" s="684"/>
      <c r="X28" s="684"/>
      <c r="Y28" s="685"/>
      <c r="Z28" s="686">
        <v>1.3</v>
      </c>
      <c r="AA28" s="686"/>
      <c r="AB28" s="686"/>
      <c r="AC28" s="686"/>
      <c r="AD28" s="687">
        <v>581</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694519</v>
      </c>
      <c r="CS28" s="684"/>
      <c r="CT28" s="684"/>
      <c r="CU28" s="684"/>
      <c r="CV28" s="684"/>
      <c r="CW28" s="684"/>
      <c r="CX28" s="684"/>
      <c r="CY28" s="685"/>
      <c r="CZ28" s="688">
        <v>10.3</v>
      </c>
      <c r="DA28" s="717"/>
      <c r="DB28" s="717"/>
      <c r="DC28" s="722"/>
      <c r="DD28" s="692">
        <v>687271</v>
      </c>
      <c r="DE28" s="684"/>
      <c r="DF28" s="684"/>
      <c r="DG28" s="684"/>
      <c r="DH28" s="684"/>
      <c r="DI28" s="684"/>
      <c r="DJ28" s="684"/>
      <c r="DK28" s="685"/>
      <c r="DL28" s="692">
        <v>687271</v>
      </c>
      <c r="DM28" s="684"/>
      <c r="DN28" s="684"/>
      <c r="DO28" s="684"/>
      <c r="DP28" s="684"/>
      <c r="DQ28" s="684"/>
      <c r="DR28" s="684"/>
      <c r="DS28" s="684"/>
      <c r="DT28" s="684"/>
      <c r="DU28" s="684"/>
      <c r="DV28" s="685"/>
      <c r="DW28" s="688">
        <v>15.9</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67482</v>
      </c>
      <c r="S29" s="684"/>
      <c r="T29" s="684"/>
      <c r="U29" s="684"/>
      <c r="V29" s="684"/>
      <c r="W29" s="684"/>
      <c r="X29" s="684"/>
      <c r="Y29" s="685"/>
      <c r="Z29" s="686">
        <v>1</v>
      </c>
      <c r="AA29" s="686"/>
      <c r="AB29" s="686"/>
      <c r="AC29" s="686"/>
      <c r="AD29" s="687">
        <v>2228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309</v>
      </c>
      <c r="CG29" s="699"/>
      <c r="CH29" s="699"/>
      <c r="CI29" s="699"/>
      <c r="CJ29" s="699"/>
      <c r="CK29" s="699"/>
      <c r="CL29" s="699"/>
      <c r="CM29" s="699"/>
      <c r="CN29" s="699"/>
      <c r="CO29" s="699"/>
      <c r="CP29" s="699"/>
      <c r="CQ29" s="700"/>
      <c r="CR29" s="683">
        <v>694513</v>
      </c>
      <c r="CS29" s="720"/>
      <c r="CT29" s="720"/>
      <c r="CU29" s="720"/>
      <c r="CV29" s="720"/>
      <c r="CW29" s="720"/>
      <c r="CX29" s="720"/>
      <c r="CY29" s="721"/>
      <c r="CZ29" s="688">
        <v>10.3</v>
      </c>
      <c r="DA29" s="717"/>
      <c r="DB29" s="717"/>
      <c r="DC29" s="722"/>
      <c r="DD29" s="692">
        <v>687265</v>
      </c>
      <c r="DE29" s="720"/>
      <c r="DF29" s="720"/>
      <c r="DG29" s="720"/>
      <c r="DH29" s="720"/>
      <c r="DI29" s="720"/>
      <c r="DJ29" s="720"/>
      <c r="DK29" s="721"/>
      <c r="DL29" s="692">
        <v>687265</v>
      </c>
      <c r="DM29" s="720"/>
      <c r="DN29" s="720"/>
      <c r="DO29" s="720"/>
      <c r="DP29" s="720"/>
      <c r="DQ29" s="720"/>
      <c r="DR29" s="720"/>
      <c r="DS29" s="720"/>
      <c r="DT29" s="720"/>
      <c r="DU29" s="720"/>
      <c r="DV29" s="721"/>
      <c r="DW29" s="688">
        <v>15.9</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6479</v>
      </c>
      <c r="S30" s="684"/>
      <c r="T30" s="684"/>
      <c r="U30" s="684"/>
      <c r="V30" s="684"/>
      <c r="W30" s="684"/>
      <c r="X30" s="684"/>
      <c r="Y30" s="685"/>
      <c r="Z30" s="686">
        <v>0.1</v>
      </c>
      <c r="AA30" s="686"/>
      <c r="AB30" s="686"/>
      <c r="AC30" s="686"/>
      <c r="AD30" s="687">
        <v>537</v>
      </c>
      <c r="AE30" s="687"/>
      <c r="AF30" s="687"/>
      <c r="AG30" s="687"/>
      <c r="AH30" s="687"/>
      <c r="AI30" s="687"/>
      <c r="AJ30" s="687"/>
      <c r="AK30" s="687"/>
      <c r="AL30" s="688">
        <v>0</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27"/>
      <c r="BI30" s="727"/>
      <c r="BJ30" s="727"/>
      <c r="BK30" s="727"/>
      <c r="BL30" s="727"/>
      <c r="BM30" s="727"/>
      <c r="BN30" s="727"/>
      <c r="BO30" s="727"/>
      <c r="BP30" s="727"/>
      <c r="BQ30" s="728"/>
      <c r="BR30" s="662" t="s">
        <v>312</v>
      </c>
      <c r="BS30" s="727"/>
      <c r="BT30" s="727"/>
      <c r="BU30" s="727"/>
      <c r="BV30" s="727"/>
      <c r="BW30" s="727"/>
      <c r="BX30" s="727"/>
      <c r="BY30" s="727"/>
      <c r="BZ30" s="727"/>
      <c r="CA30" s="727"/>
      <c r="CB30" s="728"/>
      <c r="CD30" s="731"/>
      <c r="CE30" s="732"/>
      <c r="CF30" s="698" t="s">
        <v>313</v>
      </c>
      <c r="CG30" s="699"/>
      <c r="CH30" s="699"/>
      <c r="CI30" s="699"/>
      <c r="CJ30" s="699"/>
      <c r="CK30" s="699"/>
      <c r="CL30" s="699"/>
      <c r="CM30" s="699"/>
      <c r="CN30" s="699"/>
      <c r="CO30" s="699"/>
      <c r="CP30" s="699"/>
      <c r="CQ30" s="700"/>
      <c r="CR30" s="683">
        <v>660181</v>
      </c>
      <c r="CS30" s="684"/>
      <c r="CT30" s="684"/>
      <c r="CU30" s="684"/>
      <c r="CV30" s="684"/>
      <c r="CW30" s="684"/>
      <c r="CX30" s="684"/>
      <c r="CY30" s="685"/>
      <c r="CZ30" s="688">
        <v>9.8000000000000007</v>
      </c>
      <c r="DA30" s="717"/>
      <c r="DB30" s="717"/>
      <c r="DC30" s="722"/>
      <c r="DD30" s="692">
        <v>652995</v>
      </c>
      <c r="DE30" s="684"/>
      <c r="DF30" s="684"/>
      <c r="DG30" s="684"/>
      <c r="DH30" s="684"/>
      <c r="DI30" s="684"/>
      <c r="DJ30" s="684"/>
      <c r="DK30" s="685"/>
      <c r="DL30" s="692">
        <v>652995</v>
      </c>
      <c r="DM30" s="684"/>
      <c r="DN30" s="684"/>
      <c r="DO30" s="684"/>
      <c r="DP30" s="684"/>
      <c r="DQ30" s="684"/>
      <c r="DR30" s="684"/>
      <c r="DS30" s="684"/>
      <c r="DT30" s="684"/>
      <c r="DU30" s="684"/>
      <c r="DV30" s="685"/>
      <c r="DW30" s="688">
        <v>15.1</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573632</v>
      </c>
      <c r="S31" s="684"/>
      <c r="T31" s="684"/>
      <c r="U31" s="684"/>
      <c r="V31" s="684"/>
      <c r="W31" s="684"/>
      <c r="X31" s="684"/>
      <c r="Y31" s="685"/>
      <c r="Z31" s="686">
        <v>8.1</v>
      </c>
      <c r="AA31" s="686"/>
      <c r="AB31" s="686"/>
      <c r="AC31" s="686"/>
      <c r="AD31" s="687" t="s">
        <v>129</v>
      </c>
      <c r="AE31" s="687"/>
      <c r="AF31" s="687"/>
      <c r="AG31" s="687"/>
      <c r="AH31" s="687"/>
      <c r="AI31" s="687"/>
      <c r="AJ31" s="687"/>
      <c r="AK31" s="687"/>
      <c r="AL31" s="688" t="s">
        <v>129</v>
      </c>
      <c r="AM31" s="689"/>
      <c r="AN31" s="689"/>
      <c r="AO31" s="690"/>
      <c r="AP31" s="740" t="s">
        <v>315</v>
      </c>
      <c r="AQ31" s="741"/>
      <c r="AR31" s="741"/>
      <c r="AS31" s="741"/>
      <c r="AT31" s="746" t="s">
        <v>316</v>
      </c>
      <c r="AU31" s="231"/>
      <c r="AV31" s="231"/>
      <c r="AW31" s="231"/>
      <c r="AX31" s="669" t="s">
        <v>190</v>
      </c>
      <c r="AY31" s="670"/>
      <c r="AZ31" s="670"/>
      <c r="BA31" s="670"/>
      <c r="BB31" s="670"/>
      <c r="BC31" s="670"/>
      <c r="BD31" s="670"/>
      <c r="BE31" s="670"/>
      <c r="BF31" s="671"/>
      <c r="BG31" s="739">
        <v>99.3</v>
      </c>
      <c r="BH31" s="735"/>
      <c r="BI31" s="735"/>
      <c r="BJ31" s="735"/>
      <c r="BK31" s="735"/>
      <c r="BL31" s="735"/>
      <c r="BM31" s="678">
        <v>96.6</v>
      </c>
      <c r="BN31" s="735"/>
      <c r="BO31" s="735"/>
      <c r="BP31" s="735"/>
      <c r="BQ31" s="736"/>
      <c r="BR31" s="739">
        <v>99.1</v>
      </c>
      <c r="BS31" s="735"/>
      <c r="BT31" s="735"/>
      <c r="BU31" s="735"/>
      <c r="BV31" s="735"/>
      <c r="BW31" s="735"/>
      <c r="BX31" s="678">
        <v>96.1</v>
      </c>
      <c r="BY31" s="735"/>
      <c r="BZ31" s="735"/>
      <c r="CA31" s="735"/>
      <c r="CB31" s="736"/>
      <c r="CD31" s="731"/>
      <c r="CE31" s="732"/>
      <c r="CF31" s="698" t="s">
        <v>317</v>
      </c>
      <c r="CG31" s="699"/>
      <c r="CH31" s="699"/>
      <c r="CI31" s="699"/>
      <c r="CJ31" s="699"/>
      <c r="CK31" s="699"/>
      <c r="CL31" s="699"/>
      <c r="CM31" s="699"/>
      <c r="CN31" s="699"/>
      <c r="CO31" s="699"/>
      <c r="CP31" s="699"/>
      <c r="CQ31" s="700"/>
      <c r="CR31" s="683">
        <v>34332</v>
      </c>
      <c r="CS31" s="720"/>
      <c r="CT31" s="720"/>
      <c r="CU31" s="720"/>
      <c r="CV31" s="720"/>
      <c r="CW31" s="720"/>
      <c r="CX31" s="720"/>
      <c r="CY31" s="721"/>
      <c r="CZ31" s="688">
        <v>0.5</v>
      </c>
      <c r="DA31" s="717"/>
      <c r="DB31" s="717"/>
      <c r="DC31" s="722"/>
      <c r="DD31" s="692">
        <v>34270</v>
      </c>
      <c r="DE31" s="720"/>
      <c r="DF31" s="720"/>
      <c r="DG31" s="720"/>
      <c r="DH31" s="720"/>
      <c r="DI31" s="720"/>
      <c r="DJ31" s="720"/>
      <c r="DK31" s="721"/>
      <c r="DL31" s="692">
        <v>34270</v>
      </c>
      <c r="DM31" s="720"/>
      <c r="DN31" s="720"/>
      <c r="DO31" s="720"/>
      <c r="DP31" s="720"/>
      <c r="DQ31" s="720"/>
      <c r="DR31" s="720"/>
      <c r="DS31" s="720"/>
      <c r="DT31" s="720"/>
      <c r="DU31" s="720"/>
      <c r="DV31" s="721"/>
      <c r="DW31" s="688">
        <v>0.8</v>
      </c>
      <c r="DX31" s="717"/>
      <c r="DY31" s="717"/>
      <c r="DZ31" s="717"/>
      <c r="EA31" s="717"/>
      <c r="EB31" s="717"/>
      <c r="EC31" s="718"/>
    </row>
    <row r="32" spans="2:133" ht="11.25" customHeight="1" x14ac:dyDescent="0.15">
      <c r="B32" s="750" t="s">
        <v>318</v>
      </c>
      <c r="C32" s="751"/>
      <c r="D32" s="751"/>
      <c r="E32" s="751"/>
      <c r="F32" s="751"/>
      <c r="G32" s="751"/>
      <c r="H32" s="751"/>
      <c r="I32" s="751"/>
      <c r="J32" s="751"/>
      <c r="K32" s="751"/>
      <c r="L32" s="751"/>
      <c r="M32" s="751"/>
      <c r="N32" s="751"/>
      <c r="O32" s="751"/>
      <c r="P32" s="751"/>
      <c r="Q32" s="752"/>
      <c r="R32" s="683" t="s">
        <v>129</v>
      </c>
      <c r="S32" s="684"/>
      <c r="T32" s="684"/>
      <c r="U32" s="684"/>
      <c r="V32" s="684"/>
      <c r="W32" s="684"/>
      <c r="X32" s="684"/>
      <c r="Y32" s="685"/>
      <c r="Z32" s="686" t="s">
        <v>129</v>
      </c>
      <c r="AA32" s="686"/>
      <c r="AB32" s="686"/>
      <c r="AC32" s="686"/>
      <c r="AD32" s="687" t="s">
        <v>237</v>
      </c>
      <c r="AE32" s="687"/>
      <c r="AF32" s="687"/>
      <c r="AG32" s="687"/>
      <c r="AH32" s="687"/>
      <c r="AI32" s="687"/>
      <c r="AJ32" s="687"/>
      <c r="AK32" s="687"/>
      <c r="AL32" s="688" t="s">
        <v>129</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49">
        <v>99.3</v>
      </c>
      <c r="BH32" s="720"/>
      <c r="BI32" s="720"/>
      <c r="BJ32" s="720"/>
      <c r="BK32" s="720"/>
      <c r="BL32" s="720"/>
      <c r="BM32" s="689">
        <v>97.6</v>
      </c>
      <c r="BN32" s="737"/>
      <c r="BO32" s="737"/>
      <c r="BP32" s="737"/>
      <c r="BQ32" s="738"/>
      <c r="BR32" s="749">
        <v>99.5</v>
      </c>
      <c r="BS32" s="720"/>
      <c r="BT32" s="720"/>
      <c r="BU32" s="720"/>
      <c r="BV32" s="720"/>
      <c r="BW32" s="720"/>
      <c r="BX32" s="689">
        <v>97.3</v>
      </c>
      <c r="BY32" s="737"/>
      <c r="BZ32" s="737"/>
      <c r="CA32" s="737"/>
      <c r="CB32" s="738"/>
      <c r="CD32" s="733"/>
      <c r="CE32" s="734"/>
      <c r="CF32" s="698" t="s">
        <v>321</v>
      </c>
      <c r="CG32" s="699"/>
      <c r="CH32" s="699"/>
      <c r="CI32" s="699"/>
      <c r="CJ32" s="699"/>
      <c r="CK32" s="699"/>
      <c r="CL32" s="699"/>
      <c r="CM32" s="699"/>
      <c r="CN32" s="699"/>
      <c r="CO32" s="699"/>
      <c r="CP32" s="699"/>
      <c r="CQ32" s="700"/>
      <c r="CR32" s="683">
        <v>6</v>
      </c>
      <c r="CS32" s="684"/>
      <c r="CT32" s="684"/>
      <c r="CU32" s="684"/>
      <c r="CV32" s="684"/>
      <c r="CW32" s="684"/>
      <c r="CX32" s="684"/>
      <c r="CY32" s="685"/>
      <c r="CZ32" s="688">
        <v>0</v>
      </c>
      <c r="DA32" s="717"/>
      <c r="DB32" s="717"/>
      <c r="DC32" s="722"/>
      <c r="DD32" s="692">
        <v>6</v>
      </c>
      <c r="DE32" s="684"/>
      <c r="DF32" s="684"/>
      <c r="DG32" s="684"/>
      <c r="DH32" s="684"/>
      <c r="DI32" s="684"/>
      <c r="DJ32" s="684"/>
      <c r="DK32" s="685"/>
      <c r="DL32" s="692">
        <v>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676191</v>
      </c>
      <c r="S33" s="684"/>
      <c r="T33" s="684"/>
      <c r="U33" s="684"/>
      <c r="V33" s="684"/>
      <c r="W33" s="684"/>
      <c r="X33" s="684"/>
      <c r="Y33" s="685"/>
      <c r="Z33" s="686">
        <v>9.6</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99.2</v>
      </c>
      <c r="BH33" s="754"/>
      <c r="BI33" s="754"/>
      <c r="BJ33" s="754"/>
      <c r="BK33" s="754"/>
      <c r="BL33" s="754"/>
      <c r="BM33" s="755">
        <v>95.4</v>
      </c>
      <c r="BN33" s="754"/>
      <c r="BO33" s="754"/>
      <c r="BP33" s="754"/>
      <c r="BQ33" s="756"/>
      <c r="BR33" s="753">
        <v>98.8</v>
      </c>
      <c r="BS33" s="754"/>
      <c r="BT33" s="754"/>
      <c r="BU33" s="754"/>
      <c r="BV33" s="754"/>
      <c r="BW33" s="754"/>
      <c r="BX33" s="755">
        <v>94.6</v>
      </c>
      <c r="BY33" s="754"/>
      <c r="BZ33" s="754"/>
      <c r="CA33" s="754"/>
      <c r="CB33" s="756"/>
      <c r="CD33" s="698" t="s">
        <v>324</v>
      </c>
      <c r="CE33" s="699"/>
      <c r="CF33" s="699"/>
      <c r="CG33" s="699"/>
      <c r="CH33" s="699"/>
      <c r="CI33" s="699"/>
      <c r="CJ33" s="699"/>
      <c r="CK33" s="699"/>
      <c r="CL33" s="699"/>
      <c r="CM33" s="699"/>
      <c r="CN33" s="699"/>
      <c r="CO33" s="699"/>
      <c r="CP33" s="699"/>
      <c r="CQ33" s="700"/>
      <c r="CR33" s="683">
        <v>3155495</v>
      </c>
      <c r="CS33" s="720"/>
      <c r="CT33" s="720"/>
      <c r="CU33" s="720"/>
      <c r="CV33" s="720"/>
      <c r="CW33" s="720"/>
      <c r="CX33" s="720"/>
      <c r="CY33" s="721"/>
      <c r="CZ33" s="688">
        <v>47</v>
      </c>
      <c r="DA33" s="717"/>
      <c r="DB33" s="717"/>
      <c r="DC33" s="722"/>
      <c r="DD33" s="692">
        <v>2592986</v>
      </c>
      <c r="DE33" s="720"/>
      <c r="DF33" s="720"/>
      <c r="DG33" s="720"/>
      <c r="DH33" s="720"/>
      <c r="DI33" s="720"/>
      <c r="DJ33" s="720"/>
      <c r="DK33" s="721"/>
      <c r="DL33" s="692">
        <v>2036867</v>
      </c>
      <c r="DM33" s="720"/>
      <c r="DN33" s="720"/>
      <c r="DO33" s="720"/>
      <c r="DP33" s="720"/>
      <c r="DQ33" s="720"/>
      <c r="DR33" s="720"/>
      <c r="DS33" s="720"/>
      <c r="DT33" s="720"/>
      <c r="DU33" s="720"/>
      <c r="DV33" s="721"/>
      <c r="DW33" s="688">
        <v>47.1</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47448</v>
      </c>
      <c r="S34" s="684"/>
      <c r="T34" s="684"/>
      <c r="U34" s="684"/>
      <c r="V34" s="684"/>
      <c r="W34" s="684"/>
      <c r="X34" s="684"/>
      <c r="Y34" s="685"/>
      <c r="Z34" s="686">
        <v>0.7</v>
      </c>
      <c r="AA34" s="686"/>
      <c r="AB34" s="686"/>
      <c r="AC34" s="686"/>
      <c r="AD34" s="687">
        <v>5317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1009443</v>
      </c>
      <c r="CS34" s="684"/>
      <c r="CT34" s="684"/>
      <c r="CU34" s="684"/>
      <c r="CV34" s="684"/>
      <c r="CW34" s="684"/>
      <c r="CX34" s="684"/>
      <c r="CY34" s="685"/>
      <c r="CZ34" s="688">
        <v>15</v>
      </c>
      <c r="DA34" s="717"/>
      <c r="DB34" s="717"/>
      <c r="DC34" s="722"/>
      <c r="DD34" s="692">
        <v>758416</v>
      </c>
      <c r="DE34" s="684"/>
      <c r="DF34" s="684"/>
      <c r="DG34" s="684"/>
      <c r="DH34" s="684"/>
      <c r="DI34" s="684"/>
      <c r="DJ34" s="684"/>
      <c r="DK34" s="685"/>
      <c r="DL34" s="692">
        <v>512465</v>
      </c>
      <c r="DM34" s="684"/>
      <c r="DN34" s="684"/>
      <c r="DO34" s="684"/>
      <c r="DP34" s="684"/>
      <c r="DQ34" s="684"/>
      <c r="DR34" s="684"/>
      <c r="DS34" s="684"/>
      <c r="DT34" s="684"/>
      <c r="DU34" s="684"/>
      <c r="DV34" s="685"/>
      <c r="DW34" s="688">
        <v>11.9</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68038</v>
      </c>
      <c r="S35" s="684"/>
      <c r="T35" s="684"/>
      <c r="U35" s="684"/>
      <c r="V35" s="684"/>
      <c r="W35" s="684"/>
      <c r="X35" s="684"/>
      <c r="Y35" s="685"/>
      <c r="Z35" s="686">
        <v>1</v>
      </c>
      <c r="AA35" s="686"/>
      <c r="AB35" s="686"/>
      <c r="AC35" s="686"/>
      <c r="AD35" s="687" t="s">
        <v>237</v>
      </c>
      <c r="AE35" s="687"/>
      <c r="AF35" s="687"/>
      <c r="AG35" s="687"/>
      <c r="AH35" s="687"/>
      <c r="AI35" s="687"/>
      <c r="AJ35" s="687"/>
      <c r="AK35" s="687"/>
      <c r="AL35" s="688" t="s">
        <v>129</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37080</v>
      </c>
      <c r="CS35" s="720"/>
      <c r="CT35" s="720"/>
      <c r="CU35" s="720"/>
      <c r="CV35" s="720"/>
      <c r="CW35" s="720"/>
      <c r="CX35" s="720"/>
      <c r="CY35" s="721"/>
      <c r="CZ35" s="688">
        <v>0.6</v>
      </c>
      <c r="DA35" s="717"/>
      <c r="DB35" s="717"/>
      <c r="DC35" s="722"/>
      <c r="DD35" s="692">
        <v>31134</v>
      </c>
      <c r="DE35" s="720"/>
      <c r="DF35" s="720"/>
      <c r="DG35" s="720"/>
      <c r="DH35" s="720"/>
      <c r="DI35" s="720"/>
      <c r="DJ35" s="720"/>
      <c r="DK35" s="721"/>
      <c r="DL35" s="692">
        <v>15819</v>
      </c>
      <c r="DM35" s="720"/>
      <c r="DN35" s="720"/>
      <c r="DO35" s="720"/>
      <c r="DP35" s="720"/>
      <c r="DQ35" s="720"/>
      <c r="DR35" s="720"/>
      <c r="DS35" s="720"/>
      <c r="DT35" s="720"/>
      <c r="DU35" s="720"/>
      <c r="DV35" s="721"/>
      <c r="DW35" s="688">
        <v>0.4</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353913</v>
      </c>
      <c r="S36" s="684"/>
      <c r="T36" s="684"/>
      <c r="U36" s="684"/>
      <c r="V36" s="684"/>
      <c r="W36" s="684"/>
      <c r="X36" s="684"/>
      <c r="Y36" s="685"/>
      <c r="Z36" s="686">
        <v>5</v>
      </c>
      <c r="AA36" s="686"/>
      <c r="AB36" s="686"/>
      <c r="AC36" s="686"/>
      <c r="AD36" s="687" t="s">
        <v>237</v>
      </c>
      <c r="AE36" s="687"/>
      <c r="AF36" s="687"/>
      <c r="AG36" s="687"/>
      <c r="AH36" s="687"/>
      <c r="AI36" s="687"/>
      <c r="AJ36" s="687"/>
      <c r="AK36" s="687"/>
      <c r="AL36" s="688" t="s">
        <v>237</v>
      </c>
      <c r="AM36" s="689"/>
      <c r="AN36" s="689"/>
      <c r="AO36" s="690"/>
      <c r="AP36" s="235"/>
      <c r="AQ36" s="757" t="s">
        <v>332</v>
      </c>
      <c r="AR36" s="758"/>
      <c r="AS36" s="758"/>
      <c r="AT36" s="758"/>
      <c r="AU36" s="758"/>
      <c r="AV36" s="758"/>
      <c r="AW36" s="758"/>
      <c r="AX36" s="758"/>
      <c r="AY36" s="759"/>
      <c r="AZ36" s="672">
        <v>1213172</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11786</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1365489</v>
      </c>
      <c r="CS36" s="684"/>
      <c r="CT36" s="684"/>
      <c r="CU36" s="684"/>
      <c r="CV36" s="684"/>
      <c r="CW36" s="684"/>
      <c r="CX36" s="684"/>
      <c r="CY36" s="685"/>
      <c r="CZ36" s="688">
        <v>20.3</v>
      </c>
      <c r="DA36" s="717"/>
      <c r="DB36" s="717"/>
      <c r="DC36" s="722"/>
      <c r="DD36" s="692">
        <v>1175216</v>
      </c>
      <c r="DE36" s="684"/>
      <c r="DF36" s="684"/>
      <c r="DG36" s="684"/>
      <c r="DH36" s="684"/>
      <c r="DI36" s="684"/>
      <c r="DJ36" s="684"/>
      <c r="DK36" s="685"/>
      <c r="DL36" s="692">
        <v>934323</v>
      </c>
      <c r="DM36" s="684"/>
      <c r="DN36" s="684"/>
      <c r="DO36" s="684"/>
      <c r="DP36" s="684"/>
      <c r="DQ36" s="684"/>
      <c r="DR36" s="684"/>
      <c r="DS36" s="684"/>
      <c r="DT36" s="684"/>
      <c r="DU36" s="684"/>
      <c r="DV36" s="685"/>
      <c r="DW36" s="688">
        <v>21.6</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166083</v>
      </c>
      <c r="S37" s="684"/>
      <c r="T37" s="684"/>
      <c r="U37" s="684"/>
      <c r="V37" s="684"/>
      <c r="W37" s="684"/>
      <c r="X37" s="684"/>
      <c r="Y37" s="685"/>
      <c r="Z37" s="686">
        <v>2.4</v>
      </c>
      <c r="AA37" s="686"/>
      <c r="AB37" s="686"/>
      <c r="AC37" s="686"/>
      <c r="AD37" s="687" t="s">
        <v>129</v>
      </c>
      <c r="AE37" s="687"/>
      <c r="AF37" s="687"/>
      <c r="AG37" s="687"/>
      <c r="AH37" s="687"/>
      <c r="AI37" s="687"/>
      <c r="AJ37" s="687"/>
      <c r="AK37" s="687"/>
      <c r="AL37" s="688" t="s">
        <v>237</v>
      </c>
      <c r="AM37" s="689"/>
      <c r="AN37" s="689"/>
      <c r="AO37" s="690"/>
      <c r="AQ37" s="761" t="s">
        <v>336</v>
      </c>
      <c r="AR37" s="762"/>
      <c r="AS37" s="762"/>
      <c r="AT37" s="762"/>
      <c r="AU37" s="762"/>
      <c r="AV37" s="762"/>
      <c r="AW37" s="762"/>
      <c r="AX37" s="762"/>
      <c r="AY37" s="763"/>
      <c r="AZ37" s="683">
        <v>492944</v>
      </c>
      <c r="BA37" s="684"/>
      <c r="BB37" s="684"/>
      <c r="BC37" s="684"/>
      <c r="BD37" s="720"/>
      <c r="BE37" s="720"/>
      <c r="BF37" s="738"/>
      <c r="BG37" s="698" t="s">
        <v>337</v>
      </c>
      <c r="BH37" s="699"/>
      <c r="BI37" s="699"/>
      <c r="BJ37" s="699"/>
      <c r="BK37" s="699"/>
      <c r="BL37" s="699"/>
      <c r="BM37" s="699"/>
      <c r="BN37" s="699"/>
      <c r="BO37" s="699"/>
      <c r="BP37" s="699"/>
      <c r="BQ37" s="699"/>
      <c r="BR37" s="699"/>
      <c r="BS37" s="699"/>
      <c r="BT37" s="699"/>
      <c r="BU37" s="700"/>
      <c r="BV37" s="683">
        <v>-6764</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400748</v>
      </c>
      <c r="CS37" s="720"/>
      <c r="CT37" s="720"/>
      <c r="CU37" s="720"/>
      <c r="CV37" s="720"/>
      <c r="CW37" s="720"/>
      <c r="CX37" s="720"/>
      <c r="CY37" s="721"/>
      <c r="CZ37" s="688">
        <v>6</v>
      </c>
      <c r="DA37" s="717"/>
      <c r="DB37" s="717"/>
      <c r="DC37" s="722"/>
      <c r="DD37" s="692">
        <v>398106</v>
      </c>
      <c r="DE37" s="720"/>
      <c r="DF37" s="720"/>
      <c r="DG37" s="720"/>
      <c r="DH37" s="720"/>
      <c r="DI37" s="720"/>
      <c r="DJ37" s="720"/>
      <c r="DK37" s="721"/>
      <c r="DL37" s="692">
        <v>354277</v>
      </c>
      <c r="DM37" s="720"/>
      <c r="DN37" s="720"/>
      <c r="DO37" s="720"/>
      <c r="DP37" s="720"/>
      <c r="DQ37" s="720"/>
      <c r="DR37" s="720"/>
      <c r="DS37" s="720"/>
      <c r="DT37" s="720"/>
      <c r="DU37" s="720"/>
      <c r="DV37" s="721"/>
      <c r="DW37" s="688">
        <v>8.1999999999999993</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77796</v>
      </c>
      <c r="S38" s="684"/>
      <c r="T38" s="684"/>
      <c r="U38" s="684"/>
      <c r="V38" s="684"/>
      <c r="W38" s="684"/>
      <c r="X38" s="684"/>
      <c r="Y38" s="685"/>
      <c r="Z38" s="686">
        <v>1.1000000000000001</v>
      </c>
      <c r="AA38" s="686"/>
      <c r="AB38" s="686"/>
      <c r="AC38" s="686"/>
      <c r="AD38" s="687">
        <v>21507</v>
      </c>
      <c r="AE38" s="687"/>
      <c r="AF38" s="687"/>
      <c r="AG38" s="687"/>
      <c r="AH38" s="687"/>
      <c r="AI38" s="687"/>
      <c r="AJ38" s="687"/>
      <c r="AK38" s="687"/>
      <c r="AL38" s="688">
        <v>0.5</v>
      </c>
      <c r="AM38" s="689"/>
      <c r="AN38" s="689"/>
      <c r="AO38" s="690"/>
      <c r="AQ38" s="761" t="s">
        <v>340</v>
      </c>
      <c r="AR38" s="762"/>
      <c r="AS38" s="762"/>
      <c r="AT38" s="762"/>
      <c r="AU38" s="762"/>
      <c r="AV38" s="762"/>
      <c r="AW38" s="762"/>
      <c r="AX38" s="762"/>
      <c r="AY38" s="763"/>
      <c r="AZ38" s="683">
        <v>218621</v>
      </c>
      <c r="BA38" s="684"/>
      <c r="BB38" s="684"/>
      <c r="BC38" s="684"/>
      <c r="BD38" s="720"/>
      <c r="BE38" s="720"/>
      <c r="BF38" s="738"/>
      <c r="BG38" s="698" t="s">
        <v>341</v>
      </c>
      <c r="BH38" s="699"/>
      <c r="BI38" s="699"/>
      <c r="BJ38" s="699"/>
      <c r="BK38" s="699"/>
      <c r="BL38" s="699"/>
      <c r="BM38" s="699"/>
      <c r="BN38" s="699"/>
      <c r="BO38" s="699"/>
      <c r="BP38" s="699"/>
      <c r="BQ38" s="699"/>
      <c r="BR38" s="699"/>
      <c r="BS38" s="699"/>
      <c r="BT38" s="699"/>
      <c r="BU38" s="700"/>
      <c r="BV38" s="683">
        <v>1432</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698066</v>
      </c>
      <c r="CS38" s="684"/>
      <c r="CT38" s="684"/>
      <c r="CU38" s="684"/>
      <c r="CV38" s="684"/>
      <c r="CW38" s="684"/>
      <c r="CX38" s="684"/>
      <c r="CY38" s="685"/>
      <c r="CZ38" s="688">
        <v>10.4</v>
      </c>
      <c r="DA38" s="717"/>
      <c r="DB38" s="717"/>
      <c r="DC38" s="722"/>
      <c r="DD38" s="692">
        <v>628079</v>
      </c>
      <c r="DE38" s="684"/>
      <c r="DF38" s="684"/>
      <c r="DG38" s="684"/>
      <c r="DH38" s="684"/>
      <c r="DI38" s="684"/>
      <c r="DJ38" s="684"/>
      <c r="DK38" s="685"/>
      <c r="DL38" s="692">
        <v>574260</v>
      </c>
      <c r="DM38" s="684"/>
      <c r="DN38" s="684"/>
      <c r="DO38" s="684"/>
      <c r="DP38" s="684"/>
      <c r="DQ38" s="684"/>
      <c r="DR38" s="684"/>
      <c r="DS38" s="684"/>
      <c r="DT38" s="684"/>
      <c r="DU38" s="684"/>
      <c r="DV38" s="685"/>
      <c r="DW38" s="688">
        <v>13.3</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348100</v>
      </c>
      <c r="S39" s="684"/>
      <c r="T39" s="684"/>
      <c r="U39" s="684"/>
      <c r="V39" s="684"/>
      <c r="W39" s="684"/>
      <c r="X39" s="684"/>
      <c r="Y39" s="685"/>
      <c r="Z39" s="686">
        <v>4.9000000000000004</v>
      </c>
      <c r="AA39" s="686"/>
      <c r="AB39" s="686"/>
      <c r="AC39" s="686"/>
      <c r="AD39" s="687" t="s">
        <v>129</v>
      </c>
      <c r="AE39" s="687"/>
      <c r="AF39" s="687"/>
      <c r="AG39" s="687"/>
      <c r="AH39" s="687"/>
      <c r="AI39" s="687"/>
      <c r="AJ39" s="687"/>
      <c r="AK39" s="687"/>
      <c r="AL39" s="688" t="s">
        <v>129</v>
      </c>
      <c r="AM39" s="689"/>
      <c r="AN39" s="689"/>
      <c r="AO39" s="690"/>
      <c r="AQ39" s="761" t="s">
        <v>344</v>
      </c>
      <c r="AR39" s="762"/>
      <c r="AS39" s="762"/>
      <c r="AT39" s="762"/>
      <c r="AU39" s="762"/>
      <c r="AV39" s="762"/>
      <c r="AW39" s="762"/>
      <c r="AX39" s="762"/>
      <c r="AY39" s="763"/>
      <c r="AZ39" s="683">
        <v>22162</v>
      </c>
      <c r="BA39" s="684"/>
      <c r="BB39" s="684"/>
      <c r="BC39" s="684"/>
      <c r="BD39" s="720"/>
      <c r="BE39" s="720"/>
      <c r="BF39" s="738"/>
      <c r="BG39" s="698" t="s">
        <v>345</v>
      </c>
      <c r="BH39" s="699"/>
      <c r="BI39" s="699"/>
      <c r="BJ39" s="699"/>
      <c r="BK39" s="699"/>
      <c r="BL39" s="699"/>
      <c r="BM39" s="699"/>
      <c r="BN39" s="699"/>
      <c r="BO39" s="699"/>
      <c r="BP39" s="699"/>
      <c r="BQ39" s="699"/>
      <c r="BR39" s="699"/>
      <c r="BS39" s="699"/>
      <c r="BT39" s="699"/>
      <c r="BU39" s="700"/>
      <c r="BV39" s="683">
        <v>2291</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45417</v>
      </c>
      <c r="CS39" s="720"/>
      <c r="CT39" s="720"/>
      <c r="CU39" s="720"/>
      <c r="CV39" s="720"/>
      <c r="CW39" s="720"/>
      <c r="CX39" s="720"/>
      <c r="CY39" s="721"/>
      <c r="CZ39" s="688">
        <v>0.7</v>
      </c>
      <c r="DA39" s="717"/>
      <c r="DB39" s="717"/>
      <c r="DC39" s="722"/>
      <c r="DD39" s="692">
        <v>141</v>
      </c>
      <c r="DE39" s="720"/>
      <c r="DF39" s="720"/>
      <c r="DG39" s="720"/>
      <c r="DH39" s="720"/>
      <c r="DI39" s="720"/>
      <c r="DJ39" s="720"/>
      <c r="DK39" s="721"/>
      <c r="DL39" s="692" t="s">
        <v>237</v>
      </c>
      <c r="DM39" s="720"/>
      <c r="DN39" s="720"/>
      <c r="DO39" s="720"/>
      <c r="DP39" s="720"/>
      <c r="DQ39" s="720"/>
      <c r="DR39" s="720"/>
      <c r="DS39" s="720"/>
      <c r="DT39" s="720"/>
      <c r="DU39" s="720"/>
      <c r="DV39" s="721"/>
      <c r="DW39" s="688" t="s">
        <v>175</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175</v>
      </c>
      <c r="AA40" s="686"/>
      <c r="AB40" s="686"/>
      <c r="AC40" s="686"/>
      <c r="AD40" s="687" t="s">
        <v>237</v>
      </c>
      <c r="AE40" s="687"/>
      <c r="AF40" s="687"/>
      <c r="AG40" s="687"/>
      <c r="AH40" s="687"/>
      <c r="AI40" s="687"/>
      <c r="AJ40" s="687"/>
      <c r="AK40" s="687"/>
      <c r="AL40" s="688" t="s">
        <v>129</v>
      </c>
      <c r="AM40" s="689"/>
      <c r="AN40" s="689"/>
      <c r="AO40" s="690"/>
      <c r="AQ40" s="761" t="s">
        <v>348</v>
      </c>
      <c r="AR40" s="762"/>
      <c r="AS40" s="762"/>
      <c r="AT40" s="762"/>
      <c r="AU40" s="762"/>
      <c r="AV40" s="762"/>
      <c r="AW40" s="762"/>
      <c r="AX40" s="762"/>
      <c r="AY40" s="763"/>
      <c r="AZ40" s="683" t="s">
        <v>175</v>
      </c>
      <c r="BA40" s="684"/>
      <c r="BB40" s="684"/>
      <c r="BC40" s="684"/>
      <c r="BD40" s="720"/>
      <c r="BE40" s="720"/>
      <c r="BF40" s="738"/>
      <c r="BG40" s="764" t="s">
        <v>349</v>
      </c>
      <c r="BH40" s="765"/>
      <c r="BI40" s="765"/>
      <c r="BJ40" s="765"/>
      <c r="BK40" s="765"/>
      <c r="BL40" s="236"/>
      <c r="BM40" s="699" t="s">
        <v>350</v>
      </c>
      <c r="BN40" s="699"/>
      <c r="BO40" s="699"/>
      <c r="BP40" s="699"/>
      <c r="BQ40" s="699"/>
      <c r="BR40" s="699"/>
      <c r="BS40" s="699"/>
      <c r="BT40" s="699"/>
      <c r="BU40" s="700"/>
      <c r="BV40" s="683">
        <v>90</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t="s">
        <v>237</v>
      </c>
      <c r="CS40" s="684"/>
      <c r="CT40" s="684"/>
      <c r="CU40" s="684"/>
      <c r="CV40" s="684"/>
      <c r="CW40" s="684"/>
      <c r="CX40" s="684"/>
      <c r="CY40" s="685"/>
      <c r="CZ40" s="688" t="s">
        <v>129</v>
      </c>
      <c r="DA40" s="717"/>
      <c r="DB40" s="717"/>
      <c r="DC40" s="722"/>
      <c r="DD40" s="692" t="s">
        <v>129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128000</v>
      </c>
      <c r="S41" s="684"/>
      <c r="T41" s="684"/>
      <c r="U41" s="684"/>
      <c r="V41" s="684"/>
      <c r="W41" s="684"/>
      <c r="X41" s="684"/>
      <c r="Y41" s="685"/>
      <c r="Z41" s="686">
        <v>1.8</v>
      </c>
      <c r="AA41" s="686"/>
      <c r="AB41" s="686"/>
      <c r="AC41" s="686"/>
      <c r="AD41" s="687" t="s">
        <v>237</v>
      </c>
      <c r="AE41" s="687"/>
      <c r="AF41" s="687"/>
      <c r="AG41" s="687"/>
      <c r="AH41" s="687"/>
      <c r="AI41" s="687"/>
      <c r="AJ41" s="687"/>
      <c r="AK41" s="687"/>
      <c r="AL41" s="688" t="s">
        <v>129</v>
      </c>
      <c r="AM41" s="689"/>
      <c r="AN41" s="689"/>
      <c r="AO41" s="690"/>
      <c r="AQ41" s="761" t="s">
        <v>353</v>
      </c>
      <c r="AR41" s="762"/>
      <c r="AS41" s="762"/>
      <c r="AT41" s="762"/>
      <c r="AU41" s="762"/>
      <c r="AV41" s="762"/>
      <c r="AW41" s="762"/>
      <c r="AX41" s="762"/>
      <c r="AY41" s="763"/>
      <c r="AZ41" s="683">
        <v>108288</v>
      </c>
      <c r="BA41" s="684"/>
      <c r="BB41" s="684"/>
      <c r="BC41" s="684"/>
      <c r="BD41" s="720"/>
      <c r="BE41" s="720"/>
      <c r="BF41" s="738"/>
      <c r="BG41" s="764"/>
      <c r="BH41" s="765"/>
      <c r="BI41" s="765"/>
      <c r="BJ41" s="765"/>
      <c r="BK41" s="765"/>
      <c r="BL41" s="236"/>
      <c r="BM41" s="699" t="s">
        <v>354</v>
      </c>
      <c r="BN41" s="699"/>
      <c r="BO41" s="699"/>
      <c r="BP41" s="699"/>
      <c r="BQ41" s="699"/>
      <c r="BR41" s="699"/>
      <c r="BS41" s="699"/>
      <c r="BT41" s="699"/>
      <c r="BU41" s="700"/>
      <c r="BV41" s="683" t="s">
        <v>129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129</v>
      </c>
      <c r="DA41" s="717"/>
      <c r="DB41" s="717"/>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356</v>
      </c>
      <c r="C42" s="725"/>
      <c r="D42" s="725"/>
      <c r="E42" s="725"/>
      <c r="F42" s="725"/>
      <c r="G42" s="725"/>
      <c r="H42" s="725"/>
      <c r="I42" s="725"/>
      <c r="J42" s="725"/>
      <c r="K42" s="725"/>
      <c r="L42" s="725"/>
      <c r="M42" s="725"/>
      <c r="N42" s="725"/>
      <c r="O42" s="725"/>
      <c r="P42" s="725"/>
      <c r="Q42" s="726"/>
      <c r="R42" s="768">
        <v>7062695</v>
      </c>
      <c r="S42" s="769"/>
      <c r="T42" s="769"/>
      <c r="U42" s="769"/>
      <c r="V42" s="769"/>
      <c r="W42" s="769"/>
      <c r="X42" s="769"/>
      <c r="Y42" s="777"/>
      <c r="Z42" s="778">
        <v>100</v>
      </c>
      <c r="AA42" s="778"/>
      <c r="AB42" s="778"/>
      <c r="AC42" s="778"/>
      <c r="AD42" s="779">
        <v>4196129</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371157</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395</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791916</v>
      </c>
      <c r="CS42" s="684"/>
      <c r="CT42" s="684"/>
      <c r="CU42" s="684"/>
      <c r="CV42" s="684"/>
      <c r="CW42" s="684"/>
      <c r="CX42" s="684"/>
      <c r="CY42" s="685"/>
      <c r="CZ42" s="688">
        <v>11.8</v>
      </c>
      <c r="DA42" s="689"/>
      <c r="DB42" s="689"/>
      <c r="DC42" s="701"/>
      <c r="DD42" s="692">
        <v>187538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28355</v>
      </c>
      <c r="CS43" s="720"/>
      <c r="CT43" s="720"/>
      <c r="CU43" s="720"/>
      <c r="CV43" s="720"/>
      <c r="CW43" s="720"/>
      <c r="CX43" s="720"/>
      <c r="CY43" s="721"/>
      <c r="CZ43" s="688">
        <v>0.4</v>
      </c>
      <c r="DA43" s="717"/>
      <c r="DB43" s="717"/>
      <c r="DC43" s="722"/>
      <c r="DD43" s="692">
        <v>28355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494689</v>
      </c>
      <c r="CS44" s="684"/>
      <c r="CT44" s="684"/>
      <c r="CU44" s="684"/>
      <c r="CV44" s="684"/>
      <c r="CW44" s="684"/>
      <c r="CX44" s="684"/>
      <c r="CY44" s="685"/>
      <c r="CZ44" s="688">
        <v>7.4</v>
      </c>
      <c r="DA44" s="689"/>
      <c r="DB44" s="689"/>
      <c r="DC44" s="701"/>
      <c r="DD44" s="692">
        <v>155291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161010</v>
      </c>
      <c r="CS45" s="720"/>
      <c r="CT45" s="720"/>
      <c r="CU45" s="720"/>
      <c r="CV45" s="720"/>
      <c r="CW45" s="720"/>
      <c r="CX45" s="720"/>
      <c r="CY45" s="721"/>
      <c r="CZ45" s="688">
        <v>2.4</v>
      </c>
      <c r="DA45" s="717"/>
      <c r="DB45" s="717"/>
      <c r="DC45" s="722"/>
      <c r="DD45" s="692">
        <v>34801</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326476</v>
      </c>
      <c r="CS46" s="684"/>
      <c r="CT46" s="684"/>
      <c r="CU46" s="684"/>
      <c r="CV46" s="684"/>
      <c r="CW46" s="684"/>
      <c r="CX46" s="684"/>
      <c r="CY46" s="685"/>
      <c r="CZ46" s="688">
        <v>4.9000000000000004</v>
      </c>
      <c r="DA46" s="689"/>
      <c r="DB46" s="689"/>
      <c r="DC46" s="701"/>
      <c r="DD46" s="692">
        <v>118487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297227</v>
      </c>
      <c r="CS47" s="720"/>
      <c r="CT47" s="720"/>
      <c r="CU47" s="720"/>
      <c r="CV47" s="720"/>
      <c r="CW47" s="720"/>
      <c r="CX47" s="720"/>
      <c r="CY47" s="721"/>
      <c r="CZ47" s="688">
        <v>4.4000000000000004</v>
      </c>
      <c r="DA47" s="717"/>
      <c r="DB47" s="717"/>
      <c r="DC47" s="722"/>
      <c r="DD47" s="692">
        <v>32247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237</v>
      </c>
      <c r="CS48" s="684"/>
      <c r="CT48" s="684"/>
      <c r="CU48" s="684"/>
      <c r="CV48" s="684"/>
      <c r="CW48" s="684"/>
      <c r="CX48" s="684"/>
      <c r="CY48" s="685"/>
      <c r="CZ48" s="688" t="s">
        <v>129</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369</v>
      </c>
      <c r="CE49" s="725"/>
      <c r="CF49" s="725"/>
      <c r="CG49" s="725"/>
      <c r="CH49" s="725"/>
      <c r="CI49" s="725"/>
      <c r="CJ49" s="725"/>
      <c r="CK49" s="725"/>
      <c r="CL49" s="725"/>
      <c r="CM49" s="725"/>
      <c r="CN49" s="725"/>
      <c r="CO49" s="725"/>
      <c r="CP49" s="725"/>
      <c r="CQ49" s="726"/>
      <c r="CR49" s="768">
        <v>6713804</v>
      </c>
      <c r="CS49" s="754"/>
      <c r="CT49" s="754"/>
      <c r="CU49" s="754"/>
      <c r="CV49" s="754"/>
      <c r="CW49" s="754"/>
      <c r="CX49" s="754"/>
      <c r="CY49" s="785"/>
      <c r="CZ49" s="780">
        <v>100</v>
      </c>
      <c r="DA49" s="786"/>
      <c r="DB49" s="786"/>
      <c r="DC49" s="787"/>
      <c r="DD49" s="788">
        <v>4925842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1V7/4kH6tAE2wd+N41K8dNV6hCVLrRybnZlYfUJK/r6wKGenJw8t7crY+EyfHJ03pVl4dcllpIoXwn7/Mo64gg==" saltValue="Oah2a8csmbMizHO8SlGQ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8" zoomScale="60" zoomScaleNormal="60" zoomScaleSheetLayoutView="70" workbookViewId="0">
      <selection activeCell="AA30" sqref="AA30:AE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7054</v>
      </c>
      <c r="R7" s="819"/>
      <c r="S7" s="819"/>
      <c r="T7" s="819"/>
      <c r="U7" s="819"/>
      <c r="V7" s="819">
        <v>6696</v>
      </c>
      <c r="W7" s="819"/>
      <c r="X7" s="819"/>
      <c r="Y7" s="819"/>
      <c r="Z7" s="819"/>
      <c r="AA7" s="819">
        <v>358</v>
      </c>
      <c r="AB7" s="819"/>
      <c r="AC7" s="819"/>
      <c r="AD7" s="819"/>
      <c r="AE7" s="820"/>
      <c r="AF7" s="821">
        <v>219</v>
      </c>
      <c r="AG7" s="822"/>
      <c r="AH7" s="822"/>
      <c r="AI7" s="822"/>
      <c r="AJ7" s="823"/>
      <c r="AK7" s="858"/>
      <c r="AL7" s="859"/>
      <c r="AM7" s="859"/>
      <c r="AN7" s="859"/>
      <c r="AO7" s="859"/>
      <c r="AP7" s="859">
        <v>5906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603</v>
      </c>
      <c r="BT7" s="863"/>
      <c r="BU7" s="863"/>
      <c r="BV7" s="863"/>
      <c r="BW7" s="863"/>
      <c r="BX7" s="863"/>
      <c r="BY7" s="863"/>
      <c r="BZ7" s="863"/>
      <c r="CA7" s="863"/>
      <c r="CB7" s="863"/>
      <c r="CC7" s="863"/>
      <c r="CD7" s="863"/>
      <c r="CE7" s="863"/>
      <c r="CF7" s="863"/>
      <c r="CG7" s="864"/>
      <c r="CH7" s="855">
        <v>-1</v>
      </c>
      <c r="CI7" s="856"/>
      <c r="CJ7" s="856"/>
      <c r="CK7" s="856"/>
      <c r="CL7" s="857"/>
      <c r="CM7" s="855">
        <v>22</v>
      </c>
      <c r="CN7" s="856"/>
      <c r="CO7" s="856"/>
      <c r="CP7" s="856"/>
      <c r="CQ7" s="857"/>
      <c r="CR7" s="855">
        <v>10</v>
      </c>
      <c r="CS7" s="856"/>
      <c r="CT7" s="856"/>
      <c r="CU7" s="856"/>
      <c r="CV7" s="857"/>
      <c r="CW7" s="855">
        <v>5</v>
      </c>
      <c r="CX7" s="856"/>
      <c r="CY7" s="856"/>
      <c r="CZ7" s="856"/>
      <c r="DA7" s="857"/>
      <c r="DB7" s="855" t="s">
        <v>598</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6</v>
      </c>
      <c r="R8" s="843"/>
      <c r="S8" s="843"/>
      <c r="T8" s="843"/>
      <c r="U8" s="843"/>
      <c r="V8" s="843">
        <v>1</v>
      </c>
      <c r="W8" s="843"/>
      <c r="X8" s="843"/>
      <c r="Y8" s="843"/>
      <c r="Z8" s="843"/>
      <c r="AA8" s="843">
        <v>5</v>
      </c>
      <c r="AB8" s="843"/>
      <c r="AC8" s="843"/>
      <c r="AD8" s="843"/>
      <c r="AE8" s="844"/>
      <c r="AF8" s="845">
        <v>5</v>
      </c>
      <c r="AG8" s="846"/>
      <c r="AH8" s="846"/>
      <c r="AI8" s="846"/>
      <c r="AJ8" s="847"/>
      <c r="AK8" s="848"/>
      <c r="AL8" s="849"/>
      <c r="AM8" s="849"/>
      <c r="AN8" s="849"/>
      <c r="AO8" s="849"/>
      <c r="AP8" s="849">
        <v>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604</v>
      </c>
      <c r="BT8" s="853"/>
      <c r="BU8" s="853"/>
      <c r="BV8" s="853"/>
      <c r="BW8" s="853"/>
      <c r="BX8" s="853"/>
      <c r="BY8" s="853"/>
      <c r="BZ8" s="853"/>
      <c r="CA8" s="853"/>
      <c r="CB8" s="853"/>
      <c r="CC8" s="853"/>
      <c r="CD8" s="853"/>
      <c r="CE8" s="853"/>
      <c r="CF8" s="853"/>
      <c r="CG8" s="854"/>
      <c r="CH8" s="865">
        <v>2</v>
      </c>
      <c r="CI8" s="866"/>
      <c r="CJ8" s="866"/>
      <c r="CK8" s="866"/>
      <c r="CL8" s="867"/>
      <c r="CM8" s="865">
        <v>25</v>
      </c>
      <c r="CN8" s="866"/>
      <c r="CO8" s="866"/>
      <c r="CP8" s="866"/>
      <c r="CQ8" s="867"/>
      <c r="CR8" s="865">
        <v>10</v>
      </c>
      <c r="CS8" s="866"/>
      <c r="CT8" s="866"/>
      <c r="CU8" s="866"/>
      <c r="CV8" s="867"/>
      <c r="CW8" s="865" t="s">
        <v>598</v>
      </c>
      <c r="CX8" s="866"/>
      <c r="CY8" s="866"/>
      <c r="CZ8" s="866"/>
      <c r="DA8" s="867"/>
      <c r="DB8" s="865" t="s">
        <v>598</v>
      </c>
      <c r="DC8" s="866"/>
      <c r="DD8" s="866"/>
      <c r="DE8" s="866"/>
      <c r="DF8" s="867"/>
      <c r="DG8" s="865" t="s">
        <v>598</v>
      </c>
      <c r="DH8" s="866"/>
      <c r="DI8" s="866"/>
      <c r="DJ8" s="866"/>
      <c r="DK8" s="867"/>
      <c r="DL8" s="865" t="s">
        <v>598</v>
      </c>
      <c r="DM8" s="866"/>
      <c r="DN8" s="866"/>
      <c r="DO8" s="866"/>
      <c r="DP8" s="867"/>
      <c r="DQ8" s="865" t="s">
        <v>598</v>
      </c>
      <c r="DR8" s="866"/>
      <c r="DS8" s="866"/>
      <c r="DT8" s="866"/>
      <c r="DU8" s="867"/>
      <c r="DV8" s="868"/>
      <c r="DW8" s="869"/>
      <c r="DX8" s="869"/>
      <c r="DY8" s="869"/>
      <c r="DZ8" s="870"/>
      <c r="EA8" s="255"/>
    </row>
    <row r="9" spans="1:131" s="256" customFormat="1" ht="26.25" customHeight="1" x14ac:dyDescent="0.15">
      <c r="A9" s="262">
        <v>3</v>
      </c>
      <c r="B9" s="839" t="s">
        <v>394</v>
      </c>
      <c r="C9" s="840"/>
      <c r="D9" s="840"/>
      <c r="E9" s="840"/>
      <c r="F9" s="840"/>
      <c r="G9" s="840"/>
      <c r="H9" s="840"/>
      <c r="I9" s="840"/>
      <c r="J9" s="840"/>
      <c r="K9" s="840"/>
      <c r="L9" s="840"/>
      <c r="M9" s="840"/>
      <c r="N9" s="840"/>
      <c r="O9" s="840"/>
      <c r="P9" s="841"/>
      <c r="Q9" s="842">
        <v>1</v>
      </c>
      <c r="R9" s="843"/>
      <c r="S9" s="843"/>
      <c r="T9" s="843"/>
      <c r="U9" s="843"/>
      <c r="V9" s="843">
        <v>1</v>
      </c>
      <c r="W9" s="843"/>
      <c r="X9" s="843"/>
      <c r="Y9" s="843"/>
      <c r="Z9" s="843"/>
      <c r="AA9" s="843">
        <v>0</v>
      </c>
      <c r="AB9" s="843"/>
      <c r="AC9" s="843"/>
      <c r="AD9" s="843"/>
      <c r="AE9" s="844"/>
      <c r="AF9" s="845">
        <v>0</v>
      </c>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605</v>
      </c>
      <c r="BT9" s="853"/>
      <c r="BU9" s="853"/>
      <c r="BV9" s="853"/>
      <c r="BW9" s="853"/>
      <c r="BX9" s="853"/>
      <c r="BY9" s="853"/>
      <c r="BZ9" s="853"/>
      <c r="CA9" s="853"/>
      <c r="CB9" s="853"/>
      <c r="CC9" s="853"/>
      <c r="CD9" s="853"/>
      <c r="CE9" s="853"/>
      <c r="CF9" s="853"/>
      <c r="CG9" s="854"/>
      <c r="CH9" s="865">
        <v>0</v>
      </c>
      <c r="CI9" s="866"/>
      <c r="CJ9" s="866"/>
      <c r="CK9" s="866"/>
      <c r="CL9" s="867"/>
      <c r="CM9" s="865">
        <v>10</v>
      </c>
      <c r="CN9" s="866"/>
      <c r="CO9" s="866"/>
      <c r="CP9" s="866"/>
      <c r="CQ9" s="867"/>
      <c r="CR9" s="865">
        <v>2</v>
      </c>
      <c r="CS9" s="866"/>
      <c r="CT9" s="866"/>
      <c r="CU9" s="866"/>
      <c r="CV9" s="867"/>
      <c r="CW9" s="865" t="s">
        <v>598</v>
      </c>
      <c r="CX9" s="866"/>
      <c r="CY9" s="866"/>
      <c r="CZ9" s="866"/>
      <c r="DA9" s="867"/>
      <c r="DB9" s="865" t="s">
        <v>598</v>
      </c>
      <c r="DC9" s="866"/>
      <c r="DD9" s="866"/>
      <c r="DE9" s="866"/>
      <c r="DF9" s="867"/>
      <c r="DG9" s="865" t="s">
        <v>598</v>
      </c>
      <c r="DH9" s="866"/>
      <c r="DI9" s="866"/>
      <c r="DJ9" s="866"/>
      <c r="DK9" s="867"/>
      <c r="DL9" s="865" t="s">
        <v>598</v>
      </c>
      <c r="DM9" s="866"/>
      <c r="DN9" s="866"/>
      <c r="DO9" s="866"/>
      <c r="DP9" s="867"/>
      <c r="DQ9" s="865" t="s">
        <v>598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7063</v>
      </c>
      <c r="R23" s="878"/>
      <c r="S23" s="878"/>
      <c r="T23" s="878"/>
      <c r="U23" s="878"/>
      <c r="V23" s="878">
        <v>6698</v>
      </c>
      <c r="W23" s="878"/>
      <c r="X23" s="878"/>
      <c r="Y23" s="878"/>
      <c r="Z23" s="878"/>
      <c r="AA23" s="878">
        <v>365</v>
      </c>
      <c r="AB23" s="878"/>
      <c r="AC23" s="878"/>
      <c r="AD23" s="878"/>
      <c r="AE23" s="879"/>
      <c r="AF23" s="880">
        <v>225</v>
      </c>
      <c r="AG23" s="878"/>
      <c r="AH23" s="878"/>
      <c r="AI23" s="878"/>
      <c r="AJ23" s="881"/>
      <c r="AK23" s="882"/>
      <c r="AL23" s="883"/>
      <c r="AM23" s="883"/>
      <c r="AN23" s="883"/>
      <c r="AO23" s="883"/>
      <c r="AP23" s="878">
        <v>5908</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1270</v>
      </c>
      <c r="R28" s="907"/>
      <c r="S28" s="907"/>
      <c r="T28" s="907"/>
      <c r="U28" s="907"/>
      <c r="V28" s="907">
        <v>1258</v>
      </c>
      <c r="W28" s="907"/>
      <c r="X28" s="907"/>
      <c r="Y28" s="907"/>
      <c r="Z28" s="907"/>
      <c r="AA28" s="907">
        <v>12</v>
      </c>
      <c r="AB28" s="907"/>
      <c r="AC28" s="907"/>
      <c r="AD28" s="907"/>
      <c r="AE28" s="908"/>
      <c r="AF28" s="909">
        <v>12</v>
      </c>
      <c r="AG28" s="907"/>
      <c r="AH28" s="907"/>
      <c r="AI28" s="907"/>
      <c r="AJ28" s="910"/>
      <c r="AK28" s="911">
        <v>108</v>
      </c>
      <c r="AL28" s="902"/>
      <c r="AM28" s="902"/>
      <c r="AN28" s="902"/>
      <c r="AO28" s="902"/>
      <c r="AP28" s="902" t="s">
        <v>606</v>
      </c>
      <c r="AQ28" s="902"/>
      <c r="AR28" s="902"/>
      <c r="AS28" s="902"/>
      <c r="AT28" s="902"/>
      <c r="AU28" s="902" t="s">
        <v>606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145</v>
      </c>
      <c r="R29" s="843"/>
      <c r="S29" s="843"/>
      <c r="T29" s="843"/>
      <c r="U29" s="843"/>
      <c r="V29" s="843">
        <v>142</v>
      </c>
      <c r="W29" s="843"/>
      <c r="X29" s="843"/>
      <c r="Y29" s="843"/>
      <c r="Z29" s="843"/>
      <c r="AA29" s="843">
        <v>3</v>
      </c>
      <c r="AB29" s="843"/>
      <c r="AC29" s="843"/>
      <c r="AD29" s="843"/>
      <c r="AE29" s="844"/>
      <c r="AF29" s="845">
        <v>3</v>
      </c>
      <c r="AG29" s="846"/>
      <c r="AH29" s="846"/>
      <c r="AI29" s="846"/>
      <c r="AJ29" s="847"/>
      <c r="AK29" s="914">
        <v>45</v>
      </c>
      <c r="AL29" s="915"/>
      <c r="AM29" s="915"/>
      <c r="AN29" s="915"/>
      <c r="AO29" s="915"/>
      <c r="AP29" s="915" t="s">
        <v>606</v>
      </c>
      <c r="AQ29" s="915"/>
      <c r="AR29" s="915"/>
      <c r="AS29" s="915"/>
      <c r="AT29" s="915"/>
      <c r="AU29" s="915" t="s">
        <v>606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440</v>
      </c>
      <c r="R30" s="843"/>
      <c r="S30" s="843"/>
      <c r="T30" s="843"/>
      <c r="U30" s="843"/>
      <c r="V30" s="843">
        <v>284</v>
      </c>
      <c r="W30" s="843"/>
      <c r="X30" s="843"/>
      <c r="Y30" s="843"/>
      <c r="Z30" s="843"/>
      <c r="AA30" s="843">
        <v>156</v>
      </c>
      <c r="AB30" s="843"/>
      <c r="AC30" s="843"/>
      <c r="AD30" s="843"/>
      <c r="AE30" s="844"/>
      <c r="AF30" s="845">
        <v>156</v>
      </c>
      <c r="AG30" s="846"/>
      <c r="AH30" s="846"/>
      <c r="AI30" s="846"/>
      <c r="AJ30" s="847"/>
      <c r="AK30" s="914">
        <v>493</v>
      </c>
      <c r="AL30" s="915"/>
      <c r="AM30" s="915"/>
      <c r="AN30" s="915"/>
      <c r="AO30" s="915"/>
      <c r="AP30" s="915">
        <v>2896</v>
      </c>
      <c r="AQ30" s="915"/>
      <c r="AR30" s="915"/>
      <c r="AS30" s="915"/>
      <c r="AT30" s="915"/>
      <c r="AU30" s="915">
        <v>1535</v>
      </c>
      <c r="AV30" s="915"/>
      <c r="AW30" s="915"/>
      <c r="AX30" s="915"/>
      <c r="AY30" s="915"/>
      <c r="AZ30" s="916"/>
      <c r="BA30" s="916"/>
      <c r="BB30" s="916"/>
      <c r="BC30" s="916"/>
      <c r="BD30" s="916"/>
      <c r="BE30" s="912" t="s">
        <v>411</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33</v>
      </c>
      <c r="R31" s="843"/>
      <c r="S31" s="843"/>
      <c r="T31" s="843"/>
      <c r="U31" s="843"/>
      <c r="V31" s="843">
        <v>4</v>
      </c>
      <c r="W31" s="843"/>
      <c r="X31" s="843"/>
      <c r="Y31" s="843"/>
      <c r="Z31" s="843"/>
      <c r="AA31" s="843">
        <v>29</v>
      </c>
      <c r="AB31" s="843"/>
      <c r="AC31" s="843"/>
      <c r="AD31" s="843"/>
      <c r="AE31" s="844"/>
      <c r="AF31" s="845">
        <v>29</v>
      </c>
      <c r="AG31" s="846"/>
      <c r="AH31" s="846"/>
      <c r="AI31" s="846"/>
      <c r="AJ31" s="847"/>
      <c r="AK31" s="914" t="s">
        <v>606</v>
      </c>
      <c r="AL31" s="915"/>
      <c r="AM31" s="915"/>
      <c r="AN31" s="915"/>
      <c r="AO31" s="915"/>
      <c r="AP31" s="915" t="s">
        <v>606</v>
      </c>
      <c r="AQ31" s="915"/>
      <c r="AR31" s="915"/>
      <c r="AS31" s="915"/>
      <c r="AT31" s="915"/>
      <c r="AU31" s="915" t="s">
        <v>606</v>
      </c>
      <c r="AV31" s="915"/>
      <c r="AW31" s="915"/>
      <c r="AX31" s="915"/>
      <c r="AY31" s="915"/>
      <c r="AZ31" s="916"/>
      <c r="BA31" s="916"/>
      <c r="BB31" s="916"/>
      <c r="BC31" s="916"/>
      <c r="BD31" s="916"/>
      <c r="BE31" s="912" t="s">
        <v>413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88</v>
      </c>
      <c r="R32" s="843"/>
      <c r="S32" s="843"/>
      <c r="T32" s="843"/>
      <c r="U32" s="843"/>
      <c r="V32" s="843">
        <v>24</v>
      </c>
      <c r="W32" s="843"/>
      <c r="X32" s="843"/>
      <c r="Y32" s="843"/>
      <c r="Z32" s="843"/>
      <c r="AA32" s="843">
        <v>64</v>
      </c>
      <c r="AB32" s="843"/>
      <c r="AC32" s="843"/>
      <c r="AD32" s="843"/>
      <c r="AE32" s="844"/>
      <c r="AF32" s="845">
        <v>64</v>
      </c>
      <c r="AG32" s="846"/>
      <c r="AH32" s="846"/>
      <c r="AI32" s="846"/>
      <c r="AJ32" s="847"/>
      <c r="AK32" s="914">
        <v>22</v>
      </c>
      <c r="AL32" s="915"/>
      <c r="AM32" s="915"/>
      <c r="AN32" s="915"/>
      <c r="AO32" s="915"/>
      <c r="AP32" s="915">
        <v>874</v>
      </c>
      <c r="AQ32" s="915"/>
      <c r="AR32" s="915"/>
      <c r="AS32" s="915"/>
      <c r="AT32" s="915"/>
      <c r="AU32" s="915">
        <v>94</v>
      </c>
      <c r="AV32" s="915"/>
      <c r="AW32" s="915"/>
      <c r="AX32" s="915"/>
      <c r="AY32" s="915"/>
      <c r="AZ32" s="916"/>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51</v>
      </c>
      <c r="R33" s="843"/>
      <c r="S33" s="843"/>
      <c r="T33" s="843"/>
      <c r="U33" s="843"/>
      <c r="V33" s="843">
        <v>51</v>
      </c>
      <c r="W33" s="843"/>
      <c r="X33" s="843"/>
      <c r="Y33" s="843"/>
      <c r="Z33" s="843"/>
      <c r="AA33" s="843">
        <v>0</v>
      </c>
      <c r="AB33" s="843"/>
      <c r="AC33" s="843"/>
      <c r="AD33" s="843"/>
      <c r="AE33" s="844"/>
      <c r="AF33" s="845">
        <v>0</v>
      </c>
      <c r="AG33" s="846"/>
      <c r="AH33" s="846"/>
      <c r="AI33" s="846"/>
      <c r="AJ33" s="847"/>
      <c r="AK33" s="914">
        <v>29</v>
      </c>
      <c r="AL33" s="915"/>
      <c r="AM33" s="915"/>
      <c r="AN33" s="915"/>
      <c r="AO33" s="915"/>
      <c r="AP33" s="915">
        <v>190</v>
      </c>
      <c r="AQ33" s="915"/>
      <c r="AR33" s="915"/>
      <c r="AS33" s="915"/>
      <c r="AT33" s="915"/>
      <c r="AU33" s="915">
        <v>180</v>
      </c>
      <c r="AV33" s="915"/>
      <c r="AW33" s="915"/>
      <c r="AX33" s="915"/>
      <c r="AY33" s="915"/>
      <c r="AZ33" s="916"/>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417</v>
      </c>
      <c r="C34" s="840"/>
      <c r="D34" s="840"/>
      <c r="E34" s="840"/>
      <c r="F34" s="840"/>
      <c r="G34" s="840"/>
      <c r="H34" s="840"/>
      <c r="I34" s="840"/>
      <c r="J34" s="840"/>
      <c r="K34" s="840"/>
      <c r="L34" s="840"/>
      <c r="M34" s="840"/>
      <c r="N34" s="840"/>
      <c r="O34" s="840"/>
      <c r="P34" s="841"/>
      <c r="Q34" s="842">
        <v>243</v>
      </c>
      <c r="R34" s="843"/>
      <c r="S34" s="843"/>
      <c r="T34" s="843"/>
      <c r="U34" s="843"/>
      <c r="V34" s="843">
        <v>243</v>
      </c>
      <c r="W34" s="843"/>
      <c r="X34" s="843"/>
      <c r="Y34" s="843"/>
      <c r="Z34" s="843"/>
      <c r="AA34" s="843">
        <v>0</v>
      </c>
      <c r="AB34" s="843"/>
      <c r="AC34" s="843"/>
      <c r="AD34" s="843"/>
      <c r="AE34" s="844"/>
      <c r="AF34" s="845">
        <v>0</v>
      </c>
      <c r="AG34" s="846"/>
      <c r="AH34" s="846"/>
      <c r="AI34" s="846"/>
      <c r="AJ34" s="847"/>
      <c r="AK34" s="914">
        <v>109</v>
      </c>
      <c r="AL34" s="915"/>
      <c r="AM34" s="915"/>
      <c r="AN34" s="915"/>
      <c r="AO34" s="915"/>
      <c r="AP34" s="915">
        <v>1241</v>
      </c>
      <c r="AQ34" s="915"/>
      <c r="AR34" s="915"/>
      <c r="AS34" s="915"/>
      <c r="AT34" s="915"/>
      <c r="AU34" s="915">
        <v>892</v>
      </c>
      <c r="AV34" s="915"/>
      <c r="AW34" s="915"/>
      <c r="AX34" s="915"/>
      <c r="AY34" s="915"/>
      <c r="AZ34" s="916"/>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418</v>
      </c>
      <c r="C35" s="840"/>
      <c r="D35" s="840"/>
      <c r="E35" s="840"/>
      <c r="F35" s="840"/>
      <c r="G35" s="840"/>
      <c r="H35" s="840"/>
      <c r="I35" s="840"/>
      <c r="J35" s="840"/>
      <c r="K35" s="840"/>
      <c r="L35" s="840"/>
      <c r="M35" s="840"/>
      <c r="N35" s="840"/>
      <c r="O35" s="840"/>
      <c r="P35" s="841"/>
      <c r="Q35" s="842">
        <v>167</v>
      </c>
      <c r="R35" s="843"/>
      <c r="S35" s="843"/>
      <c r="T35" s="843"/>
      <c r="U35" s="843"/>
      <c r="V35" s="843">
        <v>167</v>
      </c>
      <c r="W35" s="843"/>
      <c r="X35" s="843"/>
      <c r="Y35" s="843"/>
      <c r="Z35" s="843"/>
      <c r="AA35" s="843">
        <v>0</v>
      </c>
      <c r="AB35" s="843"/>
      <c r="AC35" s="843"/>
      <c r="AD35" s="843"/>
      <c r="AE35" s="844"/>
      <c r="AF35" s="845">
        <v>0</v>
      </c>
      <c r="AG35" s="846"/>
      <c r="AH35" s="846"/>
      <c r="AI35" s="846"/>
      <c r="AJ35" s="847"/>
      <c r="AK35" s="914">
        <v>66</v>
      </c>
      <c r="AL35" s="915"/>
      <c r="AM35" s="915"/>
      <c r="AN35" s="915"/>
      <c r="AO35" s="915"/>
      <c r="AP35" s="915">
        <v>1127</v>
      </c>
      <c r="AQ35" s="915"/>
      <c r="AR35" s="915"/>
      <c r="AS35" s="915"/>
      <c r="AT35" s="915"/>
      <c r="AU35" s="915">
        <v>855</v>
      </c>
      <c r="AV35" s="915"/>
      <c r="AW35" s="915"/>
      <c r="AX35" s="915"/>
      <c r="AY35" s="915"/>
      <c r="AZ35" s="916"/>
      <c r="BA35" s="916"/>
      <c r="BB35" s="916"/>
      <c r="BC35" s="916"/>
      <c r="BD35" s="916"/>
      <c r="BE35" s="912" t="s">
        <v>419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420</v>
      </c>
      <c r="C36" s="840"/>
      <c r="D36" s="840"/>
      <c r="E36" s="840"/>
      <c r="F36" s="840"/>
      <c r="G36" s="840"/>
      <c r="H36" s="840"/>
      <c r="I36" s="840"/>
      <c r="J36" s="840"/>
      <c r="K36" s="840"/>
      <c r="L36" s="840"/>
      <c r="M36" s="840"/>
      <c r="N36" s="840"/>
      <c r="O36" s="840"/>
      <c r="P36" s="841"/>
      <c r="Q36" s="842">
        <v>74</v>
      </c>
      <c r="R36" s="843"/>
      <c r="S36" s="843"/>
      <c r="T36" s="843"/>
      <c r="U36" s="843"/>
      <c r="V36" s="843">
        <v>73</v>
      </c>
      <c r="W36" s="843"/>
      <c r="X36" s="843"/>
      <c r="Y36" s="843"/>
      <c r="Z36" s="843"/>
      <c r="AA36" s="843">
        <v>1</v>
      </c>
      <c r="AB36" s="843"/>
      <c r="AC36" s="843"/>
      <c r="AD36" s="843"/>
      <c r="AE36" s="844"/>
      <c r="AF36" s="845">
        <v>1</v>
      </c>
      <c r="AG36" s="846"/>
      <c r="AH36" s="846"/>
      <c r="AI36" s="846"/>
      <c r="AJ36" s="847"/>
      <c r="AK36" s="914" t="s">
        <v>606</v>
      </c>
      <c r="AL36" s="915"/>
      <c r="AM36" s="915"/>
      <c r="AN36" s="915"/>
      <c r="AO36" s="915"/>
      <c r="AP36" s="915">
        <v>315</v>
      </c>
      <c r="AQ36" s="915"/>
      <c r="AR36" s="915"/>
      <c r="AS36" s="915"/>
      <c r="AT36" s="915"/>
      <c r="AU36" s="915" t="s">
        <v>606</v>
      </c>
      <c r="AV36" s="915"/>
      <c r="AW36" s="915"/>
      <c r="AX36" s="915"/>
      <c r="AY36" s="915"/>
      <c r="AZ36" s="916"/>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265</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423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429</v>
      </c>
      <c r="AG66" s="897"/>
      <c r="AH66" s="897"/>
      <c r="AI66" s="897"/>
      <c r="AJ66" s="937"/>
      <c r="AK66" s="801" t="s">
        <v>430</v>
      </c>
      <c r="AL66" s="825"/>
      <c r="AM66" s="825"/>
      <c r="AN66" s="825"/>
      <c r="AO66" s="826"/>
      <c r="AP66" s="801" t="s">
        <v>431</v>
      </c>
      <c r="AQ66" s="802"/>
      <c r="AR66" s="802"/>
      <c r="AS66" s="802"/>
      <c r="AT66" s="803"/>
      <c r="AU66" s="801" t="s">
        <v>432</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598</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213</v>
      </c>
      <c r="R69" s="915"/>
      <c r="S69" s="915"/>
      <c r="T69" s="915"/>
      <c r="U69" s="915"/>
      <c r="V69" s="915">
        <v>177</v>
      </c>
      <c r="W69" s="915"/>
      <c r="X69" s="915"/>
      <c r="Y69" s="915"/>
      <c r="Z69" s="915"/>
      <c r="AA69" s="915">
        <v>36</v>
      </c>
      <c r="AB69" s="915"/>
      <c r="AC69" s="915"/>
      <c r="AD69" s="915"/>
      <c r="AE69" s="915"/>
      <c r="AF69" s="915">
        <v>36</v>
      </c>
      <c r="AG69" s="915"/>
      <c r="AH69" s="915"/>
      <c r="AI69" s="915"/>
      <c r="AJ69" s="915"/>
      <c r="AK69" s="915" t="s">
        <v>598</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5164</v>
      </c>
      <c r="R70" s="915"/>
      <c r="S70" s="915"/>
      <c r="T70" s="915"/>
      <c r="U70" s="915"/>
      <c r="V70" s="915">
        <v>5102</v>
      </c>
      <c r="W70" s="915"/>
      <c r="X70" s="915"/>
      <c r="Y70" s="915"/>
      <c r="Z70" s="915"/>
      <c r="AA70" s="915">
        <v>62</v>
      </c>
      <c r="AB70" s="915"/>
      <c r="AC70" s="915"/>
      <c r="AD70" s="915"/>
      <c r="AE70" s="915"/>
      <c r="AF70" s="915">
        <v>4</v>
      </c>
      <c r="AG70" s="915"/>
      <c r="AH70" s="915"/>
      <c r="AI70" s="915"/>
      <c r="AJ70" s="915"/>
      <c r="AK70" s="915">
        <v>190</v>
      </c>
      <c r="AL70" s="915"/>
      <c r="AM70" s="915"/>
      <c r="AN70" s="915"/>
      <c r="AO70" s="915"/>
      <c r="AP70" s="915">
        <v>107</v>
      </c>
      <c r="AQ70" s="915"/>
      <c r="AR70" s="915"/>
      <c r="AS70" s="915"/>
      <c r="AT70" s="915"/>
      <c r="AU70" s="915">
        <v>107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532</v>
      </c>
      <c r="R71" s="915"/>
      <c r="S71" s="915"/>
      <c r="T71" s="915"/>
      <c r="U71" s="915"/>
      <c r="V71" s="915">
        <v>529</v>
      </c>
      <c r="W71" s="915"/>
      <c r="X71" s="915"/>
      <c r="Y71" s="915"/>
      <c r="Z71" s="915"/>
      <c r="AA71" s="915">
        <v>3</v>
      </c>
      <c r="AB71" s="915"/>
      <c r="AC71" s="915"/>
      <c r="AD71" s="915"/>
      <c r="AE71" s="915"/>
      <c r="AF71" s="915">
        <v>3</v>
      </c>
      <c r="AG71" s="915"/>
      <c r="AH71" s="915"/>
      <c r="AI71" s="915"/>
      <c r="AJ71" s="915"/>
      <c r="AK71" s="915">
        <v>10</v>
      </c>
      <c r="AL71" s="915"/>
      <c r="AM71" s="915"/>
      <c r="AN71" s="915"/>
      <c r="AO71" s="915"/>
      <c r="AP71" s="915" t="s">
        <v>598</v>
      </c>
      <c r="AQ71" s="915"/>
      <c r="AR71" s="915"/>
      <c r="AS71" s="915"/>
      <c r="AT71" s="915"/>
      <c r="AU71" s="915" t="s">
        <v>598</v>
      </c>
      <c r="AV71" s="915"/>
      <c r="AW71" s="915"/>
      <c r="AX71" s="915"/>
      <c r="AY71" s="915"/>
      <c r="AZ71" s="961" t="s">
        <v>600</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3082</v>
      </c>
      <c r="R72" s="915"/>
      <c r="S72" s="915"/>
      <c r="T72" s="915"/>
      <c r="U72" s="915"/>
      <c r="V72" s="915">
        <v>2973</v>
      </c>
      <c r="W72" s="915"/>
      <c r="X72" s="915"/>
      <c r="Y72" s="915"/>
      <c r="Z72" s="915"/>
      <c r="AA72" s="915">
        <v>109</v>
      </c>
      <c r="AB72" s="915"/>
      <c r="AC72" s="915"/>
      <c r="AD72" s="915"/>
      <c r="AE72" s="915"/>
      <c r="AF72" s="915">
        <v>109</v>
      </c>
      <c r="AG72" s="915"/>
      <c r="AH72" s="915"/>
      <c r="AI72" s="915"/>
      <c r="AJ72" s="915"/>
      <c r="AK72" s="915">
        <v>406</v>
      </c>
      <c r="AL72" s="915"/>
      <c r="AM72" s="915"/>
      <c r="AN72" s="915"/>
      <c r="AO72" s="915"/>
      <c r="AP72" s="915" t="s">
        <v>598</v>
      </c>
      <c r="AQ72" s="915"/>
      <c r="AR72" s="915"/>
      <c r="AS72" s="915"/>
      <c r="AT72" s="915"/>
      <c r="AU72" s="915" t="s">
        <v>598</v>
      </c>
      <c r="AV72" s="915"/>
      <c r="AW72" s="915"/>
      <c r="AX72" s="915"/>
      <c r="AY72" s="915"/>
      <c r="AZ72" s="961" t="s">
        <v>601</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374</v>
      </c>
      <c r="R73" s="915"/>
      <c r="S73" s="915"/>
      <c r="T73" s="915"/>
      <c r="U73" s="915"/>
      <c r="V73" s="915">
        <v>368</v>
      </c>
      <c r="W73" s="915"/>
      <c r="X73" s="915"/>
      <c r="Y73" s="915"/>
      <c r="Z73" s="915"/>
      <c r="AA73" s="915">
        <v>5</v>
      </c>
      <c r="AB73" s="915"/>
      <c r="AC73" s="915"/>
      <c r="AD73" s="915"/>
      <c r="AE73" s="915"/>
      <c r="AF73" s="915">
        <v>5</v>
      </c>
      <c r="AG73" s="915"/>
      <c r="AH73" s="915"/>
      <c r="AI73" s="915"/>
      <c r="AJ73" s="915"/>
      <c r="AK73" s="915">
        <v>67</v>
      </c>
      <c r="AL73" s="915"/>
      <c r="AM73" s="915"/>
      <c r="AN73" s="915"/>
      <c r="AO73" s="915"/>
      <c r="AP73" s="915" t="s">
        <v>598</v>
      </c>
      <c r="AQ73" s="915"/>
      <c r="AR73" s="915"/>
      <c r="AS73" s="915"/>
      <c r="AT73" s="915"/>
      <c r="AU73" s="915" t="s">
        <v>598</v>
      </c>
      <c r="AV73" s="915"/>
      <c r="AW73" s="915"/>
      <c r="AX73" s="915"/>
      <c r="AY73" s="915"/>
      <c r="AZ73" s="961" t="s">
        <v>600</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599</v>
      </c>
      <c r="C74" s="958"/>
      <c r="D74" s="958"/>
      <c r="E74" s="958"/>
      <c r="F74" s="958"/>
      <c r="G74" s="958"/>
      <c r="H74" s="958"/>
      <c r="I74" s="958"/>
      <c r="J74" s="958"/>
      <c r="K74" s="958"/>
      <c r="L74" s="958"/>
      <c r="M74" s="958"/>
      <c r="N74" s="958"/>
      <c r="O74" s="958"/>
      <c r="P74" s="959"/>
      <c r="Q74" s="960">
        <v>84237</v>
      </c>
      <c r="R74" s="915"/>
      <c r="S74" s="915"/>
      <c r="T74" s="915"/>
      <c r="U74" s="915"/>
      <c r="V74" s="915">
        <v>82099</v>
      </c>
      <c r="W74" s="915"/>
      <c r="X74" s="915"/>
      <c r="Y74" s="915"/>
      <c r="Z74" s="915"/>
      <c r="AA74" s="915">
        <v>2138</v>
      </c>
      <c r="AB74" s="915"/>
      <c r="AC74" s="915"/>
      <c r="AD74" s="915"/>
      <c r="AE74" s="915"/>
      <c r="AF74" s="915">
        <v>2138</v>
      </c>
      <c r="AG74" s="915"/>
      <c r="AH74" s="915"/>
      <c r="AI74" s="915"/>
      <c r="AJ74" s="915"/>
      <c r="AK74" s="915">
        <v>950</v>
      </c>
      <c r="AL74" s="915"/>
      <c r="AM74" s="915"/>
      <c r="AN74" s="915"/>
      <c r="AO74" s="915"/>
      <c r="AP74" s="915" t="s">
        <v>598</v>
      </c>
      <c r="AQ74" s="915"/>
      <c r="AR74" s="915"/>
      <c r="AS74" s="915"/>
      <c r="AT74" s="915"/>
      <c r="AU74" s="915" t="s">
        <v>598</v>
      </c>
      <c r="AV74" s="915"/>
      <c r="AW74" s="915"/>
      <c r="AX74" s="915"/>
      <c r="AY74" s="915"/>
      <c r="AZ74" s="961" t="s">
        <v>602</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433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2411</v>
      </c>
      <c r="AG88" s="926"/>
      <c r="AH88" s="926"/>
      <c r="AI88" s="926"/>
      <c r="AJ88" s="926"/>
      <c r="AK88" s="923"/>
      <c r="AL88" s="923"/>
      <c r="AM88" s="923"/>
      <c r="AN88" s="923"/>
      <c r="AO88" s="923"/>
      <c r="AP88" s="926">
        <v>107</v>
      </c>
      <c r="AQ88" s="926"/>
      <c r="AR88" s="926"/>
      <c r="AS88" s="926"/>
      <c r="AT88" s="926"/>
      <c r="AU88" s="926">
        <v>107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22</v>
      </c>
      <c r="CS102" s="934"/>
      <c r="CT102" s="934"/>
      <c r="CU102" s="934"/>
      <c r="CV102" s="977"/>
      <c r="CW102" s="976">
        <v>5</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442</v>
      </c>
      <c r="AB109" s="979"/>
      <c r="AC109" s="979"/>
      <c r="AD109" s="979"/>
      <c r="AE109" s="980"/>
      <c r="AF109" s="978" t="s">
        <v>312</v>
      </c>
      <c r="AG109" s="979"/>
      <c r="AH109" s="979"/>
      <c r="AI109" s="979"/>
      <c r="AJ109" s="980"/>
      <c r="AK109" s="978" t="s">
        <v>311</v>
      </c>
      <c r="AL109" s="979"/>
      <c r="AM109" s="979"/>
      <c r="AN109" s="979"/>
      <c r="AO109" s="980"/>
      <c r="AP109" s="978" t="s">
        <v>443</v>
      </c>
      <c r="AQ109" s="979"/>
      <c r="AR109" s="979"/>
      <c r="AS109" s="979"/>
      <c r="AT109" s="981"/>
      <c r="AU109" s="998" t="s">
        <v>441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442</v>
      </c>
      <c r="BR109" s="979"/>
      <c r="BS109" s="979"/>
      <c r="BT109" s="979"/>
      <c r="BU109" s="980"/>
      <c r="BV109" s="978" t="s">
        <v>312</v>
      </c>
      <c r="BW109" s="979"/>
      <c r="BX109" s="979"/>
      <c r="BY109" s="979"/>
      <c r="BZ109" s="980"/>
      <c r="CA109" s="978" t="s">
        <v>311</v>
      </c>
      <c r="CB109" s="979"/>
      <c r="CC109" s="979"/>
      <c r="CD109" s="979"/>
      <c r="CE109" s="980"/>
      <c r="CF109" s="999" t="s">
        <v>443</v>
      </c>
      <c r="CG109" s="999"/>
      <c r="CH109" s="999"/>
      <c r="CI109" s="999"/>
      <c r="CJ109" s="999"/>
      <c r="CK109" s="978" t="s">
        <v>444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442</v>
      </c>
      <c r="DH109" s="979"/>
      <c r="DI109" s="979"/>
      <c r="DJ109" s="979"/>
      <c r="DK109" s="980"/>
      <c r="DL109" s="978" t="s">
        <v>312</v>
      </c>
      <c r="DM109" s="979"/>
      <c r="DN109" s="979"/>
      <c r="DO109" s="979"/>
      <c r="DP109" s="980"/>
      <c r="DQ109" s="978" t="s">
        <v>311</v>
      </c>
      <c r="DR109" s="979"/>
      <c r="DS109" s="979"/>
      <c r="DT109" s="979"/>
      <c r="DU109" s="980"/>
      <c r="DV109" s="978" t="s">
        <v>443</v>
      </c>
      <c r="DW109" s="979"/>
      <c r="DX109" s="979"/>
      <c r="DY109" s="979"/>
      <c r="DZ109" s="981"/>
    </row>
    <row r="110" spans="1:131" s="247" customFormat="1" ht="26.25" customHeight="1" x14ac:dyDescent="0.15">
      <c r="A110" s="982" t="s">
        <v>445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800005</v>
      </c>
      <c r="AB110" s="986"/>
      <c r="AC110" s="986"/>
      <c r="AD110" s="986"/>
      <c r="AE110" s="987"/>
      <c r="AF110" s="988">
        <v>806983</v>
      </c>
      <c r="AG110" s="986"/>
      <c r="AH110" s="986"/>
      <c r="AI110" s="986"/>
      <c r="AJ110" s="987"/>
      <c r="AK110" s="988">
        <v>694513</v>
      </c>
      <c r="AL110" s="986"/>
      <c r="AM110" s="986"/>
      <c r="AN110" s="986"/>
      <c r="AO110" s="987"/>
      <c r="AP110" s="989">
        <v>19.3</v>
      </c>
      <c r="AQ110" s="990"/>
      <c r="AR110" s="990"/>
      <c r="AS110" s="990"/>
      <c r="AT110" s="991"/>
      <c r="AU110" s="992" t="s">
        <v>72</v>
      </c>
      <c r="AV110" s="993"/>
      <c r="AW110" s="993"/>
      <c r="AX110" s="993"/>
      <c r="AY110" s="993"/>
      <c r="AZ110" s="1034" t="s">
        <v>446</v>
      </c>
      <c r="BA110" s="983"/>
      <c r="BB110" s="983"/>
      <c r="BC110" s="983"/>
      <c r="BD110" s="983"/>
      <c r="BE110" s="983"/>
      <c r="BF110" s="983"/>
      <c r="BG110" s="983"/>
      <c r="BH110" s="983"/>
      <c r="BI110" s="983"/>
      <c r="BJ110" s="983"/>
      <c r="BK110" s="983"/>
      <c r="BL110" s="983"/>
      <c r="BM110" s="983"/>
      <c r="BN110" s="983"/>
      <c r="BO110" s="983"/>
      <c r="BP110" s="984"/>
      <c r="BQ110" s="1020">
        <v>6436801</v>
      </c>
      <c r="BR110" s="1021"/>
      <c r="BS110" s="1021"/>
      <c r="BT110" s="1021"/>
      <c r="BU110" s="1021"/>
      <c r="BV110" s="1021">
        <v>6219961</v>
      </c>
      <c r="BW110" s="1021"/>
      <c r="BX110" s="1021"/>
      <c r="BY110" s="1021"/>
      <c r="BZ110" s="1021"/>
      <c r="CA110" s="1021">
        <v>5907881</v>
      </c>
      <c r="CB110" s="1021"/>
      <c r="CC110" s="1021"/>
      <c r="CD110" s="1021"/>
      <c r="CE110" s="1021"/>
      <c r="CF110" s="1035">
        <v>163.80000000000001</v>
      </c>
      <c r="CG110" s="1036"/>
      <c r="CH110" s="1036"/>
      <c r="CI110" s="1036"/>
      <c r="CJ110" s="1036"/>
      <c r="CK110" s="1037" t="s">
        <v>447</v>
      </c>
      <c r="CL110" s="1038"/>
      <c r="CM110" s="1017" t="s">
        <v>448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449</v>
      </c>
      <c r="DR110" s="1021"/>
      <c r="DS110" s="1021"/>
      <c r="DT110" s="1021"/>
      <c r="DU110" s="1021"/>
      <c r="DV110" s="1022" t="s">
        <v>129</v>
      </c>
      <c r="DW110" s="1022"/>
      <c r="DX110" s="1022"/>
      <c r="DY110" s="1022"/>
      <c r="DZ110" s="1023"/>
    </row>
    <row r="111" spans="1:131" s="247" customFormat="1" ht="26.25" customHeight="1" x14ac:dyDescent="0.15">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451</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t="s">
        <v>452</v>
      </c>
      <c r="BW111" s="1014"/>
      <c r="BX111" s="1014"/>
      <c r="BY111" s="1014"/>
      <c r="BZ111" s="1014"/>
      <c r="CA111" s="1014" t="s">
        <v>449</v>
      </c>
      <c r="CB111" s="1014"/>
      <c r="CC111" s="1014"/>
      <c r="CD111" s="1014"/>
      <c r="CE111" s="1014"/>
      <c r="CF111" s="1008" t="s">
        <v>453</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15">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449</v>
      </c>
      <c r="AB112" s="1053"/>
      <c r="AC112" s="1053"/>
      <c r="AD112" s="1053"/>
      <c r="AE112" s="1054"/>
      <c r="AF112" s="1055" t="s">
        <v>452</v>
      </c>
      <c r="AG112" s="1053"/>
      <c r="AH112" s="1053"/>
      <c r="AI112" s="1053"/>
      <c r="AJ112" s="1054"/>
      <c r="AK112" s="1055" t="s">
        <v>457</v>
      </c>
      <c r="AL112" s="1053"/>
      <c r="AM112" s="1053"/>
      <c r="AN112" s="1053"/>
      <c r="AO112" s="1054"/>
      <c r="AP112" s="1056" t="s">
        <v>129</v>
      </c>
      <c r="AQ112" s="1057"/>
      <c r="AR112" s="1057"/>
      <c r="AS112" s="1057"/>
      <c r="AT112" s="1058"/>
      <c r="AU112" s="994"/>
      <c r="AV112" s="995"/>
      <c r="AW112" s="995"/>
      <c r="AX112" s="995"/>
      <c r="AY112" s="995"/>
      <c r="AZ112" s="1043" t="s">
        <v>458</v>
      </c>
      <c r="BA112" s="1044"/>
      <c r="BB112" s="1044"/>
      <c r="BC112" s="1044"/>
      <c r="BD112" s="1044"/>
      <c r="BE112" s="1044"/>
      <c r="BF112" s="1044"/>
      <c r="BG112" s="1044"/>
      <c r="BH112" s="1044"/>
      <c r="BI112" s="1044"/>
      <c r="BJ112" s="1044"/>
      <c r="BK112" s="1044"/>
      <c r="BL112" s="1044"/>
      <c r="BM112" s="1044"/>
      <c r="BN112" s="1044"/>
      <c r="BO112" s="1044"/>
      <c r="BP112" s="1045"/>
      <c r="BQ112" s="1013">
        <v>4004027</v>
      </c>
      <c r="BR112" s="1014"/>
      <c r="BS112" s="1014"/>
      <c r="BT112" s="1014"/>
      <c r="BU112" s="1014"/>
      <c r="BV112" s="1014">
        <v>4104388</v>
      </c>
      <c r="BW112" s="1014"/>
      <c r="BX112" s="1014"/>
      <c r="BY112" s="1014"/>
      <c r="BZ112" s="1014"/>
      <c r="CA112" s="1014">
        <v>3556034</v>
      </c>
      <c r="CB112" s="1014"/>
      <c r="CC112" s="1014"/>
      <c r="CD112" s="1014"/>
      <c r="CE112" s="1014"/>
      <c r="CF112" s="1008">
        <v>98.6</v>
      </c>
      <c r="CG112" s="1009"/>
      <c r="CH112" s="1009"/>
      <c r="CI112" s="1009"/>
      <c r="CJ112" s="1009"/>
      <c r="CK112" s="1039"/>
      <c r="CL112" s="1040"/>
      <c r="CM112" s="1010" t="s">
        <v>459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452</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460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367222</v>
      </c>
      <c r="AB113" s="1028"/>
      <c r="AC113" s="1028"/>
      <c r="AD113" s="1028"/>
      <c r="AE113" s="1029"/>
      <c r="AF113" s="1030">
        <v>358589</v>
      </c>
      <c r="AG113" s="1028"/>
      <c r="AH113" s="1028"/>
      <c r="AI113" s="1028"/>
      <c r="AJ113" s="1029"/>
      <c r="AK113" s="1030">
        <v>312211</v>
      </c>
      <c r="AL113" s="1028"/>
      <c r="AM113" s="1028"/>
      <c r="AN113" s="1028"/>
      <c r="AO113" s="1029"/>
      <c r="AP113" s="1031">
        <v>8.6999999999999993</v>
      </c>
      <c r="AQ113" s="1032"/>
      <c r="AR113" s="1032"/>
      <c r="AS113" s="1032"/>
      <c r="AT113" s="1033"/>
      <c r="AU113" s="994"/>
      <c r="AV113" s="995"/>
      <c r="AW113" s="995"/>
      <c r="AX113" s="995"/>
      <c r="AY113" s="995"/>
      <c r="AZ113" s="1043" t="s">
        <v>461</v>
      </c>
      <c r="BA113" s="1044"/>
      <c r="BB113" s="1044"/>
      <c r="BC113" s="1044"/>
      <c r="BD113" s="1044"/>
      <c r="BE113" s="1044"/>
      <c r="BF113" s="1044"/>
      <c r="BG113" s="1044"/>
      <c r="BH113" s="1044"/>
      <c r="BI113" s="1044"/>
      <c r="BJ113" s="1044"/>
      <c r="BK113" s="1044"/>
      <c r="BL113" s="1044"/>
      <c r="BM113" s="1044"/>
      <c r="BN113" s="1044"/>
      <c r="BO113" s="1044"/>
      <c r="BP113" s="1045"/>
      <c r="BQ113" s="1013">
        <v>150859</v>
      </c>
      <c r="BR113" s="1014"/>
      <c r="BS113" s="1014"/>
      <c r="BT113" s="1014"/>
      <c r="BU113" s="1014"/>
      <c r="BV113" s="1014">
        <v>126491</v>
      </c>
      <c r="BW113" s="1014"/>
      <c r="BX113" s="1014"/>
      <c r="BY113" s="1014"/>
      <c r="BZ113" s="1014"/>
      <c r="CA113" s="1014">
        <v>107282</v>
      </c>
      <c r="CB113" s="1014"/>
      <c r="CC113" s="1014"/>
      <c r="CD113" s="1014"/>
      <c r="CE113" s="1014"/>
      <c r="CF113" s="1008">
        <v>3</v>
      </c>
      <c r="CG113" s="1009"/>
      <c r="CH113" s="1009"/>
      <c r="CI113" s="1009"/>
      <c r="CJ113" s="1009"/>
      <c r="CK113" s="1039"/>
      <c r="CL113" s="1040"/>
      <c r="CM113" s="1010" t="s">
        <v>462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463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39113</v>
      </c>
      <c r="AB114" s="1053"/>
      <c r="AC114" s="1053"/>
      <c r="AD114" s="1053"/>
      <c r="AE114" s="1054"/>
      <c r="AF114" s="1055">
        <v>34889</v>
      </c>
      <c r="AG114" s="1053"/>
      <c r="AH114" s="1053"/>
      <c r="AI114" s="1053"/>
      <c r="AJ114" s="1054"/>
      <c r="AK114" s="1055">
        <v>24243</v>
      </c>
      <c r="AL114" s="1053"/>
      <c r="AM114" s="1053"/>
      <c r="AN114" s="1053"/>
      <c r="AO114" s="1054"/>
      <c r="AP114" s="1056">
        <v>0.7</v>
      </c>
      <c r="AQ114" s="1057"/>
      <c r="AR114" s="1057"/>
      <c r="AS114" s="1057"/>
      <c r="AT114" s="1058"/>
      <c r="AU114" s="994"/>
      <c r="AV114" s="995"/>
      <c r="AW114" s="995"/>
      <c r="AX114" s="995"/>
      <c r="AY114" s="995"/>
      <c r="AZ114" s="1043" t="s">
        <v>464</v>
      </c>
      <c r="BA114" s="1044"/>
      <c r="BB114" s="1044"/>
      <c r="BC114" s="1044"/>
      <c r="BD114" s="1044"/>
      <c r="BE114" s="1044"/>
      <c r="BF114" s="1044"/>
      <c r="BG114" s="1044"/>
      <c r="BH114" s="1044"/>
      <c r="BI114" s="1044"/>
      <c r="BJ114" s="1044"/>
      <c r="BK114" s="1044"/>
      <c r="BL114" s="1044"/>
      <c r="BM114" s="1044"/>
      <c r="BN114" s="1044"/>
      <c r="BO114" s="1044"/>
      <c r="BP114" s="1045"/>
      <c r="BQ114" s="1013" t="s">
        <v>129</v>
      </c>
      <c r="BR114" s="1014"/>
      <c r="BS114" s="1014"/>
      <c r="BT114" s="1014"/>
      <c r="BU114" s="1014"/>
      <c r="BV114" s="1014">
        <v>384199</v>
      </c>
      <c r="BW114" s="1014"/>
      <c r="BX114" s="1014"/>
      <c r="BY114" s="1014"/>
      <c r="BZ114" s="1014"/>
      <c r="CA114" s="1014">
        <v>329893</v>
      </c>
      <c r="CB114" s="1014"/>
      <c r="CC114" s="1014"/>
      <c r="CD114" s="1014"/>
      <c r="CE114" s="1014"/>
      <c r="CF114" s="1008">
        <v>9.1</v>
      </c>
      <c r="CG114" s="1009"/>
      <c r="CH114" s="1009"/>
      <c r="CI114" s="1009"/>
      <c r="CJ114" s="1009"/>
      <c r="CK114" s="1039"/>
      <c r="CL114" s="1040"/>
      <c r="CM114" s="1010" t="s">
        <v>465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457</v>
      </c>
      <c r="DR114" s="1053"/>
      <c r="DS114" s="1053"/>
      <c r="DT114" s="1053"/>
      <c r="DU114" s="1054"/>
      <c r="DV114" s="1056" t="s">
        <v>457</v>
      </c>
      <c r="DW114" s="1057"/>
      <c r="DX114" s="1057"/>
      <c r="DY114" s="1057"/>
      <c r="DZ114" s="1058"/>
    </row>
    <row r="115" spans="1:130" s="247" customFormat="1" ht="26.25" customHeight="1" x14ac:dyDescent="0.15">
      <c r="A115" s="1048"/>
      <c r="B115" s="1049"/>
      <c r="C115" s="1044" t="s">
        <v>466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12</v>
      </c>
      <c r="AB115" s="1028"/>
      <c r="AC115" s="1028"/>
      <c r="AD115" s="1028"/>
      <c r="AE115" s="1029"/>
      <c r="AF115" s="1030">
        <v>10</v>
      </c>
      <c r="AG115" s="1028"/>
      <c r="AH115" s="1028"/>
      <c r="AI115" s="1028"/>
      <c r="AJ115" s="1029"/>
      <c r="AK115" s="1030">
        <v>8</v>
      </c>
      <c r="AL115" s="1028"/>
      <c r="AM115" s="1028"/>
      <c r="AN115" s="1028"/>
      <c r="AO115" s="1029"/>
      <c r="AP115" s="1031">
        <v>0</v>
      </c>
      <c r="AQ115" s="1032"/>
      <c r="AR115" s="1032"/>
      <c r="AS115" s="1032"/>
      <c r="AT115" s="1033"/>
      <c r="AU115" s="994"/>
      <c r="AV115" s="995"/>
      <c r="AW115" s="995"/>
      <c r="AX115" s="995"/>
      <c r="AY115" s="995"/>
      <c r="AZ115" s="1043" t="s">
        <v>467</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468</v>
      </c>
      <c r="CB115" s="1014"/>
      <c r="CC115" s="1014"/>
      <c r="CD115" s="1014"/>
      <c r="CE115" s="1014"/>
      <c r="CF115" s="1008" t="s">
        <v>129</v>
      </c>
      <c r="CG115" s="1009"/>
      <c r="CH115" s="1009"/>
      <c r="CI115" s="1009"/>
      <c r="CJ115" s="1009"/>
      <c r="CK115" s="1039"/>
      <c r="CL115" s="1040"/>
      <c r="CM115" s="1043" t="s">
        <v>469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449</v>
      </c>
      <c r="DR115" s="1053"/>
      <c r="DS115" s="1053"/>
      <c r="DT115" s="1053"/>
      <c r="DU115" s="1054"/>
      <c r="DV115" s="1056" t="s">
        <v>449</v>
      </c>
      <c r="DW115" s="1057"/>
      <c r="DX115" s="1057"/>
      <c r="DY115" s="1057"/>
      <c r="DZ115" s="1058"/>
    </row>
    <row r="116" spans="1:130" s="247" customFormat="1" ht="26.25" customHeight="1" x14ac:dyDescent="0.15">
      <c r="A116" s="1050"/>
      <c r="B116" s="1051"/>
      <c r="C116" s="1059" t="s">
        <v>470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449</v>
      </c>
      <c r="AB116" s="1053"/>
      <c r="AC116" s="1053"/>
      <c r="AD116" s="1053"/>
      <c r="AE116" s="1054"/>
      <c r="AF116" s="1055" t="s">
        <v>129</v>
      </c>
      <c r="AG116" s="1053"/>
      <c r="AH116" s="1053"/>
      <c r="AI116" s="1053"/>
      <c r="AJ116" s="1054"/>
      <c r="AK116" s="1055">
        <v>6</v>
      </c>
      <c r="AL116" s="1053"/>
      <c r="AM116" s="1053"/>
      <c r="AN116" s="1053"/>
      <c r="AO116" s="1054"/>
      <c r="AP116" s="1056">
        <v>0</v>
      </c>
      <c r="AQ116" s="1057"/>
      <c r="AR116" s="1057"/>
      <c r="AS116" s="1057"/>
      <c r="AT116" s="1058"/>
      <c r="AU116" s="994"/>
      <c r="AV116" s="995"/>
      <c r="AW116" s="995"/>
      <c r="AX116" s="995"/>
      <c r="AY116" s="995"/>
      <c r="AZ116" s="1061" t="s">
        <v>471</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472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449</v>
      </c>
      <c r="DM116" s="1053"/>
      <c r="DN116" s="1053"/>
      <c r="DO116" s="1053"/>
      <c r="DP116" s="1054"/>
      <c r="DQ116" s="1055" t="s">
        <v>449</v>
      </c>
      <c r="DR116" s="1053"/>
      <c r="DS116" s="1053"/>
      <c r="DT116" s="1053"/>
      <c r="DU116" s="1054"/>
      <c r="DV116" s="1056" t="s">
        <v>452</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473</v>
      </c>
      <c r="Z117" s="980"/>
      <c r="AA117" s="1070">
        <v>1206352</v>
      </c>
      <c r="AB117" s="1071"/>
      <c r="AC117" s="1071"/>
      <c r="AD117" s="1071"/>
      <c r="AE117" s="1072"/>
      <c r="AF117" s="1073">
        <v>1200471</v>
      </c>
      <c r="AG117" s="1071"/>
      <c r="AH117" s="1071"/>
      <c r="AI117" s="1071"/>
      <c r="AJ117" s="1072"/>
      <c r="AK117" s="1073">
        <v>1030981</v>
      </c>
      <c r="AL117" s="1071"/>
      <c r="AM117" s="1071"/>
      <c r="AN117" s="1071"/>
      <c r="AO117" s="1072"/>
      <c r="AP117" s="1074"/>
      <c r="AQ117" s="1075"/>
      <c r="AR117" s="1075"/>
      <c r="AS117" s="1075"/>
      <c r="AT117" s="1076"/>
      <c r="AU117" s="994"/>
      <c r="AV117" s="995"/>
      <c r="AW117" s="995"/>
      <c r="AX117" s="995"/>
      <c r="AY117" s="995"/>
      <c r="AZ117" s="1061" t="s">
        <v>474</v>
      </c>
      <c r="BA117" s="1062"/>
      <c r="BB117" s="1062"/>
      <c r="BC117" s="1062"/>
      <c r="BD117" s="1062"/>
      <c r="BE117" s="1062"/>
      <c r="BF117" s="1062"/>
      <c r="BG117" s="1062"/>
      <c r="BH117" s="1062"/>
      <c r="BI117" s="1062"/>
      <c r="BJ117" s="1062"/>
      <c r="BK117" s="1062"/>
      <c r="BL117" s="1062"/>
      <c r="BM117" s="1062"/>
      <c r="BN117" s="1062"/>
      <c r="BO117" s="1062"/>
      <c r="BP117" s="1063"/>
      <c r="BQ117" s="1013" t="s">
        <v>452</v>
      </c>
      <c r="BR117" s="1014"/>
      <c r="BS117" s="1014"/>
      <c r="BT117" s="1014"/>
      <c r="BU117" s="1014"/>
      <c r="BV117" s="1014" t="s">
        <v>452</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475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457</v>
      </c>
      <c r="DH117" s="1053"/>
      <c r="DI117" s="1053"/>
      <c r="DJ117" s="1053"/>
      <c r="DK117" s="1054"/>
      <c r="DL117" s="1055" t="s">
        <v>449</v>
      </c>
      <c r="DM117" s="1053"/>
      <c r="DN117" s="1053"/>
      <c r="DO117" s="1053"/>
      <c r="DP117" s="1054"/>
      <c r="DQ117" s="1055" t="s">
        <v>452</v>
      </c>
      <c r="DR117" s="1053"/>
      <c r="DS117" s="1053"/>
      <c r="DT117" s="1053"/>
      <c r="DU117" s="1054"/>
      <c r="DV117" s="1056" t="s">
        <v>129</v>
      </c>
      <c r="DW117" s="1057"/>
      <c r="DX117" s="1057"/>
      <c r="DY117" s="1057"/>
      <c r="DZ117" s="1058"/>
    </row>
    <row r="118" spans="1:130" s="247" customFormat="1" ht="26.25" customHeight="1" x14ac:dyDescent="0.15">
      <c r="A118" s="998" t="s">
        <v>444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442</v>
      </c>
      <c r="AB118" s="979"/>
      <c r="AC118" s="979"/>
      <c r="AD118" s="979"/>
      <c r="AE118" s="980"/>
      <c r="AF118" s="978" t="s">
        <v>312</v>
      </c>
      <c r="AG118" s="979"/>
      <c r="AH118" s="979"/>
      <c r="AI118" s="979"/>
      <c r="AJ118" s="980"/>
      <c r="AK118" s="978" t="s">
        <v>311</v>
      </c>
      <c r="AL118" s="979"/>
      <c r="AM118" s="979"/>
      <c r="AN118" s="979"/>
      <c r="AO118" s="980"/>
      <c r="AP118" s="1065" t="s">
        <v>443</v>
      </c>
      <c r="AQ118" s="1066"/>
      <c r="AR118" s="1066"/>
      <c r="AS118" s="1066"/>
      <c r="AT118" s="1067"/>
      <c r="AU118" s="994"/>
      <c r="AV118" s="995"/>
      <c r="AW118" s="995"/>
      <c r="AX118" s="995"/>
      <c r="AY118" s="995"/>
      <c r="AZ118" s="1068" t="s">
        <v>476</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449</v>
      </c>
      <c r="CB118" s="1092"/>
      <c r="CC118" s="1092"/>
      <c r="CD118" s="1092"/>
      <c r="CE118" s="1092"/>
      <c r="CF118" s="1008" t="s">
        <v>129</v>
      </c>
      <c r="CG118" s="1009"/>
      <c r="CH118" s="1009"/>
      <c r="CI118" s="1009"/>
      <c r="CJ118" s="1009"/>
      <c r="CK118" s="1039"/>
      <c r="CL118" s="1040"/>
      <c r="CM118" s="1010" t="s">
        <v>477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452</v>
      </c>
      <c r="DH118" s="1053"/>
      <c r="DI118" s="1053"/>
      <c r="DJ118" s="1053"/>
      <c r="DK118" s="1054"/>
      <c r="DL118" s="1055" t="s">
        <v>129</v>
      </c>
      <c r="DM118" s="1053"/>
      <c r="DN118" s="1053"/>
      <c r="DO118" s="1053"/>
      <c r="DP118" s="1054"/>
      <c r="DQ118" s="1055" t="s">
        <v>452</v>
      </c>
      <c r="DR118" s="1053"/>
      <c r="DS118" s="1053"/>
      <c r="DT118" s="1053"/>
      <c r="DU118" s="1054"/>
      <c r="DV118" s="1056" t="s">
        <v>129</v>
      </c>
      <c r="DW118" s="1057"/>
      <c r="DX118" s="1057"/>
      <c r="DY118" s="1057"/>
      <c r="DZ118" s="1058"/>
    </row>
    <row r="119" spans="1:130" s="247" customFormat="1" ht="26.25" customHeight="1" x14ac:dyDescent="0.15">
      <c r="A119" s="1152" t="s">
        <v>447</v>
      </c>
      <c r="B119" s="1038"/>
      <c r="C119" s="1017" t="s">
        <v>448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468</v>
      </c>
      <c r="AB119" s="986"/>
      <c r="AC119" s="986"/>
      <c r="AD119" s="986"/>
      <c r="AE119" s="987"/>
      <c r="AF119" s="988" t="s">
        <v>129</v>
      </c>
      <c r="AG119" s="986"/>
      <c r="AH119" s="986"/>
      <c r="AI119" s="986"/>
      <c r="AJ119" s="987"/>
      <c r="AK119" s="988" t="s">
        <v>129</v>
      </c>
      <c r="AL119" s="986"/>
      <c r="AM119" s="986"/>
      <c r="AN119" s="986"/>
      <c r="AO119" s="987"/>
      <c r="AP119" s="989" t="s">
        <v>449</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478</v>
      </c>
      <c r="BP119" s="1100"/>
      <c r="BQ119" s="1091">
        <v>10591687</v>
      </c>
      <c r="BR119" s="1092"/>
      <c r="BS119" s="1092"/>
      <c r="BT119" s="1092"/>
      <c r="BU119" s="1092"/>
      <c r="BV119" s="1092">
        <v>10835039</v>
      </c>
      <c r="BW119" s="1092"/>
      <c r="BX119" s="1092"/>
      <c r="BY119" s="1092"/>
      <c r="BZ119" s="1092"/>
      <c r="CA119" s="1092">
        <v>9901090</v>
      </c>
      <c r="CB119" s="1092"/>
      <c r="CC119" s="1092"/>
      <c r="CD119" s="1092"/>
      <c r="CE119" s="1092"/>
      <c r="CF119" s="1093"/>
      <c r="CG119" s="1094"/>
      <c r="CH119" s="1094"/>
      <c r="CI119" s="1094"/>
      <c r="CJ119" s="1095"/>
      <c r="CK119" s="1041"/>
      <c r="CL119" s="1042"/>
      <c r="CM119" s="1096" t="s">
        <v>479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468</v>
      </c>
      <c r="DH119" s="1078"/>
      <c r="DI119" s="1078"/>
      <c r="DJ119" s="1078"/>
      <c r="DK119" s="1079"/>
      <c r="DL119" s="1077" t="s">
        <v>129</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449</v>
      </c>
      <c r="AB120" s="1053"/>
      <c r="AC120" s="1053"/>
      <c r="AD120" s="1053"/>
      <c r="AE120" s="1054"/>
      <c r="AF120" s="1055" t="s">
        <v>129</v>
      </c>
      <c r="AG120" s="1053"/>
      <c r="AH120" s="1053"/>
      <c r="AI120" s="1053"/>
      <c r="AJ120" s="1054"/>
      <c r="AK120" s="1055" t="s">
        <v>129</v>
      </c>
      <c r="AL120" s="1053"/>
      <c r="AM120" s="1053"/>
      <c r="AN120" s="1053"/>
      <c r="AO120" s="1054"/>
      <c r="AP120" s="1056" t="s">
        <v>468</v>
      </c>
      <c r="AQ120" s="1057"/>
      <c r="AR120" s="1057"/>
      <c r="AS120" s="1057"/>
      <c r="AT120" s="1058"/>
      <c r="AU120" s="1083" t="s">
        <v>480</v>
      </c>
      <c r="AV120" s="1084"/>
      <c r="AW120" s="1084"/>
      <c r="AX120" s="1084"/>
      <c r="AY120" s="1085"/>
      <c r="AZ120" s="1034" t="s">
        <v>481</v>
      </c>
      <c r="BA120" s="983"/>
      <c r="BB120" s="983"/>
      <c r="BC120" s="983"/>
      <c r="BD120" s="983"/>
      <c r="BE120" s="983"/>
      <c r="BF120" s="983"/>
      <c r="BG120" s="983"/>
      <c r="BH120" s="983"/>
      <c r="BI120" s="983"/>
      <c r="BJ120" s="983"/>
      <c r="BK120" s="983"/>
      <c r="BL120" s="983"/>
      <c r="BM120" s="983"/>
      <c r="BN120" s="983"/>
      <c r="BO120" s="983"/>
      <c r="BP120" s="984"/>
      <c r="BQ120" s="1020">
        <v>2669582</v>
      </c>
      <c r="BR120" s="1021"/>
      <c r="BS120" s="1021"/>
      <c r="BT120" s="1021"/>
      <c r="BU120" s="1021"/>
      <c r="BV120" s="1021">
        <v>2472002</v>
      </c>
      <c r="BW120" s="1021"/>
      <c r="BX120" s="1021"/>
      <c r="BY120" s="1021"/>
      <c r="BZ120" s="1021"/>
      <c r="CA120" s="1021">
        <v>2266928</v>
      </c>
      <c r="CB120" s="1021"/>
      <c r="CC120" s="1021"/>
      <c r="CD120" s="1021"/>
      <c r="CE120" s="1021"/>
      <c r="CF120" s="1035">
        <v>62.9</v>
      </c>
      <c r="CG120" s="1036"/>
      <c r="CH120" s="1036"/>
      <c r="CI120" s="1036"/>
      <c r="CJ120" s="1036"/>
      <c r="CK120" s="1101" t="s">
        <v>482</v>
      </c>
      <c r="CL120" s="1102"/>
      <c r="CM120" s="1102"/>
      <c r="CN120" s="1102"/>
      <c r="CO120" s="1103"/>
      <c r="CP120" s="1109" t="s">
        <v>483</v>
      </c>
      <c r="CQ120" s="1110"/>
      <c r="CR120" s="1110"/>
      <c r="CS120" s="1110"/>
      <c r="CT120" s="1110"/>
      <c r="CU120" s="1110"/>
      <c r="CV120" s="1110"/>
      <c r="CW120" s="1110"/>
      <c r="CX120" s="1110"/>
      <c r="CY120" s="1110"/>
      <c r="CZ120" s="1110"/>
      <c r="DA120" s="1110"/>
      <c r="DB120" s="1110"/>
      <c r="DC120" s="1110"/>
      <c r="DD120" s="1110"/>
      <c r="DE120" s="1110"/>
      <c r="DF120" s="1111"/>
      <c r="DG120" s="1020">
        <v>1737111</v>
      </c>
      <c r="DH120" s="1021"/>
      <c r="DI120" s="1021"/>
      <c r="DJ120" s="1021"/>
      <c r="DK120" s="1021"/>
      <c r="DL120" s="1021">
        <v>1889102</v>
      </c>
      <c r="DM120" s="1021"/>
      <c r="DN120" s="1021"/>
      <c r="DO120" s="1021"/>
      <c r="DP120" s="1021"/>
      <c r="DQ120" s="1021">
        <v>1534711</v>
      </c>
      <c r="DR120" s="1021"/>
      <c r="DS120" s="1021"/>
      <c r="DT120" s="1021"/>
      <c r="DU120" s="1021"/>
      <c r="DV120" s="1022">
        <v>42.6</v>
      </c>
      <c r="DW120" s="1022"/>
      <c r="DX120" s="1022"/>
      <c r="DY120" s="1022"/>
      <c r="DZ120" s="1023"/>
    </row>
    <row r="121" spans="1:130" s="247" customFormat="1" ht="26.25" customHeight="1" x14ac:dyDescent="0.15">
      <c r="A121" s="1153"/>
      <c r="B121" s="1040"/>
      <c r="C121" s="1061" t="s">
        <v>484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468</v>
      </c>
      <c r="AB121" s="1053"/>
      <c r="AC121" s="1053"/>
      <c r="AD121" s="1053"/>
      <c r="AE121" s="1054"/>
      <c r="AF121" s="1055" t="s">
        <v>129</v>
      </c>
      <c r="AG121" s="1053"/>
      <c r="AH121" s="1053"/>
      <c r="AI121" s="1053"/>
      <c r="AJ121" s="1054"/>
      <c r="AK121" s="1055" t="s">
        <v>129</v>
      </c>
      <c r="AL121" s="1053"/>
      <c r="AM121" s="1053"/>
      <c r="AN121" s="1053"/>
      <c r="AO121" s="1054"/>
      <c r="AP121" s="1056" t="s">
        <v>468</v>
      </c>
      <c r="AQ121" s="1057"/>
      <c r="AR121" s="1057"/>
      <c r="AS121" s="1057"/>
      <c r="AT121" s="1058"/>
      <c r="AU121" s="1086"/>
      <c r="AV121" s="1087"/>
      <c r="AW121" s="1087"/>
      <c r="AX121" s="1087"/>
      <c r="AY121" s="1088"/>
      <c r="AZ121" s="1043" t="s">
        <v>485</v>
      </c>
      <c r="BA121" s="1044"/>
      <c r="BB121" s="1044"/>
      <c r="BC121" s="1044"/>
      <c r="BD121" s="1044"/>
      <c r="BE121" s="1044"/>
      <c r="BF121" s="1044"/>
      <c r="BG121" s="1044"/>
      <c r="BH121" s="1044"/>
      <c r="BI121" s="1044"/>
      <c r="BJ121" s="1044"/>
      <c r="BK121" s="1044"/>
      <c r="BL121" s="1044"/>
      <c r="BM121" s="1044"/>
      <c r="BN121" s="1044"/>
      <c r="BO121" s="1044"/>
      <c r="BP121" s="1045"/>
      <c r="BQ121" s="1013">
        <v>103267</v>
      </c>
      <c r="BR121" s="1014"/>
      <c r="BS121" s="1014"/>
      <c r="BT121" s="1014"/>
      <c r="BU121" s="1014"/>
      <c r="BV121" s="1014">
        <v>62756</v>
      </c>
      <c r="BW121" s="1014"/>
      <c r="BX121" s="1014"/>
      <c r="BY121" s="1014"/>
      <c r="BZ121" s="1014"/>
      <c r="CA121" s="1014">
        <v>40291</v>
      </c>
      <c r="CB121" s="1014"/>
      <c r="CC121" s="1014"/>
      <c r="CD121" s="1014"/>
      <c r="CE121" s="1014"/>
      <c r="CF121" s="1008">
        <v>1.1000000000000001</v>
      </c>
      <c r="CG121" s="1009"/>
      <c r="CH121" s="1009"/>
      <c r="CI121" s="1009"/>
      <c r="CJ121" s="1009"/>
      <c r="CK121" s="1104"/>
      <c r="CL121" s="1105"/>
      <c r="CM121" s="1105"/>
      <c r="CN121" s="1105"/>
      <c r="CO121" s="1106"/>
      <c r="CP121" s="1114" t="s">
        <v>486</v>
      </c>
      <c r="CQ121" s="1115"/>
      <c r="CR121" s="1115"/>
      <c r="CS121" s="1115"/>
      <c r="CT121" s="1115"/>
      <c r="CU121" s="1115"/>
      <c r="CV121" s="1115"/>
      <c r="CW121" s="1115"/>
      <c r="CX121" s="1115"/>
      <c r="CY121" s="1115"/>
      <c r="CZ121" s="1115"/>
      <c r="DA121" s="1115"/>
      <c r="DB121" s="1115"/>
      <c r="DC121" s="1115"/>
      <c r="DD121" s="1115"/>
      <c r="DE121" s="1115"/>
      <c r="DF121" s="1116"/>
      <c r="DG121" s="1013">
        <v>1142136</v>
      </c>
      <c r="DH121" s="1014"/>
      <c r="DI121" s="1014"/>
      <c r="DJ121" s="1014"/>
      <c r="DK121" s="1014"/>
      <c r="DL121" s="1014">
        <v>1035293</v>
      </c>
      <c r="DM121" s="1014"/>
      <c r="DN121" s="1014"/>
      <c r="DO121" s="1014"/>
      <c r="DP121" s="1014"/>
      <c r="DQ121" s="1014">
        <v>892059</v>
      </c>
      <c r="DR121" s="1014"/>
      <c r="DS121" s="1014"/>
      <c r="DT121" s="1014"/>
      <c r="DU121" s="1014"/>
      <c r="DV121" s="1015">
        <v>24.7</v>
      </c>
      <c r="DW121" s="1015"/>
      <c r="DX121" s="1015"/>
      <c r="DY121" s="1015"/>
      <c r="DZ121" s="1016"/>
    </row>
    <row r="122" spans="1:130" s="247" customFormat="1" ht="26.25" customHeight="1" x14ac:dyDescent="0.15">
      <c r="A122" s="1153"/>
      <c r="B122" s="1040"/>
      <c r="C122" s="1010" t="s">
        <v>465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468</v>
      </c>
      <c r="AL122" s="1053"/>
      <c r="AM122" s="1053"/>
      <c r="AN122" s="1053"/>
      <c r="AO122" s="1054"/>
      <c r="AP122" s="1056" t="s">
        <v>129</v>
      </c>
      <c r="AQ122" s="1057"/>
      <c r="AR122" s="1057"/>
      <c r="AS122" s="1057"/>
      <c r="AT122" s="1058"/>
      <c r="AU122" s="1086"/>
      <c r="AV122" s="1087"/>
      <c r="AW122" s="1087"/>
      <c r="AX122" s="1087"/>
      <c r="AY122" s="1088"/>
      <c r="AZ122" s="1068" t="s">
        <v>487</v>
      </c>
      <c r="BA122" s="1059"/>
      <c r="BB122" s="1059"/>
      <c r="BC122" s="1059"/>
      <c r="BD122" s="1059"/>
      <c r="BE122" s="1059"/>
      <c r="BF122" s="1059"/>
      <c r="BG122" s="1059"/>
      <c r="BH122" s="1059"/>
      <c r="BI122" s="1059"/>
      <c r="BJ122" s="1059"/>
      <c r="BK122" s="1059"/>
      <c r="BL122" s="1059"/>
      <c r="BM122" s="1059"/>
      <c r="BN122" s="1059"/>
      <c r="BO122" s="1059"/>
      <c r="BP122" s="1060"/>
      <c r="BQ122" s="1091">
        <v>7192310</v>
      </c>
      <c r="BR122" s="1092"/>
      <c r="BS122" s="1092"/>
      <c r="BT122" s="1092"/>
      <c r="BU122" s="1092"/>
      <c r="BV122" s="1092">
        <v>6920952</v>
      </c>
      <c r="BW122" s="1092"/>
      <c r="BX122" s="1092"/>
      <c r="BY122" s="1092"/>
      <c r="BZ122" s="1092"/>
      <c r="CA122" s="1092">
        <v>6670452</v>
      </c>
      <c r="CB122" s="1092"/>
      <c r="CC122" s="1092"/>
      <c r="CD122" s="1092"/>
      <c r="CE122" s="1092"/>
      <c r="CF122" s="1112">
        <v>184.9</v>
      </c>
      <c r="CG122" s="1113"/>
      <c r="CH122" s="1113"/>
      <c r="CI122" s="1113"/>
      <c r="CJ122" s="1113"/>
      <c r="CK122" s="1104"/>
      <c r="CL122" s="1105"/>
      <c r="CM122" s="1105"/>
      <c r="CN122" s="1105"/>
      <c r="CO122" s="1106"/>
      <c r="CP122" s="1114" t="s">
        <v>488</v>
      </c>
      <c r="CQ122" s="1115"/>
      <c r="CR122" s="1115"/>
      <c r="CS122" s="1115"/>
      <c r="CT122" s="1115"/>
      <c r="CU122" s="1115"/>
      <c r="CV122" s="1115"/>
      <c r="CW122" s="1115"/>
      <c r="CX122" s="1115"/>
      <c r="CY122" s="1115"/>
      <c r="CZ122" s="1115"/>
      <c r="DA122" s="1115"/>
      <c r="DB122" s="1115"/>
      <c r="DC122" s="1115"/>
      <c r="DD122" s="1115"/>
      <c r="DE122" s="1115"/>
      <c r="DF122" s="1116"/>
      <c r="DG122" s="1013">
        <v>888312</v>
      </c>
      <c r="DH122" s="1014"/>
      <c r="DI122" s="1014"/>
      <c r="DJ122" s="1014"/>
      <c r="DK122" s="1014"/>
      <c r="DL122" s="1014">
        <v>924679</v>
      </c>
      <c r="DM122" s="1014"/>
      <c r="DN122" s="1014"/>
      <c r="DO122" s="1014"/>
      <c r="DP122" s="1014"/>
      <c r="DQ122" s="1014">
        <v>855178</v>
      </c>
      <c r="DR122" s="1014"/>
      <c r="DS122" s="1014"/>
      <c r="DT122" s="1014"/>
      <c r="DU122" s="1014"/>
      <c r="DV122" s="1015">
        <v>23.7</v>
      </c>
      <c r="DW122" s="1015"/>
      <c r="DX122" s="1015"/>
      <c r="DY122" s="1015"/>
      <c r="DZ122" s="1016"/>
    </row>
    <row r="123" spans="1:130" s="247" customFormat="1" ht="26.25" customHeight="1" x14ac:dyDescent="0.15">
      <c r="A123" s="1153"/>
      <c r="B123" s="1040"/>
      <c r="C123" s="1010" t="s">
        <v>472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468</v>
      </c>
      <c r="AG123" s="1053"/>
      <c r="AH123" s="1053"/>
      <c r="AI123" s="1053"/>
      <c r="AJ123" s="1054"/>
      <c r="AK123" s="1055" t="s">
        <v>468</v>
      </c>
      <c r="AL123" s="1053"/>
      <c r="AM123" s="1053"/>
      <c r="AN123" s="1053"/>
      <c r="AO123" s="1054"/>
      <c r="AP123" s="1056" t="s">
        <v>129</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489</v>
      </c>
      <c r="BP123" s="1100"/>
      <c r="BQ123" s="1159">
        <v>9965159</v>
      </c>
      <c r="BR123" s="1160"/>
      <c r="BS123" s="1160"/>
      <c r="BT123" s="1160"/>
      <c r="BU123" s="1160"/>
      <c r="BV123" s="1160">
        <v>9455710</v>
      </c>
      <c r="BW123" s="1160"/>
      <c r="BX123" s="1160"/>
      <c r="BY123" s="1160"/>
      <c r="BZ123" s="1160"/>
      <c r="CA123" s="1160">
        <v>8977671</v>
      </c>
      <c r="CB123" s="1160"/>
      <c r="CC123" s="1160"/>
      <c r="CD123" s="1160"/>
      <c r="CE123" s="1160"/>
      <c r="CF123" s="1093"/>
      <c r="CG123" s="1094"/>
      <c r="CH123" s="1094"/>
      <c r="CI123" s="1094"/>
      <c r="CJ123" s="1095"/>
      <c r="CK123" s="1104"/>
      <c r="CL123" s="1105"/>
      <c r="CM123" s="1105"/>
      <c r="CN123" s="1105"/>
      <c r="CO123" s="1106"/>
      <c r="CP123" s="1114" t="s">
        <v>490</v>
      </c>
      <c r="CQ123" s="1115"/>
      <c r="CR123" s="1115"/>
      <c r="CS123" s="1115"/>
      <c r="CT123" s="1115"/>
      <c r="CU123" s="1115"/>
      <c r="CV123" s="1115"/>
      <c r="CW123" s="1115"/>
      <c r="CX123" s="1115"/>
      <c r="CY123" s="1115"/>
      <c r="CZ123" s="1115"/>
      <c r="DA123" s="1115"/>
      <c r="DB123" s="1115"/>
      <c r="DC123" s="1115"/>
      <c r="DD123" s="1115"/>
      <c r="DE123" s="1115"/>
      <c r="DF123" s="1116"/>
      <c r="DG123" s="1052">
        <v>163755</v>
      </c>
      <c r="DH123" s="1053"/>
      <c r="DI123" s="1053"/>
      <c r="DJ123" s="1053"/>
      <c r="DK123" s="1054"/>
      <c r="DL123" s="1055">
        <v>147443</v>
      </c>
      <c r="DM123" s="1053"/>
      <c r="DN123" s="1053"/>
      <c r="DO123" s="1053"/>
      <c r="DP123" s="1054"/>
      <c r="DQ123" s="1055">
        <v>179864</v>
      </c>
      <c r="DR123" s="1053"/>
      <c r="DS123" s="1053"/>
      <c r="DT123" s="1053"/>
      <c r="DU123" s="1054"/>
      <c r="DV123" s="1056">
        <v>5</v>
      </c>
      <c r="DW123" s="1057"/>
      <c r="DX123" s="1057"/>
      <c r="DY123" s="1057"/>
      <c r="DZ123" s="1058"/>
    </row>
    <row r="124" spans="1:130" s="247" customFormat="1" ht="26.25" customHeight="1" thickBot="1" x14ac:dyDescent="0.2">
      <c r="A124" s="1153"/>
      <c r="B124" s="1040"/>
      <c r="C124" s="1010" t="s">
        <v>475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449</v>
      </c>
      <c r="AL124" s="1053"/>
      <c r="AM124" s="1053"/>
      <c r="AN124" s="1053"/>
      <c r="AO124" s="1054"/>
      <c r="AP124" s="1056" t="s">
        <v>449</v>
      </c>
      <c r="AQ124" s="1057"/>
      <c r="AR124" s="1057"/>
      <c r="AS124" s="1057"/>
      <c r="AT124" s="1058"/>
      <c r="AU124" s="1155" t="s">
        <v>491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17.100000000000001</v>
      </c>
      <c r="BR124" s="1122"/>
      <c r="BS124" s="1122"/>
      <c r="BT124" s="1122"/>
      <c r="BU124" s="1122"/>
      <c r="BV124" s="1122">
        <v>37.799999999999997</v>
      </c>
      <c r="BW124" s="1122"/>
      <c r="BX124" s="1122"/>
      <c r="BY124" s="1122"/>
      <c r="BZ124" s="1122"/>
      <c r="CA124" s="1122">
        <v>25.6</v>
      </c>
      <c r="CB124" s="1122"/>
      <c r="CC124" s="1122"/>
      <c r="CD124" s="1122"/>
      <c r="CE124" s="1122"/>
      <c r="CF124" s="1123"/>
      <c r="CG124" s="1124"/>
      <c r="CH124" s="1124"/>
      <c r="CI124" s="1124"/>
      <c r="CJ124" s="1125"/>
      <c r="CK124" s="1107"/>
      <c r="CL124" s="1107"/>
      <c r="CM124" s="1107"/>
      <c r="CN124" s="1107"/>
      <c r="CO124" s="1108"/>
      <c r="CP124" s="1114" t="s">
        <v>492</v>
      </c>
      <c r="CQ124" s="1115"/>
      <c r="CR124" s="1115"/>
      <c r="CS124" s="1115"/>
      <c r="CT124" s="1115"/>
      <c r="CU124" s="1115"/>
      <c r="CV124" s="1115"/>
      <c r="CW124" s="1115"/>
      <c r="CX124" s="1115"/>
      <c r="CY124" s="1115"/>
      <c r="CZ124" s="1115"/>
      <c r="DA124" s="1115"/>
      <c r="DB124" s="1115"/>
      <c r="DC124" s="1115"/>
      <c r="DD124" s="1115"/>
      <c r="DE124" s="1115"/>
      <c r="DF124" s="1116"/>
      <c r="DG124" s="1099">
        <v>72713</v>
      </c>
      <c r="DH124" s="1078"/>
      <c r="DI124" s="1078"/>
      <c r="DJ124" s="1078"/>
      <c r="DK124" s="1079"/>
      <c r="DL124" s="1077">
        <v>107871</v>
      </c>
      <c r="DM124" s="1078"/>
      <c r="DN124" s="1078"/>
      <c r="DO124" s="1078"/>
      <c r="DP124" s="1079"/>
      <c r="DQ124" s="1077">
        <v>94222</v>
      </c>
      <c r="DR124" s="1078"/>
      <c r="DS124" s="1078"/>
      <c r="DT124" s="1078"/>
      <c r="DU124" s="1079"/>
      <c r="DV124" s="1080">
        <v>2.6</v>
      </c>
      <c r="DW124" s="1081"/>
      <c r="DX124" s="1081"/>
      <c r="DY124" s="1081"/>
      <c r="DZ124" s="1082"/>
    </row>
    <row r="125" spans="1:130" s="247" customFormat="1" ht="26.25" customHeight="1" x14ac:dyDescent="0.15">
      <c r="A125" s="1153"/>
      <c r="B125" s="1040"/>
      <c r="C125" s="1010" t="s">
        <v>477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493</v>
      </c>
      <c r="AG125" s="1053"/>
      <c r="AH125" s="1053"/>
      <c r="AI125" s="1053"/>
      <c r="AJ125" s="1054"/>
      <c r="AK125" s="1055" t="s">
        <v>449</v>
      </c>
      <c r="AL125" s="1053"/>
      <c r="AM125" s="1053"/>
      <c r="AN125" s="1053"/>
      <c r="AO125" s="1054"/>
      <c r="AP125" s="1056" t="s">
        <v>493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494</v>
      </c>
      <c r="CL125" s="1102"/>
      <c r="CM125" s="1102"/>
      <c r="CN125" s="1102"/>
      <c r="CO125" s="1103"/>
      <c r="CP125" s="1034" t="s">
        <v>495</v>
      </c>
      <c r="CQ125" s="983"/>
      <c r="CR125" s="983"/>
      <c r="CS125" s="983"/>
      <c r="CT125" s="983"/>
      <c r="CU125" s="983"/>
      <c r="CV125" s="983"/>
      <c r="CW125" s="983"/>
      <c r="CX125" s="983"/>
      <c r="CY125" s="983"/>
      <c r="CZ125" s="983"/>
      <c r="DA125" s="983"/>
      <c r="DB125" s="983"/>
      <c r="DC125" s="983"/>
      <c r="DD125" s="983"/>
      <c r="DE125" s="983"/>
      <c r="DF125" s="984"/>
      <c r="DG125" s="1020" t="s">
        <v>493</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479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493</v>
      </c>
      <c r="AB126" s="1053"/>
      <c r="AC126" s="1053"/>
      <c r="AD126" s="1053"/>
      <c r="AE126" s="1054"/>
      <c r="AF126" s="1055" t="s">
        <v>449</v>
      </c>
      <c r="AG126" s="1053"/>
      <c r="AH126" s="1053"/>
      <c r="AI126" s="1053"/>
      <c r="AJ126" s="1054"/>
      <c r="AK126" s="1055" t="s">
        <v>493</v>
      </c>
      <c r="AL126" s="1053"/>
      <c r="AM126" s="1053"/>
      <c r="AN126" s="1053"/>
      <c r="AO126" s="1054"/>
      <c r="AP126" s="1056" t="s">
        <v>493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496</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449</v>
      </c>
      <c r="DR126" s="1014"/>
      <c r="DS126" s="1014"/>
      <c r="DT126" s="1014"/>
      <c r="DU126" s="1014"/>
      <c r="DV126" s="1015" t="s">
        <v>129</v>
      </c>
      <c r="DW126" s="1015"/>
      <c r="DX126" s="1015"/>
      <c r="DY126" s="1015"/>
      <c r="DZ126" s="1016"/>
    </row>
    <row r="127" spans="1:130" s="247" customFormat="1" ht="26.25" customHeight="1" x14ac:dyDescent="0.15">
      <c r="A127" s="1154"/>
      <c r="B127" s="1042"/>
      <c r="C127" s="1096" t="s">
        <v>497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12</v>
      </c>
      <c r="AB127" s="1053"/>
      <c r="AC127" s="1053"/>
      <c r="AD127" s="1053"/>
      <c r="AE127" s="1054"/>
      <c r="AF127" s="1055">
        <v>10</v>
      </c>
      <c r="AG127" s="1053"/>
      <c r="AH127" s="1053"/>
      <c r="AI127" s="1053"/>
      <c r="AJ127" s="1054"/>
      <c r="AK127" s="1055">
        <v>8</v>
      </c>
      <c r="AL127" s="1053"/>
      <c r="AM127" s="1053"/>
      <c r="AN127" s="1053"/>
      <c r="AO127" s="1054"/>
      <c r="AP127" s="1056">
        <v>0</v>
      </c>
      <c r="AQ127" s="1057"/>
      <c r="AR127" s="1057"/>
      <c r="AS127" s="1057"/>
      <c r="AT127" s="1058"/>
      <c r="AU127" s="283"/>
      <c r="AV127" s="283"/>
      <c r="AW127" s="283"/>
      <c r="AX127" s="1126" t="s">
        <v>498</v>
      </c>
      <c r="AY127" s="1127"/>
      <c r="AZ127" s="1127"/>
      <c r="BA127" s="1127"/>
      <c r="BB127" s="1127"/>
      <c r="BC127" s="1127"/>
      <c r="BD127" s="1127"/>
      <c r="BE127" s="1128"/>
      <c r="BF127" s="1129" t="s">
        <v>499</v>
      </c>
      <c r="BG127" s="1127"/>
      <c r="BH127" s="1127"/>
      <c r="BI127" s="1127"/>
      <c r="BJ127" s="1127"/>
      <c r="BK127" s="1127"/>
      <c r="BL127" s="1128"/>
      <c r="BM127" s="1129" t="s">
        <v>500</v>
      </c>
      <c r="BN127" s="1127"/>
      <c r="BO127" s="1127"/>
      <c r="BP127" s="1127"/>
      <c r="BQ127" s="1127"/>
      <c r="BR127" s="1127"/>
      <c r="BS127" s="1128"/>
      <c r="BT127" s="1129" t="s">
        <v>501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502</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449</v>
      </c>
      <c r="DR127" s="1014"/>
      <c r="DS127" s="1014"/>
      <c r="DT127" s="1014"/>
      <c r="DU127" s="1014"/>
      <c r="DV127" s="1015" t="s">
        <v>493</v>
      </c>
      <c r="DW127" s="1015"/>
      <c r="DX127" s="1015"/>
      <c r="DY127" s="1015"/>
      <c r="DZ127" s="1016"/>
    </row>
    <row r="128" spans="1:130" s="247" customFormat="1" ht="26.25" customHeight="1" thickBot="1" x14ac:dyDescent="0.2">
      <c r="A128" s="1137" t="s">
        <v>503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504</v>
      </c>
      <c r="X128" s="1139"/>
      <c r="Y128" s="1139"/>
      <c r="Z128" s="1140"/>
      <c r="AA128" s="1141">
        <v>16134</v>
      </c>
      <c r="AB128" s="1142"/>
      <c r="AC128" s="1142"/>
      <c r="AD128" s="1142"/>
      <c r="AE128" s="1143"/>
      <c r="AF128" s="1144">
        <v>9656</v>
      </c>
      <c r="AG128" s="1142"/>
      <c r="AH128" s="1142"/>
      <c r="AI128" s="1142"/>
      <c r="AJ128" s="1143"/>
      <c r="AK128" s="1144">
        <v>7248</v>
      </c>
      <c r="AL128" s="1142"/>
      <c r="AM128" s="1142"/>
      <c r="AN128" s="1142"/>
      <c r="AO128" s="1143"/>
      <c r="AP128" s="1145"/>
      <c r="AQ128" s="1146"/>
      <c r="AR128" s="1146"/>
      <c r="AS128" s="1146"/>
      <c r="AT128" s="1147"/>
      <c r="AU128" s="283"/>
      <c r="AV128" s="283"/>
      <c r="AW128" s="283"/>
      <c r="AX128" s="982" t="s">
        <v>505</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506</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507</v>
      </c>
      <c r="X129" s="1168"/>
      <c r="Y129" s="1168"/>
      <c r="Z129" s="1169"/>
      <c r="AA129" s="1052">
        <v>4354648</v>
      </c>
      <c r="AB129" s="1053"/>
      <c r="AC129" s="1053"/>
      <c r="AD129" s="1053"/>
      <c r="AE129" s="1054"/>
      <c r="AF129" s="1055">
        <v>4369448</v>
      </c>
      <c r="AG129" s="1053"/>
      <c r="AH129" s="1053"/>
      <c r="AI129" s="1053"/>
      <c r="AJ129" s="1054"/>
      <c r="AK129" s="1055">
        <v>4242199</v>
      </c>
      <c r="AL129" s="1053"/>
      <c r="AM129" s="1053"/>
      <c r="AN129" s="1053"/>
      <c r="AO129" s="1054"/>
      <c r="AP129" s="1170"/>
      <c r="AQ129" s="1171"/>
      <c r="AR129" s="1171"/>
      <c r="AS129" s="1171"/>
      <c r="AT129" s="1172"/>
      <c r="AU129" s="285"/>
      <c r="AV129" s="285"/>
      <c r="AW129" s="285"/>
      <c r="AX129" s="1161" t="s">
        <v>508</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510</v>
      </c>
      <c r="X130" s="1168"/>
      <c r="Y130" s="1168"/>
      <c r="Z130" s="1169"/>
      <c r="AA130" s="1052">
        <v>703955</v>
      </c>
      <c r="AB130" s="1053"/>
      <c r="AC130" s="1053"/>
      <c r="AD130" s="1053"/>
      <c r="AE130" s="1054"/>
      <c r="AF130" s="1055">
        <v>729637</v>
      </c>
      <c r="AG130" s="1053"/>
      <c r="AH130" s="1053"/>
      <c r="AI130" s="1053"/>
      <c r="AJ130" s="1054"/>
      <c r="AK130" s="1055">
        <v>635374</v>
      </c>
      <c r="AL130" s="1053"/>
      <c r="AM130" s="1053"/>
      <c r="AN130" s="1053"/>
      <c r="AO130" s="1054"/>
      <c r="AP130" s="1170"/>
      <c r="AQ130" s="1171"/>
      <c r="AR130" s="1171"/>
      <c r="AS130" s="1171"/>
      <c r="AT130" s="1172"/>
      <c r="AU130" s="285"/>
      <c r="AV130" s="285"/>
      <c r="AW130" s="285"/>
      <c r="AX130" s="1161" t="s">
        <v>511</v>
      </c>
      <c r="AY130" s="1044"/>
      <c r="AZ130" s="1044"/>
      <c r="BA130" s="1044"/>
      <c r="BB130" s="1044"/>
      <c r="BC130" s="1044"/>
      <c r="BD130" s="1044"/>
      <c r="BE130" s="1045"/>
      <c r="BF130" s="1198">
        <v>12.2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512</v>
      </c>
      <c r="X131" s="1206"/>
      <c r="Y131" s="1206"/>
      <c r="Z131" s="1207"/>
      <c r="AA131" s="1099">
        <v>3650693</v>
      </c>
      <c r="AB131" s="1078"/>
      <c r="AC131" s="1078"/>
      <c r="AD131" s="1078"/>
      <c r="AE131" s="1079"/>
      <c r="AF131" s="1077">
        <v>3639811</v>
      </c>
      <c r="AG131" s="1078"/>
      <c r="AH131" s="1078"/>
      <c r="AI131" s="1078"/>
      <c r="AJ131" s="1079"/>
      <c r="AK131" s="1077">
        <v>3606825</v>
      </c>
      <c r="AL131" s="1078"/>
      <c r="AM131" s="1078"/>
      <c r="AN131" s="1078"/>
      <c r="AO131" s="1079"/>
      <c r="AP131" s="1208"/>
      <c r="AQ131" s="1209"/>
      <c r="AR131" s="1209"/>
      <c r="AS131" s="1209"/>
      <c r="AT131" s="1210"/>
      <c r="AU131" s="285"/>
      <c r="AV131" s="285"/>
      <c r="AW131" s="285"/>
      <c r="AX131" s="1180" t="s">
        <v>513</v>
      </c>
      <c r="AY131" s="1131"/>
      <c r="AZ131" s="1131"/>
      <c r="BA131" s="1131"/>
      <c r="BB131" s="1131"/>
      <c r="BC131" s="1131"/>
      <c r="BD131" s="1131"/>
      <c r="BE131" s="1132"/>
      <c r="BF131" s="1181">
        <v>25.6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515</v>
      </c>
      <c r="W132" s="1191"/>
      <c r="X132" s="1191"/>
      <c r="Y132" s="1191"/>
      <c r="Z132" s="1192"/>
      <c r="AA132" s="1193">
        <v>13.31974505</v>
      </c>
      <c r="AB132" s="1194"/>
      <c r="AC132" s="1194"/>
      <c r="AD132" s="1194"/>
      <c r="AE132" s="1195"/>
      <c r="AF132" s="1196">
        <v>12.67038316</v>
      </c>
      <c r="AG132" s="1194"/>
      <c r="AH132" s="1194"/>
      <c r="AI132" s="1194"/>
      <c r="AJ132" s="1195"/>
      <c r="AK132" s="1196">
        <v>10.76733692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516</v>
      </c>
      <c r="W133" s="1174"/>
      <c r="X133" s="1174"/>
      <c r="Y133" s="1174"/>
      <c r="Z133" s="1175"/>
      <c r="AA133" s="1176">
        <v>12.8</v>
      </c>
      <c r="AB133" s="1177"/>
      <c r="AC133" s="1177"/>
      <c r="AD133" s="1177"/>
      <c r="AE133" s="1178"/>
      <c r="AF133" s="1176">
        <v>13.8</v>
      </c>
      <c r="AG133" s="1177"/>
      <c r="AH133" s="1177"/>
      <c r="AI133" s="1177"/>
      <c r="AJ133" s="1178"/>
      <c r="AK133" s="1176">
        <v>12.2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uxqpXpV0cn4WYjN/NQw5vkF4SPxoXF2vzOUJZ/aB6a7SBYoTjWzZicXKp3y6EeFGRNM3WeyuVjGSX0lMUNdtw==" saltValue="l4MZmZwBnDtM0VgfTNxB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Normal="85" zoomScaleSheetLayoutView="100" workbookViewId="0">
      <selection activeCell="AE50" sqref="AE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LDZD9MPGYgtWdc1APvy11sp8rx/eoiZnkRTtR5RyMU4EJMnBQbvclf1J1BAmI8eYQFE1uE/oupsyjf9v5guOQ==" saltValue="a7nOGwgAae6Z5vLkMWbN+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HFpw1CncYtIzGXyXK4F6WDlsbqdn5PpRrW2gNrrC/cDwJrZ0OYU6KG4M2j9ct5ujbq8/5X62nk2X3p1CDoMw==" saltValue="2fMXqbI7myYdvVEc0C3kx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6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525</v>
      </c>
      <c r="AL9" s="1217"/>
      <c r="AM9" s="1217"/>
      <c r="AN9" s="1218"/>
      <c r="AO9" s="313">
        <v>1098759</v>
      </c>
      <c r="AP9" s="313">
        <v>102172</v>
      </c>
      <c r="AQ9" s="314">
        <v>92300</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526</v>
      </c>
      <c r="AL10" s="1217"/>
      <c r="AM10" s="1217"/>
      <c r="AN10" s="1218"/>
      <c r="AO10" s="316">
        <v>62046</v>
      </c>
      <c r="AP10" s="316">
        <v>5770</v>
      </c>
      <c r="AQ10" s="317">
        <v>10627</v>
      </c>
      <c r="AR10" s="318">
        <v>-45.7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527</v>
      </c>
      <c r="AL11" s="1217"/>
      <c r="AM11" s="1217"/>
      <c r="AN11" s="1218"/>
      <c r="AO11" s="316">
        <v>144801</v>
      </c>
      <c r="AP11" s="316">
        <v>13465</v>
      </c>
      <c r="AQ11" s="317">
        <v>14044</v>
      </c>
      <c r="AR11" s="318">
        <v>-4.0999999999999996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528</v>
      </c>
      <c r="AL12" s="1217"/>
      <c r="AM12" s="1217"/>
      <c r="AN12" s="1218"/>
      <c r="AO12" s="316" t="s">
        <v>529</v>
      </c>
      <c r="AP12" s="316" t="s">
        <v>529</v>
      </c>
      <c r="AQ12" s="317">
        <v>859</v>
      </c>
      <c r="AR12" s="318" t="s">
        <v>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530</v>
      </c>
      <c r="AL13" s="1217"/>
      <c r="AM13" s="1217"/>
      <c r="AN13" s="1218"/>
      <c r="AO13" s="316" t="s">
        <v>529</v>
      </c>
      <c r="AP13" s="316" t="s">
        <v>529</v>
      </c>
      <c r="AQ13" s="317">
        <v>30</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531</v>
      </c>
      <c r="AL14" s="1217"/>
      <c r="AM14" s="1217"/>
      <c r="AN14" s="1218"/>
      <c r="AO14" s="316">
        <v>26513</v>
      </c>
      <c r="AP14" s="316">
        <v>2465</v>
      </c>
      <c r="AQ14" s="317">
        <v>4161</v>
      </c>
      <c r="AR14" s="318">
        <v>-40.799999999999997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532</v>
      </c>
      <c r="AL15" s="1217"/>
      <c r="AM15" s="1217"/>
      <c r="AN15" s="1218"/>
      <c r="AO15" s="316">
        <v>28355</v>
      </c>
      <c r="AP15" s="316">
        <v>2637</v>
      </c>
      <c r="AQ15" s="317">
        <v>2030</v>
      </c>
      <c r="AR15" s="318">
        <v>29.9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533</v>
      </c>
      <c r="AL16" s="1220"/>
      <c r="AM16" s="1220"/>
      <c r="AN16" s="1221"/>
      <c r="AO16" s="316">
        <v>-114733</v>
      </c>
      <c r="AP16" s="316">
        <v>-10669</v>
      </c>
      <c r="AQ16" s="317">
        <v>-8642</v>
      </c>
      <c r="AR16" s="318">
        <v>23.5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1245741</v>
      </c>
      <c r="AP17" s="316">
        <v>115840</v>
      </c>
      <c r="AQ17" s="317">
        <v>115409</v>
      </c>
      <c r="AR17" s="318">
        <v>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538</v>
      </c>
      <c r="AL21" s="1212"/>
      <c r="AM21" s="1212"/>
      <c r="AN21" s="1213"/>
      <c r="AO21" s="328">
        <v>10.88</v>
      </c>
      <c r="AP21" s="329">
        <v>10.59</v>
      </c>
      <c r="AQ21" s="330">
        <v>0.28999999999999998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539</v>
      </c>
      <c r="AL22" s="1212"/>
      <c r="AM22" s="1212"/>
      <c r="AN22" s="1213"/>
      <c r="AO22" s="333">
        <v>91.8</v>
      </c>
      <c r="AP22" s="334">
        <v>96.7</v>
      </c>
      <c r="AQ22" s="335">
        <v>-4.9000000000000004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543</v>
      </c>
      <c r="AL32" s="1228"/>
      <c r="AM32" s="1228"/>
      <c r="AN32" s="1229"/>
      <c r="AO32" s="343">
        <v>694513</v>
      </c>
      <c r="AP32" s="343">
        <v>64582</v>
      </c>
      <c r="AQ32" s="344">
        <v>54047</v>
      </c>
      <c r="AR32" s="345">
        <v>19.5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544</v>
      </c>
      <c r="AL33" s="1228"/>
      <c r="AM33" s="1228"/>
      <c r="AN33" s="1229"/>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545</v>
      </c>
      <c r="AL34" s="1228"/>
      <c r="AM34" s="1228"/>
      <c r="AN34" s="1229"/>
      <c r="AO34" s="343" t="s">
        <v>529</v>
      </c>
      <c r="AP34" s="343" t="s">
        <v>529</v>
      </c>
      <c r="AQ34" s="344" t="s">
        <v>529</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546</v>
      </c>
      <c r="AL35" s="1228"/>
      <c r="AM35" s="1228"/>
      <c r="AN35" s="1229"/>
      <c r="AO35" s="343">
        <v>312211</v>
      </c>
      <c r="AP35" s="343">
        <v>29032</v>
      </c>
      <c r="AQ35" s="344">
        <v>14654</v>
      </c>
      <c r="AR35" s="345">
        <v>98.1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547</v>
      </c>
      <c r="AL36" s="1228"/>
      <c r="AM36" s="1228"/>
      <c r="AN36" s="1229"/>
      <c r="AO36" s="343">
        <v>24243</v>
      </c>
      <c r="AP36" s="343">
        <v>2254</v>
      </c>
      <c r="AQ36" s="344">
        <v>3772</v>
      </c>
      <c r="AR36" s="345">
        <v>-40.200000000000003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548</v>
      </c>
      <c r="AL37" s="1228"/>
      <c r="AM37" s="1228"/>
      <c r="AN37" s="1229"/>
      <c r="AO37" s="343">
        <v>8</v>
      </c>
      <c r="AP37" s="343">
        <v>1</v>
      </c>
      <c r="AQ37" s="344">
        <v>740</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549</v>
      </c>
      <c r="AL38" s="1231"/>
      <c r="AM38" s="1231"/>
      <c r="AN38" s="1232"/>
      <c r="AO38" s="346">
        <v>6</v>
      </c>
      <c r="AP38" s="346">
        <v>1</v>
      </c>
      <c r="AQ38" s="347">
        <v>12</v>
      </c>
      <c r="AR38" s="335">
        <v>-91.7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550</v>
      </c>
      <c r="AL39" s="1231"/>
      <c r="AM39" s="1231"/>
      <c r="AN39" s="1232"/>
      <c r="AO39" s="343">
        <v>-7248</v>
      </c>
      <c r="AP39" s="343">
        <v>-674</v>
      </c>
      <c r="AQ39" s="344">
        <v>-2627</v>
      </c>
      <c r="AR39" s="345">
        <v>-74.3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551</v>
      </c>
      <c r="AL40" s="1228"/>
      <c r="AM40" s="1228"/>
      <c r="AN40" s="1229"/>
      <c r="AO40" s="343">
        <v>-635374</v>
      </c>
      <c r="AP40" s="343">
        <v>-59083</v>
      </c>
      <c r="AQ40" s="344">
        <v>-48398</v>
      </c>
      <c r="AR40" s="345">
        <v>22.1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388359</v>
      </c>
      <c r="AP41" s="343">
        <v>36113</v>
      </c>
      <c r="AQ41" s="344">
        <v>22201</v>
      </c>
      <c r="AR41" s="345">
        <v>62.7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520</v>
      </c>
      <c r="AN49" s="1224" t="s">
        <v>555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817033</v>
      </c>
      <c r="AN51" s="365">
        <v>72670</v>
      </c>
      <c r="AO51" s="366">
        <v>-33.5</v>
      </c>
      <c r="AP51" s="367">
        <v>106092</v>
      </c>
      <c r="AQ51" s="368">
        <v>15.5</v>
      </c>
      <c r="AR51" s="369">
        <v>-49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659997</v>
      </c>
      <c r="AN52" s="373">
        <v>58703</v>
      </c>
      <c r="AO52" s="374">
        <v>-38.9</v>
      </c>
      <c r="AP52" s="375">
        <v>44299</v>
      </c>
      <c r="AQ52" s="376">
        <v>-18.600000000000001</v>
      </c>
      <c r="AR52" s="377">
        <v>-20.3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768256</v>
      </c>
      <c r="AN53" s="365">
        <v>68692</v>
      </c>
      <c r="AO53" s="366">
        <v>-5.5</v>
      </c>
      <c r="AP53" s="367">
        <v>79466</v>
      </c>
      <c r="AQ53" s="368">
        <v>-25.1</v>
      </c>
      <c r="AR53" s="369">
        <v>19.600000000000001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350837</v>
      </c>
      <c r="AN54" s="373">
        <v>31370</v>
      </c>
      <c r="AO54" s="374">
        <v>-46.6</v>
      </c>
      <c r="AP54" s="375">
        <v>44645</v>
      </c>
      <c r="AQ54" s="376">
        <v>0.8</v>
      </c>
      <c r="AR54" s="377">
        <v>-47.4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893426</v>
      </c>
      <c r="AN55" s="365">
        <v>80561</v>
      </c>
      <c r="AO55" s="366">
        <v>17.3</v>
      </c>
      <c r="AP55" s="367">
        <v>90072</v>
      </c>
      <c r="AQ55" s="368">
        <v>13.3</v>
      </c>
      <c r="AR55" s="369">
        <v>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564732</v>
      </c>
      <c r="AN56" s="373">
        <v>50923</v>
      </c>
      <c r="AO56" s="374">
        <v>62.3</v>
      </c>
      <c r="AP56" s="375">
        <v>46083</v>
      </c>
      <c r="AQ56" s="376">
        <v>3.2</v>
      </c>
      <c r="AR56" s="377">
        <v>59.1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982454</v>
      </c>
      <c r="AN57" s="365">
        <v>90158</v>
      </c>
      <c r="AO57" s="366">
        <v>11.9</v>
      </c>
      <c r="AP57" s="367">
        <v>88328</v>
      </c>
      <c r="AQ57" s="368">
        <v>-1.9</v>
      </c>
      <c r="AR57" s="369">
        <v>13.8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331110</v>
      </c>
      <c r="AN58" s="373">
        <v>30385</v>
      </c>
      <c r="AO58" s="374">
        <v>-40.299999999999997</v>
      </c>
      <c r="AP58" s="375">
        <v>49013</v>
      </c>
      <c r="AQ58" s="376">
        <v>6.4</v>
      </c>
      <c r="AR58" s="377">
        <v>-46.7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494689</v>
      </c>
      <c r="AN59" s="365">
        <v>46000</v>
      </c>
      <c r="AO59" s="366">
        <v>-49</v>
      </c>
      <c r="AP59" s="367">
        <v>103390</v>
      </c>
      <c r="AQ59" s="368">
        <v>17.100000000000001</v>
      </c>
      <c r="AR59" s="369">
        <v>-66.099999999999994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326476</v>
      </c>
      <c r="AN60" s="373">
        <v>30359</v>
      </c>
      <c r="AO60" s="374">
        <v>-0.1</v>
      </c>
      <c r="AP60" s="375">
        <v>51269</v>
      </c>
      <c r="AQ60" s="376">
        <v>4.5999999999999996</v>
      </c>
      <c r="AR60" s="377">
        <v>-4.7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791172</v>
      </c>
      <c r="AN61" s="380">
        <v>71616</v>
      </c>
      <c r="AO61" s="381">
        <v>-11.8</v>
      </c>
      <c r="AP61" s="382">
        <v>93470</v>
      </c>
      <c r="AQ61" s="383">
        <v>3.8</v>
      </c>
      <c r="AR61" s="369">
        <v>-15.6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446630</v>
      </c>
      <c r="AN62" s="373">
        <v>40348</v>
      </c>
      <c r="AO62" s="374">
        <v>-12.7</v>
      </c>
      <c r="AP62" s="375">
        <v>47062</v>
      </c>
      <c r="AQ62" s="376">
        <v>-0.7</v>
      </c>
      <c r="AR62" s="377">
        <v>-12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QHysjLSwySRvHNAVR3Uo1+zRO1LlDBQVYxMGJSh1qX8DhB5ZhlufXAvEg6W3OKrlCcFeLRikmO11XwRCeJyCA==" saltValue="Di1JfxFyITHaO4OW6/Tf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1" zoomScaleNormal="100" zoomScaleSheetLayoutView="55" workbookViewId="0">
      <selection activeCell="CO82" sqref="CO8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PkWhSNGHUzry8u572k1lSSN/hnUsWGaZdDLKT8XPn1BG8G8C5hSo4ISBM4cJbx7PHSm0fk8AsSNNTf7d9c4Snw==" saltValue="YAepPE+6+SbG4ToKHL8+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34" zoomScaleNormal="100" zoomScaleSheetLayoutView="55" workbookViewId="0">
      <selection activeCell="CR100" sqref="CR10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k8Tb0nkWdmVRrDcDWlLNlUWtKb259fXWmBupnoOjfWr4Z2XhEDnB7aUA9Ix3mWqiEZp0pfgOT17fcLLmSipF5Q==" saltValue="Cs4jHo6Z3AuGpY5a+WAE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F3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16.8</v>
      </c>
      <c r="G47" s="12">
        <v>18.86</v>
      </c>
      <c r="H47" s="12">
        <v>18.84</v>
      </c>
      <c r="I47" s="12">
        <v>18.79</v>
      </c>
      <c r="J47" s="13">
        <v>19.36</v>
      </c>
    </row>
    <row r="48" spans="2:10" ht="57.75" customHeight="1" x14ac:dyDescent="0.15">
      <c r="B48" s="14"/>
      <c r="C48" s="1238" t="s">
        <v>4</v>
      </c>
      <c r="D48" s="1238"/>
      <c r="E48" s="1239"/>
      <c r="F48" s="15">
        <v>4.2300000000000004</v>
      </c>
      <c r="G48" s="16">
        <v>3.53</v>
      </c>
      <c r="H48" s="16">
        <v>3.82</v>
      </c>
      <c r="I48" s="16">
        <v>2.6</v>
      </c>
      <c r="J48" s="17">
        <v>4.9400000000000004</v>
      </c>
    </row>
    <row r="49" spans="2:10" ht="57.75" customHeight="1" thickBot="1" x14ac:dyDescent="0.2">
      <c r="B49" s="18"/>
      <c r="C49" s="1240" t="s">
        <v>5</v>
      </c>
      <c r="D49" s="1240"/>
      <c r="E49" s="1241"/>
      <c r="F49" s="19">
        <v>3.91</v>
      </c>
      <c r="G49" s="20">
        <v>0.99</v>
      </c>
      <c r="H49" s="20">
        <v>0.31</v>
      </c>
      <c r="I49" s="20" t="s">
        <v>576</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O+kye1NTX2KUi5xUj5CmTR1beB7w4iI+rfchIJPcqSFUFqplyJHdUldHv4fAvUXQp/2fKf63xt3gTVX2Fvya6Q==" saltValue="GwPP0wb1T8BerJPQ5QmAF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4"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577</v>
      </c>
      <c r="D34" s="1248"/>
      <c r="E34" s="1249"/>
      <c r="F34" s="32">
        <v>4.1500000000000004</v>
      </c>
      <c r="G34" s="33">
        <v>3.46</v>
      </c>
      <c r="H34" s="33">
        <v>3.74</v>
      </c>
      <c r="I34" s="33">
        <v>2.4900000000000002</v>
      </c>
      <c r="J34" s="34">
        <v>5.16</v>
      </c>
      <c r="K34" s="22"/>
      <c r="L34" s="22"/>
      <c r="M34" s="22"/>
      <c r="N34" s="22"/>
      <c r="O34" s="22"/>
      <c r="P34" s="22"/>
    </row>
    <row r="35" spans="1:16" ht="39" customHeight="1" x14ac:dyDescent="0.15">
      <c r="A35" s="22"/>
      <c r="B35" s="35"/>
      <c r="C35" s="1242" t="s">
        <v>578</v>
      </c>
      <c r="D35" s="1243"/>
      <c r="E35" s="1244"/>
      <c r="F35" s="36">
        <v>7.94</v>
      </c>
      <c r="G35" s="37">
        <v>8.68</v>
      </c>
      <c r="H35" s="37">
        <v>4.8899999999999997</v>
      </c>
      <c r="I35" s="37">
        <v>3.21</v>
      </c>
      <c r="J35" s="38">
        <v>3.68</v>
      </c>
      <c r="K35" s="22"/>
      <c r="L35" s="22"/>
      <c r="M35" s="22"/>
      <c r="N35" s="22"/>
      <c r="O35" s="22"/>
      <c r="P35" s="22"/>
    </row>
    <row r="36" spans="1:16" ht="39" customHeight="1" x14ac:dyDescent="0.15">
      <c r="A36" s="22"/>
      <c r="B36" s="35"/>
      <c r="C36" s="1242" t="s">
        <v>579</v>
      </c>
      <c r="D36" s="1243"/>
      <c r="E36" s="1244"/>
      <c r="F36" s="36">
        <v>0.92</v>
      </c>
      <c r="G36" s="37">
        <v>1.0900000000000001</v>
      </c>
      <c r="H36" s="37">
        <v>3.02</v>
      </c>
      <c r="I36" s="37">
        <v>1.99</v>
      </c>
      <c r="J36" s="38">
        <v>1.49</v>
      </c>
      <c r="K36" s="22"/>
      <c r="L36" s="22"/>
      <c r="M36" s="22"/>
      <c r="N36" s="22"/>
      <c r="O36" s="22"/>
      <c r="P36" s="22"/>
    </row>
    <row r="37" spans="1:16" ht="39" customHeight="1" x14ac:dyDescent="0.15">
      <c r="A37" s="22"/>
      <c r="B37" s="35"/>
      <c r="C37" s="1242" t="s">
        <v>580</v>
      </c>
      <c r="D37" s="1243"/>
      <c r="E37" s="1244"/>
      <c r="F37" s="36">
        <v>0.4</v>
      </c>
      <c r="G37" s="37">
        <v>0.52</v>
      </c>
      <c r="H37" s="37">
        <v>0.59</v>
      </c>
      <c r="I37" s="37">
        <v>0.63</v>
      </c>
      <c r="J37" s="38">
        <v>0.69</v>
      </c>
      <c r="K37" s="22"/>
      <c r="L37" s="22"/>
      <c r="M37" s="22"/>
      <c r="N37" s="22"/>
      <c r="O37" s="22"/>
      <c r="P37" s="22"/>
    </row>
    <row r="38" spans="1:16" ht="39" customHeight="1" x14ac:dyDescent="0.15">
      <c r="A38" s="22"/>
      <c r="B38" s="35"/>
      <c r="C38" s="1242" t="s">
        <v>581</v>
      </c>
      <c r="D38" s="1243"/>
      <c r="E38" s="1244"/>
      <c r="F38" s="36">
        <v>0.62</v>
      </c>
      <c r="G38" s="37">
        <v>0.76</v>
      </c>
      <c r="H38" s="37">
        <v>0.72</v>
      </c>
      <c r="I38" s="37">
        <v>0.3</v>
      </c>
      <c r="J38" s="38">
        <v>0.27</v>
      </c>
      <c r="K38" s="22"/>
      <c r="L38" s="22"/>
      <c r="M38" s="22"/>
      <c r="N38" s="22"/>
      <c r="O38" s="22"/>
      <c r="P38" s="22"/>
    </row>
    <row r="39" spans="1:16" ht="39" customHeight="1" x14ac:dyDescent="0.15">
      <c r="A39" s="22"/>
      <c r="B39" s="35"/>
      <c r="C39" s="1242" t="s">
        <v>582</v>
      </c>
      <c r="D39" s="1243"/>
      <c r="E39" s="1244"/>
      <c r="F39" s="36">
        <v>7.0000000000000007E-2</v>
      </c>
      <c r="G39" s="37">
        <v>0.06</v>
      </c>
      <c r="H39" s="37">
        <v>0.08</v>
      </c>
      <c r="I39" s="37">
        <v>0.09</v>
      </c>
      <c r="J39" s="38">
        <v>0.12</v>
      </c>
      <c r="K39" s="22"/>
      <c r="L39" s="22"/>
      <c r="M39" s="22"/>
      <c r="N39" s="22"/>
      <c r="O39" s="22"/>
      <c r="P39" s="22"/>
    </row>
    <row r="40" spans="1:16" ht="39" customHeight="1" x14ac:dyDescent="0.15">
      <c r="A40" s="22"/>
      <c r="B40" s="35"/>
      <c r="C40" s="1242" t="s">
        <v>583</v>
      </c>
      <c r="D40" s="1243"/>
      <c r="E40" s="1244"/>
      <c r="F40" s="36">
        <v>0</v>
      </c>
      <c r="G40" s="37">
        <v>0.03</v>
      </c>
      <c r="H40" s="37">
        <v>0.03</v>
      </c>
      <c r="I40" s="37">
        <v>0.06</v>
      </c>
      <c r="J40" s="38">
        <v>0.05</v>
      </c>
      <c r="K40" s="22"/>
      <c r="L40" s="22"/>
      <c r="M40" s="22"/>
      <c r="N40" s="22"/>
      <c r="O40" s="22"/>
      <c r="P40" s="22"/>
    </row>
    <row r="41" spans="1:16" ht="39" customHeight="1" x14ac:dyDescent="0.15">
      <c r="A41" s="22"/>
      <c r="B41" s="35"/>
      <c r="C41" s="1242" t="s">
        <v>584</v>
      </c>
      <c r="D41" s="1243"/>
      <c r="E41" s="1244"/>
      <c r="F41" s="36">
        <v>0</v>
      </c>
      <c r="G41" s="37">
        <v>0</v>
      </c>
      <c r="H41" s="37">
        <v>0</v>
      </c>
      <c r="I41" s="37">
        <v>0</v>
      </c>
      <c r="J41" s="38">
        <v>0.02</v>
      </c>
      <c r="K41" s="22"/>
      <c r="L41" s="22"/>
      <c r="M41" s="22"/>
      <c r="N41" s="22"/>
      <c r="O41" s="22"/>
      <c r="P41" s="22"/>
    </row>
    <row r="42" spans="1:16" ht="39" customHeight="1" x14ac:dyDescent="0.15">
      <c r="A42" s="22"/>
      <c r="B42" s="39"/>
      <c r="C42" s="1242" t="s">
        <v>585</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586</v>
      </c>
      <c r="D43" s="1246"/>
      <c r="E43" s="1247"/>
      <c r="F43" s="41">
        <v>0.04</v>
      </c>
      <c r="G43" s="42">
        <v>0.02</v>
      </c>
      <c r="H43" s="42">
        <v>0.08</v>
      </c>
      <c r="I43" s="42">
        <v>0.03</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65RNWIM6VxIsuTDAJ/gdLgGTu5fOMLdbMnBCfJyIG5Gm7oP7Lnz9Lp2gP4VztLFCtTgO6JuPGM4Rrwrdx5H0Q==" saltValue="GPOCAh1ncKI2mUW91Gsb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4" zoomScale="90" zoomScaleNormal="9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859</v>
      </c>
      <c r="L45" s="60">
        <v>857</v>
      </c>
      <c r="M45" s="60">
        <v>800</v>
      </c>
      <c r="N45" s="60">
        <v>807</v>
      </c>
      <c r="O45" s="61">
        <v>695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529</v>
      </c>
      <c r="L46" s="64" t="s">
        <v>529</v>
      </c>
      <c r="M46" s="64" t="s">
        <v>529</v>
      </c>
      <c r="N46" s="64" t="s">
        <v>529</v>
      </c>
      <c r="O46" s="65" t="s">
        <v>529</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529</v>
      </c>
      <c r="L47" s="64" t="s">
        <v>529</v>
      </c>
      <c r="M47" s="64" t="s">
        <v>529</v>
      </c>
      <c r="N47" s="64" t="s">
        <v>529</v>
      </c>
      <c r="O47" s="65" t="s">
        <v>529</v>
      </c>
      <c r="P47" s="48"/>
      <c r="Q47" s="48"/>
      <c r="R47" s="48"/>
      <c r="S47" s="48"/>
      <c r="T47" s="48"/>
      <c r="U47" s="48"/>
    </row>
    <row r="48" spans="1:21" ht="30.75" customHeight="1" x14ac:dyDescent="0.15">
      <c r="A48" s="48"/>
      <c r="B48" s="1252"/>
      <c r="C48" s="1253"/>
      <c r="D48" s="62"/>
      <c r="E48" s="1258" t="s">
        <v>14</v>
      </c>
      <c r="F48" s="1258"/>
      <c r="G48" s="1258"/>
      <c r="H48" s="1258"/>
      <c r="I48" s="1258"/>
      <c r="J48" s="1259"/>
      <c r="K48" s="63">
        <v>236</v>
      </c>
      <c r="L48" s="64">
        <v>429</v>
      </c>
      <c r="M48" s="64">
        <v>367</v>
      </c>
      <c r="N48" s="64">
        <v>359</v>
      </c>
      <c r="O48" s="65">
        <v>312</v>
      </c>
      <c r="P48" s="48"/>
      <c r="Q48" s="48"/>
      <c r="R48" s="48"/>
      <c r="S48" s="48"/>
      <c r="T48" s="48"/>
      <c r="U48" s="48"/>
    </row>
    <row r="49" spans="1:21" ht="30.75" customHeight="1" x14ac:dyDescent="0.15">
      <c r="A49" s="48"/>
      <c r="B49" s="1252"/>
      <c r="C49" s="1253"/>
      <c r="D49" s="62"/>
      <c r="E49" s="1258" t="s">
        <v>15</v>
      </c>
      <c r="F49" s="1258"/>
      <c r="G49" s="1258"/>
      <c r="H49" s="1258"/>
      <c r="I49" s="1258"/>
      <c r="J49" s="1259"/>
      <c r="K49" s="63">
        <v>31</v>
      </c>
      <c r="L49" s="64">
        <v>30</v>
      </c>
      <c r="M49" s="64">
        <v>39</v>
      </c>
      <c r="N49" s="64">
        <v>35</v>
      </c>
      <c r="O49" s="65">
        <v>24</v>
      </c>
      <c r="P49" s="48"/>
      <c r="Q49" s="48"/>
      <c r="R49" s="48"/>
      <c r="S49" s="48"/>
      <c r="T49" s="48"/>
      <c r="U49" s="48"/>
    </row>
    <row r="50" spans="1:21" ht="30.75" customHeight="1" x14ac:dyDescent="0.15">
      <c r="A50" s="48"/>
      <c r="B50" s="1252"/>
      <c r="C50" s="1253"/>
      <c r="D50" s="62"/>
      <c r="E50" s="1258" t="s">
        <v>16</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529</v>
      </c>
      <c r="L51" s="64">
        <v>0</v>
      </c>
      <c r="M51" s="64" t="s">
        <v>529</v>
      </c>
      <c r="N51" s="64" t="s">
        <v>529</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770</v>
      </c>
      <c r="L52" s="64">
        <v>757</v>
      </c>
      <c r="M52" s="64">
        <v>720</v>
      </c>
      <c r="N52" s="64">
        <v>740</v>
      </c>
      <c r="O52" s="65">
        <v>643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356</v>
      </c>
      <c r="L53" s="69">
        <v>559</v>
      </c>
      <c r="M53" s="69">
        <v>486</v>
      </c>
      <c r="N53" s="69">
        <v>461</v>
      </c>
      <c r="O53" s="70">
        <v>388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RrIJWJnlvxDYaEWy2ei+Uucwwz0fkzLmpc7gnPyvqIh5AiPf++x+Fr830A9YpZg8Q2LfL6YpgeU+Cd/u36TeA==" saltValue="iiSXNAuchn/6GFupkICS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76" t="s">
        <v>29</v>
      </c>
      <c r="C41" s="1277"/>
      <c r="D41" s="102"/>
      <c r="E41" s="1282" t="s">
        <v>30</v>
      </c>
      <c r="F41" s="1282"/>
      <c r="G41" s="1282"/>
      <c r="H41" s="1283"/>
      <c r="I41" s="103">
        <v>7070</v>
      </c>
      <c r="J41" s="104">
        <v>6712</v>
      </c>
      <c r="K41" s="104">
        <v>6437</v>
      </c>
      <c r="L41" s="104">
        <v>6220</v>
      </c>
      <c r="M41" s="105">
        <v>5908</v>
      </c>
    </row>
    <row r="42" spans="2:13" ht="27.75" customHeight="1" x14ac:dyDescent="0.15">
      <c r="B42" s="1278"/>
      <c r="C42" s="1279"/>
      <c r="D42" s="106"/>
      <c r="E42" s="1284" t="s">
        <v>31</v>
      </c>
      <c r="F42" s="1284"/>
      <c r="G42" s="1284"/>
      <c r="H42" s="1285"/>
      <c r="I42" s="107" t="s">
        <v>529</v>
      </c>
      <c r="J42" s="108" t="s">
        <v>529</v>
      </c>
      <c r="K42" s="108" t="s">
        <v>529</v>
      </c>
      <c r="L42" s="108" t="s">
        <v>529</v>
      </c>
      <c r="M42" s="109" t="s">
        <v>529</v>
      </c>
    </row>
    <row r="43" spans="2:13" ht="27.75" customHeight="1" x14ac:dyDescent="0.15">
      <c r="B43" s="1278"/>
      <c r="C43" s="1279"/>
      <c r="D43" s="106"/>
      <c r="E43" s="1284" t="s">
        <v>32</v>
      </c>
      <c r="F43" s="1284"/>
      <c r="G43" s="1284"/>
      <c r="H43" s="1285"/>
      <c r="I43" s="107">
        <v>3871</v>
      </c>
      <c r="J43" s="108">
        <v>3839</v>
      </c>
      <c r="K43" s="108">
        <v>4004</v>
      </c>
      <c r="L43" s="108">
        <v>4104</v>
      </c>
      <c r="M43" s="109">
        <v>3556</v>
      </c>
    </row>
    <row r="44" spans="2:13" ht="27.75" customHeight="1" x14ac:dyDescent="0.15">
      <c r="B44" s="1278"/>
      <c r="C44" s="1279"/>
      <c r="D44" s="106"/>
      <c r="E44" s="1284" t="s">
        <v>33</v>
      </c>
      <c r="F44" s="1284"/>
      <c r="G44" s="1284"/>
      <c r="H44" s="1285"/>
      <c r="I44" s="107">
        <v>204</v>
      </c>
      <c r="J44" s="108">
        <v>176</v>
      </c>
      <c r="K44" s="108">
        <v>151</v>
      </c>
      <c r="L44" s="108">
        <v>126</v>
      </c>
      <c r="M44" s="109">
        <v>107</v>
      </c>
    </row>
    <row r="45" spans="2:13" ht="27.75" customHeight="1" x14ac:dyDescent="0.15">
      <c r="B45" s="1278"/>
      <c r="C45" s="1279"/>
      <c r="D45" s="106"/>
      <c r="E45" s="1284" t="s">
        <v>34</v>
      </c>
      <c r="F45" s="1284"/>
      <c r="G45" s="1284"/>
      <c r="H45" s="1285"/>
      <c r="I45" s="107">
        <v>454</v>
      </c>
      <c r="J45" s="108">
        <v>251</v>
      </c>
      <c r="K45" s="108" t="s">
        <v>529</v>
      </c>
      <c r="L45" s="108">
        <v>384</v>
      </c>
      <c r="M45" s="109">
        <v>330</v>
      </c>
    </row>
    <row r="46" spans="2:13" ht="27.75" customHeight="1" x14ac:dyDescent="0.15">
      <c r="B46" s="1278"/>
      <c r="C46" s="1279"/>
      <c r="D46" s="110"/>
      <c r="E46" s="1284" t="s">
        <v>35</v>
      </c>
      <c r="F46" s="1284"/>
      <c r="G46" s="1284"/>
      <c r="H46" s="1285"/>
      <c r="I46" s="107" t="s">
        <v>529</v>
      </c>
      <c r="J46" s="108" t="s">
        <v>529</v>
      </c>
      <c r="K46" s="108" t="s">
        <v>529</v>
      </c>
      <c r="L46" s="108" t="s">
        <v>529</v>
      </c>
      <c r="M46" s="109" t="s">
        <v>529</v>
      </c>
    </row>
    <row r="47" spans="2:13" ht="27.75" customHeight="1" x14ac:dyDescent="0.15">
      <c r="B47" s="1278"/>
      <c r="C47" s="1279"/>
      <c r="D47" s="111"/>
      <c r="E47" s="1286" t="s">
        <v>36</v>
      </c>
      <c r="F47" s="1287"/>
      <c r="G47" s="1287"/>
      <c r="H47" s="1288"/>
      <c r="I47" s="107" t="s">
        <v>529</v>
      </c>
      <c r="J47" s="108" t="s">
        <v>529</v>
      </c>
      <c r="K47" s="108" t="s">
        <v>529</v>
      </c>
      <c r="L47" s="108" t="s">
        <v>529</v>
      </c>
      <c r="M47" s="109" t="s">
        <v>529</v>
      </c>
    </row>
    <row r="48" spans="2:13" ht="27.75" customHeight="1" x14ac:dyDescent="0.15">
      <c r="B48" s="1278"/>
      <c r="C48" s="1279"/>
      <c r="D48" s="106"/>
      <c r="E48" s="1284" t="s">
        <v>37</v>
      </c>
      <c r="F48" s="1284"/>
      <c r="G48" s="1284"/>
      <c r="H48" s="1285"/>
      <c r="I48" s="107" t="s">
        <v>529</v>
      </c>
      <c r="J48" s="108" t="s">
        <v>529</v>
      </c>
      <c r="K48" s="108" t="s">
        <v>529</v>
      </c>
      <c r="L48" s="108" t="s">
        <v>529</v>
      </c>
      <c r="M48" s="109" t="s">
        <v>529</v>
      </c>
    </row>
    <row r="49" spans="2:13" ht="27.75" customHeight="1" x14ac:dyDescent="0.15">
      <c r="B49" s="1280"/>
      <c r="C49" s="1281"/>
      <c r="D49" s="106"/>
      <c r="E49" s="1284" t="s">
        <v>38</v>
      </c>
      <c r="F49" s="1284"/>
      <c r="G49" s="1284"/>
      <c r="H49" s="1285"/>
      <c r="I49" s="107" t="s">
        <v>529</v>
      </c>
      <c r="J49" s="108" t="s">
        <v>529</v>
      </c>
      <c r="K49" s="108" t="s">
        <v>529</v>
      </c>
      <c r="L49" s="108" t="s">
        <v>529</v>
      </c>
      <c r="M49" s="109" t="s">
        <v>529</v>
      </c>
    </row>
    <row r="50" spans="2:13" ht="27.75" customHeight="1" x14ac:dyDescent="0.15">
      <c r="B50" s="1289" t="s">
        <v>39</v>
      </c>
      <c r="C50" s="1290"/>
      <c r="D50" s="112"/>
      <c r="E50" s="1284" t="s">
        <v>40</v>
      </c>
      <c r="F50" s="1284"/>
      <c r="G50" s="1284"/>
      <c r="H50" s="1285"/>
      <c r="I50" s="107">
        <v>2753</v>
      </c>
      <c r="J50" s="108">
        <v>2836</v>
      </c>
      <c r="K50" s="108">
        <v>2670</v>
      </c>
      <c r="L50" s="108">
        <v>2472</v>
      </c>
      <c r="M50" s="109">
        <v>2267</v>
      </c>
    </row>
    <row r="51" spans="2:13" ht="27.75" customHeight="1" x14ac:dyDescent="0.15">
      <c r="B51" s="1278"/>
      <c r="C51" s="1279"/>
      <c r="D51" s="106"/>
      <c r="E51" s="1284" t="s">
        <v>41</v>
      </c>
      <c r="F51" s="1284"/>
      <c r="G51" s="1284"/>
      <c r="H51" s="1285"/>
      <c r="I51" s="107">
        <v>194</v>
      </c>
      <c r="J51" s="108">
        <v>143</v>
      </c>
      <c r="K51" s="108">
        <v>103</v>
      </c>
      <c r="L51" s="108">
        <v>63</v>
      </c>
      <c r="M51" s="109">
        <v>40</v>
      </c>
    </row>
    <row r="52" spans="2:13" ht="27.75" customHeight="1" x14ac:dyDescent="0.15">
      <c r="B52" s="1280"/>
      <c r="C52" s="1281"/>
      <c r="D52" s="106"/>
      <c r="E52" s="1284" t="s">
        <v>42</v>
      </c>
      <c r="F52" s="1284"/>
      <c r="G52" s="1284"/>
      <c r="H52" s="1285"/>
      <c r="I52" s="107">
        <v>7740</v>
      </c>
      <c r="J52" s="108">
        <v>7459</v>
      </c>
      <c r="K52" s="108">
        <v>7192</v>
      </c>
      <c r="L52" s="108">
        <v>6921</v>
      </c>
      <c r="M52" s="109">
        <v>6670</v>
      </c>
    </row>
    <row r="53" spans="2:13" ht="27.75" customHeight="1" thickBot="1" x14ac:dyDescent="0.2">
      <c r="B53" s="1291" t="s">
        <v>43</v>
      </c>
      <c r="C53" s="1292"/>
      <c r="D53" s="113"/>
      <c r="E53" s="1293" t="s">
        <v>44</v>
      </c>
      <c r="F53" s="1293"/>
      <c r="G53" s="1293"/>
      <c r="H53" s="1294"/>
      <c r="I53" s="114">
        <v>912</v>
      </c>
      <c r="J53" s="115">
        <v>540</v>
      </c>
      <c r="K53" s="115">
        <v>627</v>
      </c>
      <c r="L53" s="115">
        <v>1379</v>
      </c>
      <c r="M53" s="116">
        <v>923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nwfiMFgspdixAoPtSruo1Gy/XAxSTOaP74PpHgPM4OHG+w5WX9Zhf0mm4gj4rGJU2kkzuQSeCWKEZUi5RzmQ==" saltValue="RVODI37SsZWs6ifirjtt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47</v>
      </c>
      <c r="D55" s="1303"/>
      <c r="E55" s="1304"/>
      <c r="F55" s="128">
        <v>820</v>
      </c>
      <c r="G55" s="128">
        <v>821</v>
      </c>
      <c r="H55" s="129">
        <v>821</v>
      </c>
    </row>
    <row r="56" spans="2:8" ht="52.5" customHeight="1" x14ac:dyDescent="0.15">
      <c r="B56" s="130"/>
      <c r="C56" s="1305" t="s">
        <v>48</v>
      </c>
      <c r="D56" s="1305"/>
      <c r="E56" s="1306"/>
      <c r="F56" s="131">
        <v>1406</v>
      </c>
      <c r="G56" s="131">
        <v>1247</v>
      </c>
      <c r="H56" s="132">
        <v>998</v>
      </c>
    </row>
    <row r="57" spans="2:8" ht="53.25" customHeight="1" x14ac:dyDescent="0.15">
      <c r="B57" s="130"/>
      <c r="C57" s="1307" t="s">
        <v>49</v>
      </c>
      <c r="D57" s="1307"/>
      <c r="E57" s="1308"/>
      <c r="F57" s="133">
        <v>1408</v>
      </c>
      <c r="G57" s="133">
        <v>1366</v>
      </c>
      <c r="H57" s="134">
        <v>1308</v>
      </c>
    </row>
    <row r="58" spans="2:8" ht="45.75" customHeight="1" x14ac:dyDescent="0.15">
      <c r="B58" s="135"/>
      <c r="C58" s="1295" t="s">
        <v>607</v>
      </c>
      <c r="D58" s="1296"/>
      <c r="E58" s="1297"/>
      <c r="F58" s="136">
        <v>965</v>
      </c>
      <c r="G58" s="136">
        <v>945</v>
      </c>
      <c r="H58" s="137">
        <v>860</v>
      </c>
    </row>
    <row r="59" spans="2:8" ht="45.75" customHeight="1" x14ac:dyDescent="0.15">
      <c r="B59" s="135"/>
      <c r="C59" s="1295" t="s">
        <v>608</v>
      </c>
      <c r="D59" s="1296"/>
      <c r="E59" s="1297"/>
      <c r="F59" s="136">
        <v>292</v>
      </c>
      <c r="G59" s="136">
        <v>285</v>
      </c>
      <c r="H59" s="137">
        <v>279</v>
      </c>
    </row>
    <row r="60" spans="2:8" ht="45.75" customHeight="1" x14ac:dyDescent="0.15">
      <c r="B60" s="135"/>
      <c r="C60" s="1295" t="s">
        <v>609</v>
      </c>
      <c r="D60" s="1296"/>
      <c r="E60" s="1297"/>
      <c r="F60" s="136">
        <v>120</v>
      </c>
      <c r="G60" s="136">
        <v>105</v>
      </c>
      <c r="H60" s="137">
        <v>138</v>
      </c>
    </row>
    <row r="61" spans="2:8" ht="45.75" customHeight="1" x14ac:dyDescent="0.15">
      <c r="B61" s="135"/>
      <c r="C61" s="1295" t="s">
        <v>610</v>
      </c>
      <c r="D61" s="1296"/>
      <c r="E61" s="1297"/>
      <c r="F61" s="136">
        <v>28</v>
      </c>
      <c r="G61" s="136">
        <v>28</v>
      </c>
      <c r="H61" s="137">
        <v>28</v>
      </c>
    </row>
    <row r="62" spans="2:8" ht="45.75" customHeight="1" thickBot="1" x14ac:dyDescent="0.2">
      <c r="B62" s="138"/>
      <c r="C62" s="1298" t="s">
        <v>611</v>
      </c>
      <c r="D62" s="1299"/>
      <c r="E62" s="1300"/>
      <c r="F62" s="139">
        <v>3</v>
      </c>
      <c r="G62" s="139">
        <v>3</v>
      </c>
      <c r="H62" s="140">
        <v>3</v>
      </c>
    </row>
    <row r="63" spans="2:8" ht="52.5" customHeight="1" thickBot="1" x14ac:dyDescent="0.2">
      <c r="B63" s="141"/>
      <c r="C63" s="1301" t="s">
        <v>50</v>
      </c>
      <c r="D63" s="1301"/>
      <c r="E63" s="1302"/>
      <c r="F63" s="142">
        <v>3634</v>
      </c>
      <c r="G63" s="142">
        <v>3434</v>
      </c>
      <c r="H63" s="143">
        <v>3127</v>
      </c>
    </row>
    <row r="64" spans="2:8" ht="15" customHeight="1" x14ac:dyDescent="0.15"/>
  </sheetData>
  <sheetProtection algorithmName="SHA-512" hashValue="Ro056X7iC5clW9T5giJ4fbWQsqwYWlc8hfgD//4MYoAzkTLJeBgInuo+D4eBo4Vg1+751aH6VWsWrfYA69MDig==" saltValue="iz38qqNOavUDKQBauEk9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A13" zoomScale="80" zoomScaleNormal="80" zoomScaleSheetLayoutView="55" workbookViewId="0">
      <selection activeCell="BI60" sqref="BI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571</v>
      </c>
      <c r="BQ50" s="1314"/>
      <c r="BR50" s="1314"/>
      <c r="BS50" s="1314"/>
      <c r="BT50" s="1314"/>
      <c r="BU50" s="1314"/>
      <c r="BV50" s="1314"/>
      <c r="BW50" s="1314"/>
      <c r="BX50" s="1314" t="s">
        <v>572</v>
      </c>
      <c r="BY50" s="1314"/>
      <c r="BZ50" s="1314"/>
      <c r="CA50" s="1314"/>
      <c r="CB50" s="1314"/>
      <c r="CC50" s="1314"/>
      <c r="CD50" s="1314"/>
      <c r="CE50" s="1314"/>
      <c r="CF50" s="1314" t="s">
        <v>573</v>
      </c>
      <c r="CG50" s="1314"/>
      <c r="CH50" s="1314"/>
      <c r="CI50" s="1314"/>
      <c r="CJ50" s="1314"/>
      <c r="CK50" s="1314"/>
      <c r="CL50" s="1314"/>
      <c r="CM50" s="1314"/>
      <c r="CN50" s="1314" t="s">
        <v>574</v>
      </c>
      <c r="CO50" s="1314"/>
      <c r="CP50" s="1314"/>
      <c r="CQ50" s="1314"/>
      <c r="CR50" s="1314"/>
      <c r="CS50" s="1314"/>
      <c r="CT50" s="1314"/>
      <c r="CU50" s="1314"/>
      <c r="CV50" s="1314" t="s">
        <v>575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14.9</v>
      </c>
      <c r="BY51" s="1309"/>
      <c r="BZ51" s="1309"/>
      <c r="CA51" s="1309"/>
      <c r="CB51" s="1309"/>
      <c r="CC51" s="1309"/>
      <c r="CD51" s="1309"/>
      <c r="CE51" s="1309"/>
      <c r="CF51" s="1309">
        <v>17.100000000000001</v>
      </c>
      <c r="CG51" s="1309"/>
      <c r="CH51" s="1309"/>
      <c r="CI51" s="1309"/>
      <c r="CJ51" s="1309"/>
      <c r="CK51" s="1309"/>
      <c r="CL51" s="1309"/>
      <c r="CM51" s="1309"/>
      <c r="CN51" s="1309">
        <v>37.799999999999997</v>
      </c>
      <c r="CO51" s="1309"/>
      <c r="CP51" s="1309"/>
      <c r="CQ51" s="1309"/>
      <c r="CR51" s="1309"/>
      <c r="CS51" s="1309"/>
      <c r="CT51" s="1309"/>
      <c r="CU51" s="1309"/>
      <c r="CV51" s="1309">
        <v>25.6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11.3</v>
      </c>
      <c r="BY53" s="1309"/>
      <c r="BZ53" s="1309"/>
      <c r="CA53" s="1309"/>
      <c r="CB53" s="1309"/>
      <c r="CC53" s="1309"/>
      <c r="CD53" s="1309"/>
      <c r="CE53" s="1309"/>
      <c r="CF53" s="1309">
        <v>58.8</v>
      </c>
      <c r="CG53" s="1309"/>
      <c r="CH53" s="1309"/>
      <c r="CI53" s="1309"/>
      <c r="CJ53" s="1309"/>
      <c r="CK53" s="1309"/>
      <c r="CL53" s="1309"/>
      <c r="CM53" s="1309"/>
      <c r="CN53" s="1309">
        <v>60.8</v>
      </c>
      <c r="CO53" s="1309"/>
      <c r="CP53" s="1309"/>
      <c r="CQ53" s="1309"/>
      <c r="CR53" s="1309"/>
      <c r="CS53" s="1309"/>
      <c r="CT53" s="1309"/>
      <c r="CU53" s="1309"/>
      <c r="CV53" s="1309">
        <v>62.8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620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571</v>
      </c>
      <c r="BQ72" s="1314"/>
      <c r="BR72" s="1314"/>
      <c r="BS72" s="1314"/>
      <c r="BT72" s="1314"/>
      <c r="BU72" s="1314"/>
      <c r="BV72" s="1314"/>
      <c r="BW72" s="1314"/>
      <c r="BX72" s="1314" t="s">
        <v>572</v>
      </c>
      <c r="BY72" s="1314"/>
      <c r="BZ72" s="1314"/>
      <c r="CA72" s="1314"/>
      <c r="CB72" s="1314"/>
      <c r="CC72" s="1314"/>
      <c r="CD72" s="1314"/>
      <c r="CE72" s="1314"/>
      <c r="CF72" s="1314" t="s">
        <v>573</v>
      </c>
      <c r="CG72" s="1314"/>
      <c r="CH72" s="1314"/>
      <c r="CI72" s="1314"/>
      <c r="CJ72" s="1314"/>
      <c r="CK72" s="1314"/>
      <c r="CL72" s="1314"/>
      <c r="CM72" s="1314"/>
      <c r="CN72" s="1314" t="s">
        <v>574</v>
      </c>
      <c r="CO72" s="1314"/>
      <c r="CP72" s="1314"/>
      <c r="CQ72" s="1314"/>
      <c r="CR72" s="1314"/>
      <c r="CS72" s="1314"/>
      <c r="CT72" s="1314"/>
      <c r="CU72" s="1314"/>
      <c r="CV72" s="1314" t="s">
        <v>575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09">
        <v>24.7</v>
      </c>
      <c r="BQ73" s="1309"/>
      <c r="BR73" s="1309"/>
      <c r="BS73" s="1309"/>
      <c r="BT73" s="1309"/>
      <c r="BU73" s="1309"/>
      <c r="BV73" s="1309"/>
      <c r="BW73" s="1309"/>
      <c r="BX73" s="1309">
        <v>14.9</v>
      </c>
      <c r="BY73" s="1309"/>
      <c r="BZ73" s="1309"/>
      <c r="CA73" s="1309"/>
      <c r="CB73" s="1309"/>
      <c r="CC73" s="1309"/>
      <c r="CD73" s="1309"/>
      <c r="CE73" s="1309"/>
      <c r="CF73" s="1309">
        <v>17.100000000000001</v>
      </c>
      <c r="CG73" s="1309"/>
      <c r="CH73" s="1309"/>
      <c r="CI73" s="1309"/>
      <c r="CJ73" s="1309"/>
      <c r="CK73" s="1309"/>
      <c r="CL73" s="1309"/>
      <c r="CM73" s="1309"/>
      <c r="CN73" s="1309">
        <v>37.799999999999997</v>
      </c>
      <c r="CO73" s="1309"/>
      <c r="CP73" s="1309"/>
      <c r="CQ73" s="1309"/>
      <c r="CR73" s="1309"/>
      <c r="CS73" s="1309"/>
      <c r="CT73" s="1309"/>
      <c r="CU73" s="1309"/>
      <c r="CV73" s="1309">
        <v>25.6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10.1</v>
      </c>
      <c r="BQ75" s="1309"/>
      <c r="BR75" s="1309"/>
      <c r="BS75" s="1309"/>
      <c r="BT75" s="1309"/>
      <c r="BU75" s="1309"/>
      <c r="BV75" s="1309"/>
      <c r="BW75" s="1309"/>
      <c r="BX75" s="1309">
        <v>11.8</v>
      </c>
      <c r="BY75" s="1309"/>
      <c r="BZ75" s="1309"/>
      <c r="CA75" s="1309"/>
      <c r="CB75" s="1309"/>
      <c r="CC75" s="1309"/>
      <c r="CD75" s="1309"/>
      <c r="CE75" s="1309"/>
      <c r="CF75" s="1309">
        <v>12.8</v>
      </c>
      <c r="CG75" s="1309"/>
      <c r="CH75" s="1309"/>
      <c r="CI75" s="1309"/>
      <c r="CJ75" s="1309"/>
      <c r="CK75" s="1309"/>
      <c r="CL75" s="1309"/>
      <c r="CM75" s="1309"/>
      <c r="CN75" s="1309">
        <v>13.8</v>
      </c>
      <c r="CO75" s="1309"/>
      <c r="CP75" s="1309"/>
      <c r="CQ75" s="1309"/>
      <c r="CR75" s="1309"/>
      <c r="CS75" s="1309"/>
      <c r="CT75" s="1309"/>
      <c r="CU75" s="1309"/>
      <c r="CV75" s="1309">
        <v>12.2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623</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2PCPvka2Li2Tcs6kEzbreY800AWsQ/4dPgITipGwOGpqSYWbaAbSIMBfbAP2+KENqfEOdzpQEkqTuyGgtV6Tw==" saltValue="pqu3oowEiPgT8WR6fk3B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46" zoomScaleNormal="100" zoomScaleSheetLayoutView="70" workbookViewId="0">
      <selection activeCell="AG102" sqref="AG10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5gja4BwImDTWR9Rzc2HpSszPZKhzZxkvG0JeO9RRvyGtm/WcU4MvbmF4iLSdCuzOIIJh2TEyKoJGt8C6EhOpLA==" saltValue="YEpHO29pXOJ5hTUhV7FV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Normal="100" zoomScaleSheetLayoutView="55" workbookViewId="0">
      <selection activeCell="BN21" sqref="BN2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ElHCgRZmbmjVmbSURWy1R3rfg4iRnexAmC1l/Wy6m00yfskTdRAkrvhNH5x904o4Rg1JR/Pr1x7zvIif57ICFg==" saltValue="uf4ur0kmWruX24jxSM9J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72670</v>
      </c>
      <c r="E3" s="162"/>
      <c r="F3" s="163">
        <v>106092</v>
      </c>
      <c r="G3" s="164"/>
      <c r="H3" s="165"/>
    </row>
    <row r="4" spans="1:8" x14ac:dyDescent="0.15">
      <c r="A4" s="166"/>
      <c r="B4" s="167"/>
      <c r="C4" s="168"/>
      <c r="D4" s="169">
        <v>58703</v>
      </c>
      <c r="E4" s="170"/>
      <c r="F4" s="171">
        <v>44299</v>
      </c>
      <c r="G4" s="172"/>
      <c r="H4" s="173"/>
    </row>
    <row r="5" spans="1:8" x14ac:dyDescent="0.15">
      <c r="A5" s="154" t="s">
        <v>563</v>
      </c>
      <c r="B5" s="159"/>
      <c r="C5" s="160"/>
      <c r="D5" s="161">
        <v>68692</v>
      </c>
      <c r="E5" s="162"/>
      <c r="F5" s="163">
        <v>79466</v>
      </c>
      <c r="G5" s="164"/>
      <c r="H5" s="165"/>
    </row>
    <row r="6" spans="1:8" x14ac:dyDescent="0.15">
      <c r="A6" s="166"/>
      <c r="B6" s="167"/>
      <c r="C6" s="168"/>
      <c r="D6" s="169">
        <v>31370</v>
      </c>
      <c r="E6" s="170"/>
      <c r="F6" s="171">
        <v>44645</v>
      </c>
      <c r="G6" s="172"/>
      <c r="H6" s="173"/>
    </row>
    <row r="7" spans="1:8" x14ac:dyDescent="0.15">
      <c r="A7" s="154" t="s">
        <v>564</v>
      </c>
      <c r="B7" s="159"/>
      <c r="C7" s="160"/>
      <c r="D7" s="161">
        <v>80561</v>
      </c>
      <c r="E7" s="162"/>
      <c r="F7" s="163">
        <v>90072</v>
      </c>
      <c r="G7" s="164"/>
      <c r="H7" s="165"/>
    </row>
    <row r="8" spans="1:8" x14ac:dyDescent="0.15">
      <c r="A8" s="166"/>
      <c r="B8" s="167"/>
      <c r="C8" s="168"/>
      <c r="D8" s="169">
        <v>50923</v>
      </c>
      <c r="E8" s="170"/>
      <c r="F8" s="171">
        <v>46083</v>
      </c>
      <c r="G8" s="172"/>
      <c r="H8" s="173"/>
    </row>
    <row r="9" spans="1:8" x14ac:dyDescent="0.15">
      <c r="A9" s="154" t="s">
        <v>565</v>
      </c>
      <c r="B9" s="159"/>
      <c r="C9" s="160"/>
      <c r="D9" s="161">
        <v>90158</v>
      </c>
      <c r="E9" s="162"/>
      <c r="F9" s="163">
        <v>88328</v>
      </c>
      <c r="G9" s="164"/>
      <c r="H9" s="165"/>
    </row>
    <row r="10" spans="1:8" x14ac:dyDescent="0.15">
      <c r="A10" s="166"/>
      <c r="B10" s="167"/>
      <c r="C10" s="168"/>
      <c r="D10" s="169">
        <v>30385</v>
      </c>
      <c r="E10" s="170"/>
      <c r="F10" s="171">
        <v>49013</v>
      </c>
      <c r="G10" s="172"/>
      <c r="H10" s="173"/>
    </row>
    <row r="11" spans="1:8" x14ac:dyDescent="0.15">
      <c r="A11" s="154" t="s">
        <v>566</v>
      </c>
      <c r="B11" s="159"/>
      <c r="C11" s="160"/>
      <c r="D11" s="161">
        <v>46000</v>
      </c>
      <c r="E11" s="162"/>
      <c r="F11" s="163">
        <v>103390</v>
      </c>
      <c r="G11" s="164"/>
      <c r="H11" s="165"/>
    </row>
    <row r="12" spans="1:8" x14ac:dyDescent="0.15">
      <c r="A12" s="166"/>
      <c r="B12" s="167"/>
      <c r="C12" s="174"/>
      <c r="D12" s="169">
        <v>30359</v>
      </c>
      <c r="E12" s="170"/>
      <c r="F12" s="171">
        <v>51269</v>
      </c>
      <c r="G12" s="172"/>
      <c r="H12" s="173"/>
    </row>
    <row r="13" spans="1:8" x14ac:dyDescent="0.15">
      <c r="A13" s="154"/>
      <c r="B13" s="159"/>
      <c r="C13" s="175"/>
      <c r="D13" s="176">
        <v>71616</v>
      </c>
      <c r="E13" s="177"/>
      <c r="F13" s="178">
        <v>93470</v>
      </c>
      <c r="G13" s="179"/>
      <c r="H13" s="165"/>
    </row>
    <row r="14" spans="1:8" x14ac:dyDescent="0.15">
      <c r="A14" s="166"/>
      <c r="B14" s="167"/>
      <c r="C14" s="168"/>
      <c r="D14" s="169">
        <v>40348</v>
      </c>
      <c r="E14" s="170"/>
      <c r="F14" s="171">
        <v>47062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4.2300000000000004</v>
      </c>
      <c r="C19" s="180">
        <f>ROUND(VALUE(SUBSTITUTE(実質収支比率等に係る経年分析!G$48,"▲","-")),2)</f>
        <v>3.53</v>
      </c>
      <c r="D19" s="180">
        <f>ROUND(VALUE(SUBSTITUTE(実質収支比率等に係る経年分析!H$48,"▲","-")),2)</f>
        <v>3.82</v>
      </c>
      <c r="E19" s="180">
        <f>ROUND(VALUE(SUBSTITUTE(実質収支比率等に係る経年分析!I$48,"▲","-")),2)</f>
        <v>2.6</v>
      </c>
      <c r="F19" s="180">
        <f>ROUND(VALUE(SUBSTITUTE(実質収支比率等に係る経年分析!J$48,"▲","-")),2)</f>
        <v>4.9400000000000004</v>
      </c>
    </row>
    <row r="20" spans="1:11" x14ac:dyDescent="0.15">
      <c r="A20" s="180" t="s">
        <v>54</v>
      </c>
      <c r="B20" s="180">
        <f>ROUND(VALUE(SUBSTITUTE(実質収支比率等に係る経年分析!F$47,"▲","-")),2)</f>
        <v>16.8</v>
      </c>
      <c r="C20" s="180">
        <f>ROUND(VALUE(SUBSTITUTE(実質収支比率等に係る経年分析!G$47,"▲","-")),2)</f>
        <v>18.86</v>
      </c>
      <c r="D20" s="180">
        <f>ROUND(VALUE(SUBSTITUTE(実質収支比率等に係る経年分析!H$47,"▲","-")),2)</f>
        <v>18.84</v>
      </c>
      <c r="E20" s="180">
        <f>ROUND(VALUE(SUBSTITUTE(実質収支比率等に係る経年分析!I$47,"▲","-")),2)</f>
        <v>18.79</v>
      </c>
      <c r="F20" s="180">
        <f>ROUND(VALUE(SUBSTITUTE(実質収支比率等に係る経年分析!J$47,"▲","-")),2)</f>
        <v>19.36</v>
      </c>
    </row>
    <row r="21" spans="1:11" x14ac:dyDescent="0.15">
      <c r="A21" s="180" t="s">
        <v>55</v>
      </c>
      <c r="B21" s="180">
        <f>IF(ISNUMBER(VALUE(SUBSTITUTE(実質収支比率等に係る経年分析!F$49,"▲","-"))),ROUND(VALUE(SUBSTITUTE(実質収支比率等に係る経年分析!F$49,"▲","-")),2),NA())</f>
        <v>3.91</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-1.2</v>
      </c>
      <c r="F21" s="180">
        <f>IF(ISNUMBER(VALUE(SUBSTITUTE(実質収支比率等に係る経年分析!J$49,"▲","-"))),ROUND(VALUE(SUBSTITUTE(実質収支比率等に係る経年分析!J$49,"▲","-")),2),NA())</f>
        <v>2.2799999999999998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太陽光発電事業特別会計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住宅資金貸付事業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在宅生活支援事業会計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2.4900000000000002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770</v>
      </c>
      <c r="E42" s="182"/>
      <c r="F42" s="182"/>
      <c r="G42" s="182">
        <f>'実質公債費比率（分子）の構造'!L$52</f>
        <v>757</v>
      </c>
      <c r="H42" s="182"/>
      <c r="I42" s="182"/>
      <c r="J42" s="182">
        <f>'実質公債費比率（分子）の構造'!M$52</f>
        <v>720</v>
      </c>
      <c r="K42" s="182"/>
      <c r="L42" s="182"/>
      <c r="M42" s="182">
        <f>'実質公債費比率（分子）の構造'!N$52</f>
        <v>740</v>
      </c>
      <c r="N42" s="182"/>
      <c r="O42" s="182"/>
      <c r="P42" s="182">
        <f>'実質公債費比率（分子）の構造'!O$52</f>
        <v>643</v>
      </c>
    </row>
    <row r="43" spans="1:16" x14ac:dyDescent="0.15">
      <c r="A43" s="182" t="s">
        <v>63</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31</v>
      </c>
      <c r="C45" s="182"/>
      <c r="D45" s="182"/>
      <c r="E45" s="182">
        <f>'実質公債費比率（分子）の構造'!L$49</f>
        <v>30</v>
      </c>
      <c r="F45" s="182"/>
      <c r="G45" s="182"/>
      <c r="H45" s="182">
        <f>'実質公債費比率（分子）の構造'!M$49</f>
        <v>39</v>
      </c>
      <c r="I45" s="182"/>
      <c r="J45" s="182"/>
      <c r="K45" s="182">
        <f>'実質公債費比率（分子）の構造'!N$49</f>
        <v>35</v>
      </c>
      <c r="L45" s="182"/>
      <c r="M45" s="182"/>
      <c r="N45" s="182">
        <f>'実質公債費比率（分子）の構造'!O$49</f>
        <v>24</v>
      </c>
      <c r="O45" s="182"/>
      <c r="P45" s="182"/>
    </row>
    <row r="46" spans="1:16" x14ac:dyDescent="0.15">
      <c r="A46" s="182" t="s">
        <v>66</v>
      </c>
      <c r="B46" s="182">
        <f>'実質公債費比率（分子）の構造'!K$48</f>
        <v>236</v>
      </c>
      <c r="C46" s="182"/>
      <c r="D46" s="182"/>
      <c r="E46" s="182">
        <f>'実質公債費比率（分子）の構造'!L$48</f>
        <v>429</v>
      </c>
      <c r="F46" s="182"/>
      <c r="G46" s="182"/>
      <c r="H46" s="182">
        <f>'実質公債費比率（分子）の構造'!M$48</f>
        <v>367</v>
      </c>
      <c r="I46" s="182"/>
      <c r="J46" s="182"/>
      <c r="K46" s="182">
        <f>'実質公債費比率（分子）の構造'!N$48</f>
        <v>359</v>
      </c>
      <c r="L46" s="182"/>
      <c r="M46" s="182"/>
      <c r="N46" s="182">
        <f>'実質公債費比率（分子）の構造'!O$48</f>
        <v>312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859</v>
      </c>
      <c r="C49" s="182"/>
      <c r="D49" s="182"/>
      <c r="E49" s="182">
        <f>'実質公債費比率（分子）の構造'!L$45</f>
        <v>857</v>
      </c>
      <c r="F49" s="182"/>
      <c r="G49" s="182"/>
      <c r="H49" s="182">
        <f>'実質公債費比率（分子）の構造'!M$45</f>
        <v>800</v>
      </c>
      <c r="I49" s="182"/>
      <c r="J49" s="182"/>
      <c r="K49" s="182">
        <f>'実質公債費比率（分子）の構造'!N$45</f>
        <v>807</v>
      </c>
      <c r="L49" s="182"/>
      <c r="M49" s="182"/>
      <c r="N49" s="182">
        <f>'実質公債費比率（分子）の構造'!O$45</f>
        <v>695</v>
      </c>
      <c r="O49" s="182"/>
      <c r="P49" s="182"/>
    </row>
    <row r="50" spans="1:16" x14ac:dyDescent="0.15">
      <c r="A50" s="182" t="s">
        <v>70</v>
      </c>
      <c r="B50" s="182" t="e">
        <f>NA()</f>
        <v>#N/A</v>
      </c>
      <c r="C50" s="182">
        <f>IF(ISNUMBER('実質公債費比率（分子）の構造'!K$53),'実質公債費比率（分子）の構造'!K$53,NA())</f>
        <v>356</v>
      </c>
      <c r="D50" s="182" t="e">
        <f>NA()</f>
        <v>#N/A</v>
      </c>
      <c r="E50" s="182" t="e">
        <f>NA()</f>
        <v>#N/A</v>
      </c>
      <c r="F50" s="182">
        <f>IF(ISNUMBER('実質公債費比率（分子）の構造'!L$53),'実質公債費比率（分子）の構造'!L$53,NA())</f>
        <v>559</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461</v>
      </c>
      <c r="M50" s="182" t="e">
        <f>NA()</f>
        <v>#N/A</v>
      </c>
      <c r="N50" s="182" t="e">
        <f>NA()</f>
        <v>#N/A</v>
      </c>
      <c r="O50" s="182">
        <f>IF(ISNUMBER('実質公債費比率（分子）の構造'!O$53),'実質公債費比率（分子）の構造'!O$53,NA())</f>
        <v>388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7740</v>
      </c>
      <c r="E56" s="181"/>
      <c r="F56" s="181"/>
      <c r="G56" s="181">
        <f>'将来負担比率（分子）の構造'!J$52</f>
        <v>7459</v>
      </c>
      <c r="H56" s="181"/>
      <c r="I56" s="181"/>
      <c r="J56" s="181">
        <f>'将来負担比率（分子）の構造'!K$52</f>
        <v>7192</v>
      </c>
      <c r="K56" s="181"/>
      <c r="L56" s="181"/>
      <c r="M56" s="181">
        <f>'将来負担比率（分子）の構造'!L$52</f>
        <v>6921</v>
      </c>
      <c r="N56" s="181"/>
      <c r="O56" s="181"/>
      <c r="P56" s="181">
        <f>'将来負担比率（分子）の構造'!M$52</f>
        <v>6670</v>
      </c>
    </row>
    <row r="57" spans="1:16" x14ac:dyDescent="0.15">
      <c r="A57" s="181" t="s">
        <v>41</v>
      </c>
      <c r="B57" s="181"/>
      <c r="C57" s="181"/>
      <c r="D57" s="181">
        <f>'将来負担比率（分子）の構造'!I$51</f>
        <v>194</v>
      </c>
      <c r="E57" s="181"/>
      <c r="F57" s="181"/>
      <c r="G57" s="181">
        <f>'将来負担比率（分子）の構造'!J$51</f>
        <v>143</v>
      </c>
      <c r="H57" s="181"/>
      <c r="I57" s="181"/>
      <c r="J57" s="181">
        <f>'将来負担比率（分子）の構造'!K$51</f>
        <v>103</v>
      </c>
      <c r="K57" s="181"/>
      <c r="L57" s="181"/>
      <c r="M57" s="181">
        <f>'将来負担比率（分子）の構造'!L$51</f>
        <v>63</v>
      </c>
      <c r="N57" s="181"/>
      <c r="O57" s="181"/>
      <c r="P57" s="181">
        <f>'将来負担比率（分子）の構造'!M$51</f>
        <v>40</v>
      </c>
    </row>
    <row r="58" spans="1:16" x14ac:dyDescent="0.15">
      <c r="A58" s="181" t="s">
        <v>40</v>
      </c>
      <c r="B58" s="181"/>
      <c r="C58" s="181"/>
      <c r="D58" s="181">
        <f>'将来負担比率（分子）の構造'!I$50</f>
        <v>2753</v>
      </c>
      <c r="E58" s="181"/>
      <c r="F58" s="181"/>
      <c r="G58" s="181">
        <f>'将来負担比率（分子）の構造'!J$50</f>
        <v>2836</v>
      </c>
      <c r="H58" s="181"/>
      <c r="I58" s="181"/>
      <c r="J58" s="181">
        <f>'将来負担比率（分子）の構造'!K$50</f>
        <v>2670</v>
      </c>
      <c r="K58" s="181"/>
      <c r="L58" s="181"/>
      <c r="M58" s="181">
        <f>'将来負担比率（分子）の構造'!L$50</f>
        <v>2472</v>
      </c>
      <c r="N58" s="181"/>
      <c r="O58" s="181"/>
      <c r="P58" s="181">
        <f>'将来負担比率（分子）の構造'!M$50</f>
        <v>2267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454</v>
      </c>
      <c r="C62" s="181"/>
      <c r="D62" s="181"/>
      <c r="E62" s="181">
        <f>'将来負担比率（分子）の構造'!J$45</f>
        <v>251</v>
      </c>
      <c r="F62" s="181"/>
      <c r="G62" s="181"/>
      <c r="H62" s="181" t="str">
        <f>'将来負担比率（分子）の構造'!K$45</f>
        <v>-</v>
      </c>
      <c r="I62" s="181"/>
      <c r="J62" s="181"/>
      <c r="K62" s="181">
        <f>'将来負担比率（分子）の構造'!L$45</f>
        <v>384</v>
      </c>
      <c r="L62" s="181"/>
      <c r="M62" s="181"/>
      <c r="N62" s="181">
        <f>'将来負担比率（分子）の構造'!M$45</f>
        <v>330</v>
      </c>
      <c r="O62" s="181"/>
      <c r="P62" s="181"/>
    </row>
    <row r="63" spans="1:16" x14ac:dyDescent="0.15">
      <c r="A63" s="181" t="s">
        <v>33</v>
      </c>
      <c r="B63" s="181">
        <f>'将来負担比率（分子）の構造'!I$44</f>
        <v>204</v>
      </c>
      <c r="C63" s="181"/>
      <c r="D63" s="181"/>
      <c r="E63" s="181">
        <f>'将来負担比率（分子）の構造'!J$44</f>
        <v>176</v>
      </c>
      <c r="F63" s="181"/>
      <c r="G63" s="181"/>
      <c r="H63" s="181">
        <f>'将来負担比率（分子）の構造'!K$44</f>
        <v>151</v>
      </c>
      <c r="I63" s="181"/>
      <c r="J63" s="181"/>
      <c r="K63" s="181">
        <f>'将来負担比率（分子）の構造'!L$44</f>
        <v>126</v>
      </c>
      <c r="L63" s="181"/>
      <c r="M63" s="181"/>
      <c r="N63" s="181">
        <f>'将来負担比率（分子）の構造'!M$44</f>
        <v>107</v>
      </c>
      <c r="O63" s="181"/>
      <c r="P63" s="181"/>
    </row>
    <row r="64" spans="1:16" x14ac:dyDescent="0.15">
      <c r="A64" s="181" t="s">
        <v>32</v>
      </c>
      <c r="B64" s="181">
        <f>'将来負担比率（分子）の構造'!I$43</f>
        <v>3871</v>
      </c>
      <c r="C64" s="181"/>
      <c r="D64" s="181"/>
      <c r="E64" s="181">
        <f>'将来負担比率（分子）の構造'!J$43</f>
        <v>3839</v>
      </c>
      <c r="F64" s="181"/>
      <c r="G64" s="181"/>
      <c r="H64" s="181">
        <f>'将来負担比率（分子）の構造'!K$43</f>
        <v>4004</v>
      </c>
      <c r="I64" s="181"/>
      <c r="J64" s="181"/>
      <c r="K64" s="181">
        <f>'将来負担比率（分子）の構造'!L$43</f>
        <v>4104</v>
      </c>
      <c r="L64" s="181"/>
      <c r="M64" s="181"/>
      <c r="N64" s="181">
        <f>'将来負担比率（分子）の構造'!M$43</f>
        <v>3556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7070</v>
      </c>
      <c r="C66" s="181"/>
      <c r="D66" s="181"/>
      <c r="E66" s="181">
        <f>'将来負担比率（分子）の構造'!J$41</f>
        <v>6712</v>
      </c>
      <c r="F66" s="181"/>
      <c r="G66" s="181"/>
      <c r="H66" s="181">
        <f>'将来負担比率（分子）の構造'!K$41</f>
        <v>6437</v>
      </c>
      <c r="I66" s="181"/>
      <c r="J66" s="181"/>
      <c r="K66" s="181">
        <f>'将来負担比率（分子）の構造'!L$41</f>
        <v>6220</v>
      </c>
      <c r="L66" s="181"/>
      <c r="M66" s="181"/>
      <c r="N66" s="181">
        <f>'将来負担比率（分子）の構造'!M$41</f>
        <v>5908</v>
      </c>
      <c r="O66" s="181"/>
      <c r="P66" s="181"/>
    </row>
    <row r="67" spans="1:16" x14ac:dyDescent="0.15">
      <c r="A67" s="181" t="s">
        <v>74</v>
      </c>
      <c r="B67" s="181" t="e">
        <f>NA()</f>
        <v>#N/A</v>
      </c>
      <c r="C67" s="181">
        <f>IF(ISNUMBER('将来負担比率（分子）の構造'!I$53), IF('将来負担比率（分子）の構造'!I$53 &lt; 0, 0, '将来負担比率（分子）の構造'!I$53), NA())</f>
        <v>912</v>
      </c>
      <c r="D67" s="181" t="e">
        <f>NA()</f>
        <v>#N/A</v>
      </c>
      <c r="E67" s="181" t="e">
        <f>NA()</f>
        <v>#N/A</v>
      </c>
      <c r="F67" s="181">
        <f>IF(ISNUMBER('将来負担比率（分子）の構造'!J$53), IF('将来負担比率（分子）の構造'!J$53 &lt; 0, 0, '将来負担比率（分子）の構造'!J$53), NA())</f>
        <v>540</v>
      </c>
      <c r="G67" s="181" t="e">
        <f>NA()</f>
        <v>#N/A</v>
      </c>
      <c r="H67" s="181" t="e">
        <f>NA()</f>
        <v>#N/A</v>
      </c>
      <c r="I67" s="181">
        <f>IF(ISNUMBER('将来負担比率（分子）の構造'!K$53), IF('将来負担比率（分子）の構造'!K$53 &lt; 0, 0, '将来負担比率（分子）の構造'!K$53), NA())</f>
        <v>627</v>
      </c>
      <c r="J67" s="181" t="e">
        <f>NA()</f>
        <v>#N/A</v>
      </c>
      <c r="K67" s="181" t="e">
        <f>NA()</f>
        <v>#N/A</v>
      </c>
      <c r="L67" s="181">
        <f>IF(ISNUMBER('将来負担比率（分子）の構造'!L$53), IF('将来負担比率（分子）の構造'!L$53 &lt; 0, 0, '将来負担比率（分子）の構造'!L$53), NA())</f>
        <v>1379</v>
      </c>
      <c r="M67" s="181" t="e">
        <f>NA()</f>
        <v>#N/A</v>
      </c>
      <c r="N67" s="181" t="e">
        <f>NA()</f>
        <v>#N/A</v>
      </c>
      <c r="O67" s="181">
        <f>IF(ISNUMBER('将来負担比率（分子）の構造'!M$53), IF('将来負担比率（分子）の構造'!M$53 &lt; 0, 0, '将来負担比率（分子）の構造'!M$53), NA())</f>
        <v>923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820</v>
      </c>
      <c r="C72" s="185">
        <f>基金残高に係る経年分析!G55</f>
        <v>821</v>
      </c>
      <c r="D72" s="185">
        <f>基金残高に係る経年分析!H55</f>
        <v>821</v>
      </c>
    </row>
    <row r="73" spans="1:16" x14ac:dyDescent="0.15">
      <c r="A73" s="184" t="s">
        <v>77</v>
      </c>
      <c r="B73" s="185">
        <f>基金残高に係る経年分析!F56</f>
        <v>1406</v>
      </c>
      <c r="C73" s="185">
        <f>基金残高に係る経年分析!G56</f>
        <v>1247</v>
      </c>
      <c r="D73" s="185">
        <f>基金残高に係る経年分析!H56</f>
        <v>998</v>
      </c>
    </row>
    <row r="74" spans="1:16" x14ac:dyDescent="0.15">
      <c r="A74" s="184" t="s">
        <v>78</v>
      </c>
      <c r="B74" s="185">
        <f>基金残高に係る経年分析!F57</f>
        <v>1408</v>
      </c>
      <c r="C74" s="185">
        <f>基金残高に係る経年分析!G57</f>
        <v>1366</v>
      </c>
      <c r="D74" s="185">
        <f>基金残高に係る経年分析!H57</f>
        <v>1308</v>
      </c>
    </row>
  </sheetData>
  <sheetProtection algorithmName="SHA-512" hashValue="4H3kgZfdO+gd+UTFFWTOH3CAuyQOoFNdNdraNTAMS/vqmJEE8ugPfwhY+bn3ACcUJEtRDJS7G6LfggfcczE94A==" saltValue="b3HcEkf+bmh84u+CJA+4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2021-09-28T08:02:33Z</dcterms:modified>
</cp:coreProperties>
</file>