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esktop\03_様式（結合分）\入力済み\"/>
    </mc:Choice>
  </mc:AlternateContent>
  <xr:revisionPtr revIDLastSave="0" documentId="8_{D1370047-A502-4B11-A65B-DA81A68246C4}" xr6:coauthVersionLast="36" xr6:coauthVersionMax="36" xr10:uidLastSave="{00000000-0000-0000-0000-000000000000}"/>
  <bookViews>
    <workbookView xWindow="0" yWindow="0" windowWidth="18585" windowHeight="4635"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BW34" i="10"/>
  <c r="BW35" i="10" s="1"/>
  <c r="BW36" i="10" s="1"/>
  <c r="BW37" i="10" s="1"/>
  <c r="BW38" i="10" s="1"/>
  <c r="BW39" i="10" s="1"/>
  <c r="BW40" i="10" s="1"/>
  <c r="AM34" i="10"/>
  <c r="U34" i="10"/>
  <c r="U35" i="10" s="1"/>
  <c r="C34" i="10"/>
  <c r="CO34" i="10" l="1"/>
  <c r="CO35" i="10" s="1"/>
  <c r="CO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<sst xmlns="http://schemas.openxmlformats.org/spreadsheetml/2006/main" count="1092" uniqueCount="605">
  <si>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</si>
  <si>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</si>
  <si>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</si>
  <si>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</si>
  <si>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</si>
  <si>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</si>
  <si>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</si>
  <si>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</si>
  <si>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</si>
  <si>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</si>
  <si>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</si>
  <si>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</si>
  <si>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</si>
  <si>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</si>
  <si>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</si>
  <si>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</si>
  <si>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</si>
  <si>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</si>
  <si>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</si>
  <si>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</si>
  <si>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</si>
  <si>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</si>
  <si>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</si>
  <si>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</si>
  <si>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</si>
  <si>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</si>
  <si>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</si>
  <si>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</si>
  <si>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</si>
  <si>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</si>
  <si>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</si>
  <si>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</si>
  <si>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</si>
  <si>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</si>
  <si>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</si>
  <si>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</si>
  <si>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</si>
  <si>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</si>
  <si>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</si>
  <si>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</si>
  <si>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</si>
  <si>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</si>
  <si>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</si>
  <si>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</si>
  <si>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</si>
  <si>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</si>
  <si>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</si>
  <si>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</si>
  <si>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</si>
  <si>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</si>
  <si>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</si>
  <si>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</si>
  <si>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</si>
  <si>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</si>
  <si>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</si>
  <si>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</si>
  <si>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</si>
  <si>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</si>
  <si>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</si>
  <si>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</si>
  <si>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</si>
  <si>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</si>
  <si>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</si>
  <si>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</si>
  <si>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</si>
  <si>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</si>
  <si>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</si>
  <si>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</si>
  <si>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</si>
  <si>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</si>
  <si>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</si>
  <si>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</si>
  <si>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</si>
  <si>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</si>
  <si>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</si>
  <si>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</si>
  <si>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</si>
  <si>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</si>
  <si>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</si>
  <si>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</si>
  <si>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</si>
  <si>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</si>
  <si>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</si>
  <si>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</si>
  <si>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</si>
  <si>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</si>
  <si>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</si>
  <si>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</si>
  <si>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</si>
  <si>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</si>
  <si>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</si>
  <si>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</si>
  <si>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</si>
  <si>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</si>
  <si>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</si>
  <si>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</si>
  <si>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</si>
  <si>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</si>
  <si>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</si>
  <si>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</si>
  <si>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</si>
  <si>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</si>
  <si>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</si>
  <si>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</si>
  <si>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</si>
  <si>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</si>
  <si>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</si>
  <si>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</si>
  <si>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</si>
  <si>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</si>
  <si>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</si>
  <si>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</si>
  <si>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</si>
  <si>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</si>
  <si>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</si>
  <si>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</si>
  <si>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</si>
  <si>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</si>
  <si>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</si>
  <si>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</si>
  <si>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</si>
  <si>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</si>
  <si>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</si>
  <si>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</si>
  <si>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</si>
  <si>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</si>
  <si>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</si>
  <si>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</si>
  <si>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</si>
  <si>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</si>
  <si>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</si>
  <si>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</si>
  <si>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</si>
  <si>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</si>
  <si>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</si>
  <si>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</si>
  <si>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</si>
  <si>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</si>
  <si>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</si>
  <si>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</si>
  <si>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</si>
  <si>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</si>
  <si>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</si>
  <si>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</si>
  <si>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</si>
  <si>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</si>
  <si>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</si>
  <si>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</si>
  <si>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</si>
  <si>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</si>
  <si>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</si>
  <si>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</si>
  <si>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</si>
  <si>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</si>
  <si>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</si>
  <si>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</si>
  <si>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</si>
  <si>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</si>
  <si>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</si>
  <si>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</si>
  <si>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</si>
  <si>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</si>
  <si>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</si>
  <si>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</si>
  <si>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</si>
  <si>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</si>
  <si>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</si>
  <si>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</si>
  <si>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</si>
  <si>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</si>
  <si>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</si>
  <si>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</si>
  <si>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</si>
  <si>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</si>
  <si>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</si>
  <si>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</si>
  <si>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</si>
  <si>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</si>
  <si>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</si>
  <si>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</si>
  <si>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</si>
  <si>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</si>
  <si>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</si>
  <si>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</si>
  <si>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</si>
  <si>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</si>
  <si>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</si>
  <si>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</si>
  <si>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</si>
  <si>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</si>
  <si>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</si>
  <si>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</si>
  <si>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</si>
  <si>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</si>
  <si>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</si>
  <si>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</si>
  <si>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</si>
  <si>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</si>
  <si>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</si>
  <si>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</si>
  <si>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</si>
  <si>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</si>
  <si>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</si>
  <si>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</si>
  <si>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</si>
  <si>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</si>
  <si>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</si>
  <si>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</si>
  <si>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</si>
  <si>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</si>
  <si>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</si>
  <si>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</si>
  <si>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</si>
  <si>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</si>
  <si>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</si>
  <si>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</si>
  <si>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</si>
  <si>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</si>
  <si>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</si>
  <si>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</si>
  <si>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</si>
  <si>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</si>
  <si>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</si>
  <si>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</si>
  <si>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</si>
  <si>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</si>
  <si>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</si>
  <si>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</si>
  <si>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</si>
  <si>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</si>
  <si>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</si>
  <si>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</si>
  <si>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</si>
  <si>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</si>
  <si>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</si>
  <si>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</si>
  <si>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</si>
  <si>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</si>
  <si>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</si>
  <si>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</si>
  <si>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</si>
  <si>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</si>
  <si>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</si>
  <si>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</si>
  <si>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</si>
  <si>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</si>
  <si>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</si>
  <si>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</si>
  <si>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</si>
  <si>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</si>
  <si>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</si>
  <si>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</si>
  <si>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</si>
  <si>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</si>
  <si>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</si>
  <si>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</si>
  <si>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</si>
  <si>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</si>
  <si>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</si>
  <si>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</si>
  <si>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</si>
  <si>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</si>
  <si>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</si>
  <si>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</si>
  <si>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</si>
  <si>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</si>
  <si>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</si>
  <si>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</si>
  <si>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</si>
  <si>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</si>
  <si>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</si>
  <si>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</si>
  <si>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</si>
  <si>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</si>
  <si>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</si>
  <si>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</si>
  <si>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</si>
  <si>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</si>
  <si>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</si>
  <si>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</si>
  <si>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</si>
  <si>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</si>
  <si>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</si>
  <si>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</si>
  <si>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</si>
  <si>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</si>
  <si>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</si>
  <si>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</si>
  <si>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</si>
  <si>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</si>
  <si>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</si>
  <si>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</si>
  <si>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</si>
  <si>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</si>
  <si>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</si>
  <si>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</si>
  <si>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</si>
  <si>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</si>
  <si>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</si>
  <si>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</si>
  <si>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</si>
  <si>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</si>
  <si>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</si>
  <si>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</si>
  <si>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</si>
  <si>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</si>
  <si>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</si>
  <si>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</si>
  <si>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</si>
  <si>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</si>
  <si>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</si>
  <si>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</si>
  <si>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</si>
  <si>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</si>
  <si>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</si>
  <si>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</si>
  <si>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</si>
  <si>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</si>
  <si>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</si>
  <si>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</si>
  <si>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</si>
  <si>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</si>
  <si>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</si>
  <si>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</si>
  <si>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</si>
  <si>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</si>
  <si>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</si>
  <si>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</si>
  <si>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</si>
  <si>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</si>
  <si>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</si>
  <si>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</si>
  <si>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</si>
  <si>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</si>
  <si>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</si>
  <si>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</si>
  <si>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</si>
  <si>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</si>
  <si>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</si>
  <si>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</si>
  <si>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</si>
  <si>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</si>
  <si>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</si>
  <si>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</si>
  <si>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</si>
  <si>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</si>
  <si>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</si>
  <si>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</si>
  <si>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</si>
  <si>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</si>
  <si>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</si>
  <si>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</si>
  <si>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</si>
  <si>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</si>
  <si>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</si>
  <si>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</si>
  <si>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</si>
  <si>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</si>
  <si>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</si>
  <si>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</si>
  <si>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</si>
  <si>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</si>
  <si>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</si>
  <si>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</si>
  <si>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</si>
  <si>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</si>
  <si>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</si>
  <si>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</si>
  <si>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</si>
  <si>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</si>
  <si>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</si>
  <si>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</si>
  <si>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</si>
  <si>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</si>
  <si>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</si>
  <si>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</si>
  <si>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</si>
  <si>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</si>
  <si>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</si>
  <si>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</si>
  <si>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</si>
  <si>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</si>
  <si>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</si>
  <si>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</si>
  <si>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</si>
  <si>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</si>
  <si>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</si>
  <si>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</si>
  <si>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</si>
  <si>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</si>
  <si>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</si>
  <si>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</si>
  <si>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</si>
  <si>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</si>
  <si>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</si>
  <si>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</si>
  <si>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</si>
  <si>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</si>
  <si>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</si>
  <si>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</si>
  <si>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</si>
  <si>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</si>
  <si>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</si>
  <si>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</si>
  <si>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</si>
  <si>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</si>
  <si>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</si>
  <si>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</si>
  <si>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</si>
  <si>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</si>
  <si>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</si>
  <si>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</si>
  <si>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</si>
  <si>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</si>
  <si>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</si>
  <si>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</si>
  <si>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</si>
  <si>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</si>
  <si>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</si>
  <si>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</si>
  <si>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</si>
  <si>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</si>
  <si>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</si>
  <si>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</si>
  <si>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</si>
  <si>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</si>
  <si>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</si>
  <si>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</si>
  <si>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</si>
  <si>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</si>
  <si>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</si>
  <si>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</si>
  <si>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</si>
  <si>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</si>
  <si>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</si>
  <si>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</si>
  <si>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</si>
  <si>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</si>
  <si>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</si>
  <si>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</si>
  <si>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</si>
  <si>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</si>
  <si>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</si>
  <si>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</si>
  <si>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</si>
  <si>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</si>
  <si>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</si>
  <si>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</si>
  <si>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</si>
  <si>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</si>
  <si>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</si>
  <si>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</si>
  <si>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</si>
  <si>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</si>
  <si>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</si>
  <si>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</si>
  <si>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</si>
  <si>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</si>
  <si>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</si>
  <si>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</si>
  <si>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</si>
  <si>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</si>
  <si>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</si>
  <si>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</si>
  <si>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</si>
  <si>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</si>
  <si>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</si>
  <si>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</si>
  <si>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</si>
  <si>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</si>
  <si>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</si>
  <si>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</si>
  <si>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</si>
  <si>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</si>
  <si>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</si>
  <si>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</si>
  <si>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</si>
  <si>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</si>
  <si>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</si>
  <si>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</si>
  <si>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</si>
  <si>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</si>
  <si>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</si>
  <si>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</si>
  <si>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</si>
  <si>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</si>
  <si>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</si>
  <si>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</si>
  <si>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</si>
  <si>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</si>
  <si>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</si>
  <si>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</si>
  <si>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</si>
  <si>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</si>
  <si>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</si>
  <si>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</si>
  <si>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</si>
  <si>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</si>
  <si>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</si>
  <si>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</si>
  <si>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</si>
  <si>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</si>
  <si>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</si>
  <si>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</si>
  <si>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</si>
  <si>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</si>
  <si>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</si>
  <si>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</si>
  <si>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</si>
  <si>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</si>
  <si>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</si>
  <si>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</si>
  <si>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</si>
  <si>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</si>
  <si>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</si>
  <si>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</si>
  <si>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</si>
  <si>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</si>
  <si>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</si>
  <si>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</si>
  <si>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</si>
  <si>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</si>
  <si>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</si>
  <si>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</si>
  <si>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</si>
  <si>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</si>
  <si>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</si>
  <si>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</si>
  <si>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</si>
  <si>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</si>
  <si>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</si>
  <si>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</si>
  <si>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</si>
  <si>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</si>
  <si>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</si>
  <si>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</si>
  <si>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</si>
  <si>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</si>
  <si>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</si>
  <si>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</si>
  <si>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</si>
  <si>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</si>
  <si>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</si>
  <si>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</si>
  <si>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</si>
  <si>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</si>
  <si>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</si>
  <si>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</si>
  <si>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</si>
  <si>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</si>
  <si>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</si>
  <si>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</si>
  <si>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</si>
  <si>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</si>
  <si>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</si>
  <si>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</si>
  <si>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</si>
  <si>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</si>
  <si>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</si>
  <si>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</si>
  <si>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</si>
  <si>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4.63</t>
  </si>
  <si>
    <t>▲ 14.35</t>
  </si>
  <si>
    <t>▲ 6.57</t>
  </si>
  <si>
    <t>一般会計</t>
  </si>
  <si>
    <t>公共下水道事業特別会計</t>
  </si>
  <si>
    <t>国民健康保険事業勘定特別会計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</si>
  <si>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</si>
  <si>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</si>
  <si>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</si>
  <si>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</si>
  <si>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</si>
  <si>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</si>
  <si>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</si>
  <si>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</si>
  <si>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</si>
  <si>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日吉津村土地開発公社</t>
    <rPh sb="0" eb="3">
      <t>ヒエヅ</t>
    </rPh>
    <rPh sb="3" eb="4">
      <t>ソン</t>
    </rPh>
    <rPh sb="4" eb="6">
      <t>トチ</t>
    </rPh>
    <rPh sb="6" eb="8">
      <t>カイハツ</t>
    </rPh>
    <rPh sb="8" eb="10">
      <t>コウシャ</t>
    </rPh>
    <phoneticPr fontId="19"/>
  </si>
  <si>
    <t>ひえづ物産</t>
    <rPh sb="3" eb="5">
      <t>ブッサン</t>
    </rPh>
    <phoneticPr fontId="19"/>
  </si>
  <si>
    <t>うなばら福祉事業団</t>
    <rPh sb="4" eb="6">
      <t>フクシ</t>
    </rPh>
    <rPh sb="6" eb="9">
      <t>ジギョウダン</t>
    </rPh>
    <phoneticPr fontId="19"/>
  </si>
  <si>
    <t>-</t>
    <phoneticPr fontId="2"/>
  </si>
  <si>
    <t>-</t>
    <phoneticPr fontId="2"/>
  </si>
  <si>
    <t>米子市日吉津村中学校組合</t>
    <rPh sb="0" eb="3">
      <t>ヨナゴシ</t>
    </rPh>
    <rPh sb="3" eb="7">
      <t>ヒエヅソン</t>
    </rPh>
    <rPh sb="7" eb="10">
      <t>チュウガッコウ</t>
    </rPh>
    <rPh sb="10" eb="12">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</si>
  <si>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</si>
  <si>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</si>
  <si>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</si>
  <si>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</si>
  <si>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</si>
  <si>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鳥取県町村総合事務組合</t>
    <rPh sb="0" eb="3">
      <t>トットリケン</t>
    </rPh>
    <rPh sb="3" eb="5">
      <t>チョウソン</t>
    </rPh>
    <rPh sb="5" eb="7">
      <t>ソウゴウ</t>
    </rPh>
    <rPh sb="7" eb="9">
      <t>ジム</t>
    </rPh>
    <rPh sb="9" eb="11">
      <t>クミアイ</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</si>
  <si>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</si>
  <si>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</si>
  <si>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</si>
  <si>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</si>
  <si>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</si>
  <si>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</si>
  <si>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</si>
  <si>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</si>
  <si>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</si>
  <si>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</si>
  <si>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</si>
  <si>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</si>
  <si>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</si>
  <si>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</si>
  <si>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 xml:space="preserve"> </t>
    <phoneticPr fontId="5"/>
  </si>
  <si>
    <t>　令和元年度の将来負担比率は、前年度比で18.5ポイント下がった。今後は建替えや修繕工事による新規地方債の発行や基金の取崩し等により数値は上昇してくると考えられる。また有形固定資産減価償却率については、築20年以上経過している公共施設等が多数あり、経年とともに今後も上昇してくると考えられる。個別の施設管理計画の策定を行い、適正な施設管理に努めていく。</t>
    <rPh sb="1" eb="3">
      <t>レイワ</t>
    </rPh>
    <rPh sb="3" eb="4">
      <t>ガン</t>
    </rPh>
    <rPh sb="28" eb="29">
      <t>サ</t>
    </rPh>
    <rPh sb="36" eb="38">
      <t>タテカ</t>
    </rPh>
    <rPh sb="40" eb="42">
      <t>シュウゼン</t>
    </rPh>
    <rPh sb="42" eb="44">
      <t>コウジ</t>
    </rPh>
    <rPh sb="119" eb="121">
      <t>タスウ</t>
    </rPh>
    <rPh sb="159" eb="160">
      <t>オコナ</t>
    </rPh>
    <phoneticPr fontId="5"/>
  </si>
  <si>
    <t>　将来負担比率については、地方債の返済完了にともない地方債現在高が減少したことが影響し、前年度比で18.5ポイント下がった。今後は公共施設の修繕や建替え等による新規地方債の発行額の増加が見込まれ、また財政調整基金と取り崩しによる充当可能基金も減少が予想され、将来負担比率の数値も上がっていくことが考えられる。引き続き、公債費の適正管理や歳入の確保に努めていく。
　実質公債費比率についても、臨時財政対策債や緊急防災・減災事業債等の償還が始まったことに伴い、前年度比で1.5ポイント上昇した。今後、児童福祉施設建設による新規起債も発行予定であり、数値は上昇していくことが予想される。その他の新規発行債の抑制や交付税措置のある有利な地方債の活用等により、公債費の適正管理に努めていく。</t>
    <rPh sb="13" eb="16">
      <t>チホウサイ</t>
    </rPh>
    <rPh sb="17" eb="19">
      <t>ヘンサイ</t>
    </rPh>
    <rPh sb="19" eb="21">
      <t>カンリョウ</t>
    </rPh>
    <rPh sb="33" eb="35">
      <t>ゲンショウ</t>
    </rPh>
    <rPh sb="57" eb="58">
      <t>サ</t>
    </rPh>
    <rPh sb="65" eb="67">
      <t>コウキョウ</t>
    </rPh>
    <rPh sb="67" eb="69">
      <t>シセツ</t>
    </rPh>
    <rPh sb="70" eb="72">
      <t>シュウゼン</t>
    </rPh>
    <rPh sb="73" eb="75">
      <t>タテカ</t>
    </rPh>
    <rPh sb="76" eb="77">
      <t>ナド</t>
    </rPh>
    <rPh sb="195" eb="197">
      <t>リンジ</t>
    </rPh>
    <rPh sb="197" eb="199">
      <t>ザイセイ</t>
    </rPh>
    <rPh sb="199" eb="201">
      <t>タイサク</t>
    </rPh>
    <rPh sb="201" eb="202">
      <t>サイ</t>
    </rPh>
    <rPh sb="203" eb="205">
      <t>キンキュウ</t>
    </rPh>
    <rPh sb="205" eb="207">
      <t>ボウサイ</t>
    </rPh>
    <rPh sb="208" eb="210">
      <t>ゲンサイ</t>
    </rPh>
    <rPh sb="210" eb="212">
      <t>ジギョウ</t>
    </rPh>
    <rPh sb="212" eb="213">
      <t>サイ</t>
    </rPh>
    <rPh sb="213" eb="214">
      <t>ナド</t>
    </rPh>
    <rPh sb="215" eb="217">
      <t>ショウカン</t>
    </rPh>
    <rPh sb="218" eb="219">
      <t>ハジ</t>
    </rPh>
    <rPh sb="225" eb="226">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</si>
</sst>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FB83-4F1D-840A-34DD08DE0E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61965</c:v>
                </c:pt>
                <c:pt idx="1">
                  <c:v>58689</c:v>
                </c:pt>
                <c:pt idx="2">
                  <c:v>151989</c:v>
                </c:pt>
                <c:pt idx="3">
                  <c:v>117476</c:v>
                </c:pt>
                <c:pt idx="4">
                  <c:v>12246</c:v>
                </c:pt>
              </c:numCache>
            </c:numRef>
          </c:val>
          <c:smooth val="0"/>
          <c:extLst>
            <c:ext xmlns:c16="http://schemas.microsoft.com/office/drawing/2014/chart" uri="{C3380CC4-5D6E-409C-BE32-E72D297353CC}">
              <c16:uniqueId val="{00000001-FB83-4F1D-840A-34DD08DE0E26}"/>
            </c:ext>
          </c:extLst>
        </c:ser>
        <c:dLbls>
          <c:showLegendKey val="0"/>
          <c:showVal val="0"/>
          <c:showCatName val="0"/>
          <c:showSerName val="0"/>
          <c:showPercent val="0"/>
          <c:showBubbleSize val="0"/>
        </c:dLbls>
        <c:marker val="1"/>
        <c:smooth val="0"/>
        <c:axId val="425153224"/>
        <c:axId val="425150480"/>
      </c:lineChart>
      <c:catAx>
        <c:axId val="425153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150480"/>
        <c:crosses val="autoZero"/>
        <c:auto val="1"/>
        <c:lblAlgn val="ctr"/>
        <c:lblOffset val="100"/>
        <c:tickLblSkip val="1"/>
        <c:tickMarkSkip val="1"/>
        <c:noMultiLvlLbl val="0"/>
      </c:catAx>
      <c:valAx>
        <c:axId val="4251504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15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0.98</c:v>
                </c:pt>
                <c:pt idx="2">
                  <c:v>9.1199999999999992</c:v>
                </c:pt>
                <c:pt idx="3">
                  <c:v>5.88</c:v>
                </c:pt>
                <c:pt idx="4">
                  <c:v>8.02</c:v>
                </c:pt>
              </c:numCache>
            </c:numRef>
          </c:val>
          <c:extLst>
            <c:ext xmlns:c16="http://schemas.microsoft.com/office/drawing/2014/chart" uri="{C3380CC4-5D6E-409C-BE32-E72D297353CC}">
              <c16:uniqueId val="{00000000-5D9F-4F66-B890-548FB5D6A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44.44</c:v>
                </c:pt>
                <c:pt idx="1">
                  <c:v>44.12</c:v>
                </c:pt>
                <c:pt idx="2">
                  <c:v>35.020000000000003</c:v>
                </c:pt>
                <c:pt idx="3">
                  <c:v>22.93</c:v>
                </c:pt>
                <c:pt idx="4">
                  <c:v>13.96</c:v>
                </c:pt>
              </c:numCache>
            </c:numRef>
          </c:val>
          <c:extLst>
            <c:ext xmlns:c16="http://schemas.microsoft.com/office/drawing/2014/chart" uri="{C3380CC4-5D6E-409C-BE32-E72D297353CC}">
              <c16:uniqueId val="{00000001-5D9F-4F66-B890-548FB5D6AC24}"/>
            </c:ext>
          </c:extLst>
        </c:ser>
        <c:dLbls>
          <c:showLegendKey val="0"/>
          <c:showVal val="0"/>
          <c:showCatName val="0"/>
          <c:showSerName val="0"/>
          <c:showPercent val="0"/>
          <c:showBubbleSize val="0"/>
        </c:dLbls>
        <c:gapWidth val="250"/>
        <c:overlap val="100"/>
        <c:axId val="425151656"/>
        <c:axId val="42515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2.54</c:v>
                </c:pt>
                <c:pt idx="1">
                  <c:v>-4.63</c:v>
                </c:pt>
                <c:pt idx="2">
                  <c:v>0.08</c:v>
                </c:pt>
                <c:pt idx="3">
                  <c:v>-14.35</c:v>
                </c:pt>
                <c:pt idx="4">
                  <c:v>-6.57</c:v>
                </c:pt>
              </c:numCache>
            </c:numRef>
          </c:val>
          <c:smooth val="0"/>
          <c:extLst>
            <c:ext xmlns:c16="http://schemas.microsoft.com/office/drawing/2014/chart" uri="{C3380CC4-5D6E-409C-BE32-E72D297353CC}">
              <c16:uniqueId val="{00000002-5D9F-4F66-B890-548FB5D6AC24}"/>
            </c:ext>
          </c:extLst>
        </c:ser>
        <c:dLbls>
          <c:showLegendKey val="0"/>
          <c:showVal val="0"/>
          <c:showCatName val="0"/>
          <c:showSerName val="0"/>
          <c:showPercent val="0"/>
          <c:showBubbleSize val="0"/>
        </c:dLbls>
        <c:marker val="1"/>
        <c:smooth val="0"/>
        <c:axId val="425151656"/>
        <c:axId val="425155576"/>
      </c:lineChart>
      <c:catAx>
        <c:axId val="42515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155576"/>
        <c:crosses val="autoZero"/>
        <c:auto val="1"/>
        <c:lblAlgn val="ctr"/>
        <c:lblOffset val="100"/>
        <c:tickLblSkip val="1"/>
        <c:tickMarkSkip val="1"/>
        <c:noMultiLvlLbl val="0"/>
      </c:catAx>
      <c:valAx>
        <c:axId val="42515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5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0.02</c:v>
                </c:pt>
                <c:pt idx="8">
                  <c:v>0</c:v>
                </c:pt>
                <c:pt idx="9">
                  <c:v>0</c:v>
                </c:pt>
              </c:numCache>
            </c:numRef>
          </c:val>
          <c:extLst>
            <c:ext xmlns:c16="http://schemas.microsoft.com/office/drawing/2014/chart" uri="{C3380CC4-5D6E-409C-BE32-E72D297353CC}">
              <c16:uniqueId val="{00000000-8DCE-468C-9FF1-6FB01981B7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CE-468C-9FF1-6FB01981B74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CE-468C-9FF1-6FB01981B74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CE-468C-9FF1-6FB01981B74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CE-468C-9FF1-6FB01981B74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DCE-468C-9FF1-6FB01981B74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8DCE-468C-9FF1-6FB01981B74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0.51</c:v>
                </c:pt>
                <c:pt idx="2">
                  <c:v>#N/A</c:v>
                </c:pt>
                <c:pt idx="3">
                  <c:v>0.66</c:v>
                </c:pt>
                <c:pt idx="4">
                  <c:v>#N/A</c:v>
                </c:pt>
                <c:pt idx="5">
                  <c:v>0.51</c:v>
                </c:pt>
                <c:pt idx="6">
                  <c:v>#N/A</c:v>
                </c:pt>
                <c:pt idx="7">
                  <c:v>1.06</c:v>
                </c:pt>
                <c:pt idx="8">
                  <c:v>#N/A</c:v>
                </c:pt>
                <c:pt idx="9">
                  <c:v>7.0000000000000007E-2</c:v>
                </c:pt>
              </c:numCache>
            </c:numRef>
          </c:val>
          <c:extLst>
            <c:ext xmlns:c16="http://schemas.microsoft.com/office/drawing/2014/chart" uri="{C3380CC4-5D6E-409C-BE32-E72D297353CC}">
              <c16:uniqueId val="{00000007-8DCE-468C-9FF1-6FB01981B745}"/>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0.37</c:v>
                </c:pt>
                <c:pt idx="2">
                  <c:v>#N/A</c:v>
                </c:pt>
                <c:pt idx="3">
                  <c:v>0.01</c:v>
                </c:pt>
                <c:pt idx="4">
                  <c:v>#N/A</c:v>
                </c:pt>
                <c:pt idx="5">
                  <c:v>0</c:v>
                </c:pt>
                <c:pt idx="6">
                  <c:v>#N/A</c:v>
                </c:pt>
                <c:pt idx="7">
                  <c:v>0.02</c:v>
                </c:pt>
                <c:pt idx="8">
                  <c:v>#N/A</c:v>
                </c:pt>
                <c:pt idx="9">
                  <c:v>1.1499999999999999</c:v>
                </c:pt>
              </c:numCache>
            </c:numRef>
          </c:val>
          <c:extLst>
            <c:ext xmlns:c16="http://schemas.microsoft.com/office/drawing/2014/chart" uri="{C3380CC4-5D6E-409C-BE32-E72D297353CC}">
              <c16:uniqueId val="{00000008-8DCE-468C-9FF1-6FB01981B74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5.23</c:v>
                </c:pt>
                <c:pt idx="2">
                  <c:v>#N/A</c:v>
                </c:pt>
                <c:pt idx="3">
                  <c:v>0.98</c:v>
                </c:pt>
                <c:pt idx="4">
                  <c:v>#N/A</c:v>
                </c:pt>
                <c:pt idx="5">
                  <c:v>9.1199999999999992</c:v>
                </c:pt>
                <c:pt idx="6">
                  <c:v>#N/A</c:v>
                </c:pt>
                <c:pt idx="7">
                  <c:v>5.85</c:v>
                </c:pt>
                <c:pt idx="8">
                  <c:v>#N/A</c:v>
                </c:pt>
                <c:pt idx="9">
                  <c:v>8.01</c:v>
                </c:pt>
              </c:numCache>
            </c:numRef>
          </c:val>
          <c:extLst>
            <c:ext xmlns:c16="http://schemas.microsoft.com/office/drawing/2014/chart" uri="{C3380CC4-5D6E-409C-BE32-E72D297353CC}">
              <c16:uniqueId val="{00000009-8DCE-468C-9FF1-6FB01981B745}"/>
            </c:ext>
          </c:extLst>
        </c:ser>
        <c:dLbls>
          <c:showLegendKey val="0"/>
          <c:showVal val="0"/>
          <c:showCatName val="0"/>
          <c:showSerName val="0"/>
          <c:showPercent val="0"/>
          <c:showBubbleSize val="0"/>
        </c:dLbls>
        <c:gapWidth val="150"/>
        <c:overlap val="100"/>
        <c:axId val="425149304"/>
        <c:axId val="425149696"/>
      </c:barChart>
      <c:catAx>
        <c:axId val="42514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149696"/>
        <c:crosses val="autoZero"/>
        <c:auto val="1"/>
        <c:lblAlgn val="ctr"/>
        <c:lblOffset val="100"/>
        <c:tickLblSkip val="1"/>
        <c:tickMarkSkip val="1"/>
        <c:noMultiLvlLbl val="0"/>
      </c:catAx>
      <c:valAx>
        <c:axId val="42514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149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143</c:v>
                </c:pt>
                <c:pt idx="5">
                  <c:v>141</c:v>
                </c:pt>
                <c:pt idx="8">
                  <c:v>140</c:v>
                </c:pt>
                <c:pt idx="11">
                  <c:v>142</c:v>
                </c:pt>
                <c:pt idx="14">
                  <c:v>143</c:v>
                </c:pt>
              </c:numCache>
            </c:numRef>
          </c:val>
          <c:extLst>
            <c:ext xmlns:c16="http://schemas.microsoft.com/office/drawing/2014/chart" uri="{C3380CC4-5D6E-409C-BE32-E72D297353CC}">
              <c16:uniqueId val="{00000000-13A6-412B-A76A-01F8B03641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A6-412B-A76A-01F8B03641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21</c:v>
                </c:pt>
                <c:pt idx="6">
                  <c:v>24</c:v>
                </c:pt>
                <c:pt idx="9">
                  <c:v>22</c:v>
                </c:pt>
                <c:pt idx="12">
                  <c:v>19</c:v>
                </c:pt>
              </c:numCache>
            </c:numRef>
          </c:val>
          <c:extLst>
            <c:ext xmlns:c16="http://schemas.microsoft.com/office/drawing/2014/chart" uri="{C3380CC4-5D6E-409C-BE32-E72D297353CC}">
              <c16:uniqueId val="{00000002-13A6-412B-A76A-01F8B03641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14</c:v>
                </c:pt>
                <c:pt idx="6">
                  <c:v>19</c:v>
                </c:pt>
                <c:pt idx="9">
                  <c:v>18</c:v>
                </c:pt>
                <c:pt idx="12">
                  <c:v>14</c:v>
                </c:pt>
              </c:numCache>
            </c:numRef>
          </c:val>
          <c:extLst>
            <c:ext xmlns:c16="http://schemas.microsoft.com/office/drawing/2014/chart" uri="{C3380CC4-5D6E-409C-BE32-E72D297353CC}">
              <c16:uniqueId val="{00000003-13A6-412B-A76A-01F8B03641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c:v>
                </c:pt>
                <c:pt idx="3">
                  <c:v>18</c:v>
                </c:pt>
                <c:pt idx="6">
                  <c:v>38</c:v>
                </c:pt>
                <c:pt idx="9">
                  <c:v>25</c:v>
                </c:pt>
                <c:pt idx="12">
                  <c:v>35</c:v>
                </c:pt>
              </c:numCache>
            </c:numRef>
          </c:val>
          <c:extLst>
            <c:ext xmlns:c16="http://schemas.microsoft.com/office/drawing/2014/chart" uri="{C3380CC4-5D6E-409C-BE32-E72D297353CC}">
              <c16:uniqueId val="{00000004-13A6-412B-A76A-01F8B03641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A6-412B-A76A-01F8B03641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A6-412B-A76A-01F8B03641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183</c:v>
                </c:pt>
                <c:pt idx="3">
                  <c:v>186</c:v>
                </c:pt>
                <c:pt idx="6">
                  <c:v>230</c:v>
                </c:pt>
                <c:pt idx="9">
                  <c:v>194</c:v>
                </c:pt>
                <c:pt idx="12">
                  <c:v>234</c:v>
                </c:pt>
              </c:numCache>
            </c:numRef>
          </c:val>
          <c:extLst>
            <c:ext xmlns:c16="http://schemas.microsoft.com/office/drawing/2014/chart" uri="{C3380CC4-5D6E-409C-BE32-E72D297353CC}">
              <c16:uniqueId val="{00000007-13A6-412B-A76A-01F8B0364105}"/>
            </c:ext>
          </c:extLst>
        </c:ser>
        <c:dLbls>
          <c:showLegendKey val="0"/>
          <c:showVal val="0"/>
          <c:showCatName val="0"/>
          <c:showSerName val="0"/>
          <c:showPercent val="0"/>
          <c:showBubbleSize val="0"/>
        </c:dLbls>
        <c:gapWidth val="100"/>
        <c:overlap val="100"/>
        <c:axId val="443871736"/>
        <c:axId val="44387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c:v>
                </c:pt>
                <c:pt idx="2">
                  <c:v>#N/A</c:v>
                </c:pt>
                <c:pt idx="3">
                  <c:v>#N/A</c:v>
                </c:pt>
                <c:pt idx="4">
                  <c:v>98</c:v>
                </c:pt>
                <c:pt idx="5">
                  <c:v>#N/A</c:v>
                </c:pt>
                <c:pt idx="6">
                  <c:v>#N/A</c:v>
                </c:pt>
                <c:pt idx="7">
                  <c:v>171</c:v>
                </c:pt>
                <c:pt idx="8">
                  <c:v>#N/A</c:v>
                </c:pt>
                <c:pt idx="9">
                  <c:v>#N/A</c:v>
                </c:pt>
                <c:pt idx="10">
                  <c:v>117</c:v>
                </c:pt>
                <c:pt idx="11">
                  <c:v>#N/A</c:v>
                </c:pt>
                <c:pt idx="12">
                  <c:v>#N/A</c:v>
                </c:pt>
                <c:pt idx="13">
                  <c:v>159</c:v>
                </c:pt>
                <c:pt idx="14">
                  <c:v>#N/A</c:v>
                </c:pt>
              </c:numCache>
            </c:numRef>
          </c:val>
          <c:smooth val="0"/>
          <c:extLst>
            <c:ext xmlns:c16="http://schemas.microsoft.com/office/drawing/2014/chart" uri="{C3380CC4-5D6E-409C-BE32-E72D297353CC}">
              <c16:uniqueId val="{00000008-13A6-412B-A76A-01F8B0364105}"/>
            </c:ext>
          </c:extLst>
        </c:ser>
        <c:dLbls>
          <c:showLegendKey val="0"/>
          <c:showVal val="0"/>
          <c:showCatName val="0"/>
          <c:showSerName val="0"/>
          <c:showPercent val="0"/>
          <c:showBubbleSize val="0"/>
        </c:dLbls>
        <c:marker val="1"/>
        <c:smooth val="0"/>
        <c:axId val="443871736"/>
        <c:axId val="443873696"/>
      </c:lineChart>
      <c:catAx>
        <c:axId val="443871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873696"/>
        <c:crosses val="autoZero"/>
        <c:auto val="1"/>
        <c:lblAlgn val="ctr"/>
        <c:lblOffset val="100"/>
        <c:tickLblSkip val="1"/>
        <c:tickMarkSkip val="1"/>
        <c:noMultiLvlLbl val="0"/>
      </c:catAx>
      <c:valAx>
        <c:axId val="44387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71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1865</c:v>
                </c:pt>
                <c:pt idx="5">
                  <c:v>1993</c:v>
                </c:pt>
                <c:pt idx="8">
                  <c:v>1992</c:v>
                </c:pt>
                <c:pt idx="11">
                  <c:v>2063</c:v>
                </c:pt>
                <c:pt idx="14">
                  <c:v>2050</c:v>
                </c:pt>
              </c:numCache>
            </c:numRef>
          </c:val>
          <c:extLst>
            <c:ext xmlns:c16="http://schemas.microsoft.com/office/drawing/2014/chart" uri="{C3380CC4-5D6E-409C-BE32-E72D297353CC}">
              <c16:uniqueId val="{00000000-176F-4FC4-838A-8E3E4E5AFA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0</c:v>
                </c:pt>
                <c:pt idx="8">
                  <c:v>0</c:v>
                </c:pt>
                <c:pt idx="11">
                  <c:v>0</c:v>
                </c:pt>
                <c:pt idx="14">
                  <c:v>58</c:v>
                </c:pt>
              </c:numCache>
            </c:numRef>
          </c:val>
          <c:extLst>
            <c:ext xmlns:c16="http://schemas.microsoft.com/office/drawing/2014/chart" uri="{C3380CC4-5D6E-409C-BE32-E72D297353CC}">
              <c16:uniqueId val="{00000001-176F-4FC4-838A-8E3E4E5AFA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860</c:v>
                </c:pt>
                <c:pt idx="5">
                  <c:v>890</c:v>
                </c:pt>
                <c:pt idx="8">
                  <c:v>844</c:v>
                </c:pt>
                <c:pt idx="11">
                  <c:v>804</c:v>
                </c:pt>
                <c:pt idx="14">
                  <c:v>879</c:v>
                </c:pt>
              </c:numCache>
            </c:numRef>
          </c:val>
          <c:extLst>
            <c:ext xmlns:c16="http://schemas.microsoft.com/office/drawing/2014/chart" uri="{C3380CC4-5D6E-409C-BE32-E72D297353CC}">
              <c16:uniqueId val="{00000002-176F-4FC4-838A-8E3E4E5AFA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6F-4FC4-838A-8E3E4E5AFA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6F-4FC4-838A-8E3E4E5AFA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c:v>
                </c:pt>
                <c:pt idx="3">
                  <c:v>48</c:v>
                </c:pt>
                <c:pt idx="6">
                  <c:v>42</c:v>
                </c:pt>
                <c:pt idx="9">
                  <c:v>44</c:v>
                </c:pt>
                <c:pt idx="12">
                  <c:v>24</c:v>
                </c:pt>
              </c:numCache>
            </c:numRef>
          </c:val>
          <c:extLst>
            <c:ext xmlns:c16="http://schemas.microsoft.com/office/drawing/2014/chart" uri="{C3380CC4-5D6E-409C-BE32-E72D297353CC}">
              <c16:uniqueId val="{00000005-176F-4FC4-838A-8E3E4E5AFA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185</c:v>
                </c:pt>
                <c:pt idx="3">
                  <c:v>194</c:v>
                </c:pt>
                <c:pt idx="6">
                  <c:v>171</c:v>
                </c:pt>
                <c:pt idx="9">
                  <c:v>158</c:v>
                </c:pt>
                <c:pt idx="12">
                  <c:v>144</c:v>
                </c:pt>
              </c:numCache>
            </c:numRef>
          </c:val>
          <c:extLst>
            <c:ext xmlns:c16="http://schemas.microsoft.com/office/drawing/2014/chart" uri="{C3380CC4-5D6E-409C-BE32-E72D297353CC}">
              <c16:uniqueId val="{00000006-176F-4FC4-838A-8E3E4E5AFA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139</c:v>
                </c:pt>
                <c:pt idx="3">
                  <c:v>139</c:v>
                </c:pt>
                <c:pt idx="6">
                  <c:v>129</c:v>
                </c:pt>
                <c:pt idx="9">
                  <c:v>129</c:v>
                </c:pt>
                <c:pt idx="12">
                  <c:v>123</c:v>
                </c:pt>
              </c:numCache>
            </c:numRef>
          </c:val>
          <c:extLst>
            <c:ext xmlns:c16="http://schemas.microsoft.com/office/drawing/2014/chart" uri="{C3380CC4-5D6E-409C-BE32-E72D297353CC}">
              <c16:uniqueId val="{00000007-176F-4FC4-838A-8E3E4E5AFA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c:v>
                </c:pt>
                <c:pt idx="3">
                  <c:v>90</c:v>
                </c:pt>
                <c:pt idx="6">
                  <c:v>172</c:v>
                </c:pt>
                <c:pt idx="9">
                  <c:v>216</c:v>
                </c:pt>
                <c:pt idx="12">
                  <c:v>279</c:v>
                </c:pt>
              </c:numCache>
            </c:numRef>
          </c:val>
          <c:extLst>
            <c:ext xmlns:c16="http://schemas.microsoft.com/office/drawing/2014/chart" uri="{C3380CC4-5D6E-409C-BE32-E72D297353CC}">
              <c16:uniqueId val="{00000008-176F-4FC4-838A-8E3E4E5AFA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502</c:v>
                </c:pt>
                <c:pt idx="3">
                  <c:v>404</c:v>
                </c:pt>
                <c:pt idx="6">
                  <c:v>60</c:v>
                </c:pt>
                <c:pt idx="9">
                  <c:v>38</c:v>
                </c:pt>
                <c:pt idx="12">
                  <c:v>20</c:v>
                </c:pt>
              </c:numCache>
            </c:numRef>
          </c:val>
          <c:extLst>
            <c:ext xmlns:c16="http://schemas.microsoft.com/office/drawing/2014/chart" uri="{C3380CC4-5D6E-409C-BE32-E72D297353CC}">
              <c16:uniqueId val="{00000009-176F-4FC4-838A-8E3E4E5AFA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2053</c:v>
                </c:pt>
                <c:pt idx="3">
                  <c:v>2118</c:v>
                </c:pt>
                <c:pt idx="6">
                  <c:v>2464</c:v>
                </c:pt>
                <c:pt idx="9">
                  <c:v>2564</c:v>
                </c:pt>
                <c:pt idx="12">
                  <c:v>2442</c:v>
                </c:pt>
              </c:numCache>
            </c:numRef>
          </c:val>
          <c:extLst>
            <c:ext xmlns:c16="http://schemas.microsoft.com/office/drawing/2014/chart" uri="{C3380CC4-5D6E-409C-BE32-E72D297353CC}">
              <c16:uniqueId val="{0000000A-176F-4FC4-838A-8E3E4E5AFA4D}"/>
            </c:ext>
          </c:extLst>
        </c:ser>
        <c:dLbls>
          <c:showLegendKey val="0"/>
          <c:showVal val="0"/>
          <c:showCatName val="0"/>
          <c:showSerName val="0"/>
          <c:showPercent val="0"/>
          <c:showBubbleSize val="0"/>
        </c:dLbls>
        <c:gapWidth val="100"/>
        <c:overlap val="100"/>
        <c:axId val="443872128"/>
        <c:axId val="443872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243</c:v>
                </c:pt>
                <c:pt idx="2">
                  <c:v>#N/A</c:v>
                </c:pt>
                <c:pt idx="3">
                  <c:v>#N/A</c:v>
                </c:pt>
                <c:pt idx="4">
                  <c:v>109</c:v>
                </c:pt>
                <c:pt idx="5">
                  <c:v>#N/A</c:v>
                </c:pt>
                <c:pt idx="6">
                  <c:v>#N/A</c:v>
                </c:pt>
                <c:pt idx="7">
                  <c:v>200</c:v>
                </c:pt>
                <c:pt idx="8">
                  <c:v>#N/A</c:v>
                </c:pt>
                <c:pt idx="9">
                  <c:v>#N/A</c:v>
                </c:pt>
                <c:pt idx="10">
                  <c:v>281</c:v>
                </c:pt>
                <c:pt idx="11">
                  <c:v>#N/A</c:v>
                </c:pt>
                <c:pt idx="12">
                  <c:v>#N/A</c:v>
                </c:pt>
                <c:pt idx="13">
                  <c:v>46</c:v>
                </c:pt>
                <c:pt idx="14">
                  <c:v>#N/A</c:v>
                </c:pt>
              </c:numCache>
            </c:numRef>
          </c:val>
          <c:smooth val="0"/>
          <c:extLst>
            <c:ext xmlns:c16="http://schemas.microsoft.com/office/drawing/2014/chart" uri="{C3380CC4-5D6E-409C-BE32-E72D297353CC}">
              <c16:uniqueId val="{0000000B-176F-4FC4-838A-8E3E4E5AFA4D}"/>
            </c:ext>
          </c:extLst>
        </c:ser>
        <c:dLbls>
          <c:showLegendKey val="0"/>
          <c:showVal val="0"/>
          <c:showCatName val="0"/>
          <c:showSerName val="0"/>
          <c:showPercent val="0"/>
          <c:showBubbleSize val="0"/>
        </c:dLbls>
        <c:marker val="1"/>
        <c:smooth val="0"/>
        <c:axId val="443872128"/>
        <c:axId val="443872520"/>
      </c:lineChart>
      <c:catAx>
        <c:axId val="4438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3872520"/>
        <c:crosses val="autoZero"/>
        <c:auto val="1"/>
        <c:lblAlgn val="ctr"/>
        <c:lblOffset val="100"/>
        <c:tickLblSkip val="1"/>
        <c:tickMarkSkip val="1"/>
        <c:noMultiLvlLbl val="0"/>
      </c:catAx>
      <c:valAx>
        <c:axId val="443872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38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484</c:v>
                </c:pt>
                <c:pt idx="1">
                  <c:v>324</c:v>
                </c:pt>
                <c:pt idx="2">
                  <c:v>199</c:v>
                </c:pt>
              </c:numCache>
            </c:numRef>
          </c:val>
          <c:extLst>
            <c:ext xmlns:c16="http://schemas.microsoft.com/office/drawing/2014/chart" uri="{C3380CC4-5D6E-409C-BE32-E72D297353CC}">
              <c16:uniqueId val="{00000000-F53F-4B29-8D74-9208C275D6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F53F-4B29-8D74-9208C275D6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221</c:v>
                </c:pt>
                <c:pt idx="1">
                  <c:v>343</c:v>
                </c:pt>
                <c:pt idx="2">
                  <c:v>536</c:v>
                </c:pt>
              </c:numCache>
            </c:numRef>
          </c:val>
          <c:extLst>
            <c:ext xmlns:c16="http://schemas.microsoft.com/office/drawing/2014/chart" uri="{C3380CC4-5D6E-409C-BE32-E72D297353CC}">
              <c16:uniqueId val="{00000002-F53F-4B29-8D74-9208C275D628}"/>
            </c:ext>
          </c:extLst>
        </c:ser>
        <c:dLbls>
          <c:showLegendKey val="0"/>
          <c:showVal val="0"/>
          <c:showCatName val="0"/>
          <c:showSerName val="0"/>
          <c:showPercent val="0"/>
          <c:showBubbleSize val="0"/>
        </c:dLbls>
        <c:gapWidth val="120"/>
        <c:overlap val="100"/>
        <c:axId val="443871344"/>
        <c:axId val="443876832"/>
      </c:barChart>
      <c:catAx>
        <c:axId val="44387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876832"/>
        <c:crosses val="autoZero"/>
        <c:auto val="1"/>
        <c:lblAlgn val="ctr"/>
        <c:lblOffset val="100"/>
        <c:tickLblSkip val="1"/>
        <c:tickMarkSkip val="1"/>
        <c:noMultiLvlLbl val="0"/>
      </c:catAx>
      <c:valAx>
        <c:axId val="443876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87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{8DC72225-C8E3-4112-9B16-0A57066CF9EB}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B16-42B0-ABE4-5978972421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{3C0BE4AD-7071-465D-9E86-83DD55D75862}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16-42B0-ABE4-5978972421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{0DB7C338-A569-4A95-9388-C961A6A9FCBD}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16-42B0-ABE4-5978972421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{CEB42BB5-2BF9-4EE3-BE05-FA0E4777E6FA}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16-42B0-ABE4-5978972421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{AD805B4E-7F31-4B78-9163-3F5D70B1F05D}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16-42B0-ABE4-59789724216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{B23B9BD4-09C7-411F-838D-092453EE4668}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B16-42B0-ABE4-59789724216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{F9AEFF55-8C8E-4D33-9CF5-7466520DB900}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B16-42B0-ABE4-5978972421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{AD43A491-2412-404F-8AAB-53AE780BA2A2}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B16-42B0-ABE4-5978972421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{00EE54FC-4AC1-4593-A161-6DFEBF715F56}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B16-42B0-ABE4-5978972421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48.7</c:v>
                </c:pt>
                <c:pt idx="16">
                  <c:v>47.7</c:v>
                </c:pt>
                <c:pt idx="24">
                  <c:v>58.3</c:v>
                </c:pt>
                <c:pt idx="32">
                  <c:v>61.3</c:v>
                </c:pt>
              </c:numCache>
            </c:numRef>
          </c:xVal>
          <c:yVal>
            <c:numRef>
              <c:f>公会計指標分析・財政指標組合せ分析表!$BP$51:$DC$51</c:f>
              <c:numCache>
                <c:formatCode>#,##0.0;"▲ "#,##0.0</c:formatCode>
                <c:ptCount val="40"/>
                <c:pt idx="8">
                  <c:v>9</c:v>
                </c:pt>
                <c:pt idx="16">
                  <c:v>16</c:v>
                </c:pt>
                <c:pt idx="24">
                  <c:v>22</c:v>
                </c:pt>
                <c:pt idx="32">
                  <c:v>3.5</c:v>
                </c:pt>
              </c:numCache>
            </c:numRef>
          </c:yVal>
          <c:smooth val="0"/>
          <c:extLst>
            <c:ext xmlns:c16="http://schemas.microsoft.com/office/drawing/2014/chart" uri="{C3380CC4-5D6E-409C-BE32-E72D297353CC}">
              <c16:uniqueId val="{00000009-CB16-42B0-ABE4-5978972421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{19398CFC-21A2-44A6-836C-8263ADEB2061}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B16-42B0-ABE4-5978972421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{4857A5EE-21E9-476A-872C-F2516ADCC72C}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16-42B0-ABE4-5978972421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{C46F10AA-D333-4E04-88CE-C12253CD1E03}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16-42B0-ABE4-5978972421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{428F47B2-49BA-446A-8FB8-77D2168FED74}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16-42B0-ABE4-5978972421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{D882FA46-005D-4A47-9963-2328B170BDA0}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16-42B0-ABE4-597897242168}"/>
                </c:ext>
              </c:extLst>
            </c:dLbl>
            <c:dLbl>
              <c:idx val="8"/>
              <c:layout>
                <c:manualLayout>
                  <c:x val="-3.822905075277472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{9A538219-1448-4472-A0AA-1E8E5AD59D2B}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B16-42B0-ABE4-597897242168}"/>
                </c:ext>
              </c:extLst>
            </c:dLbl>
            <c:dLbl>
              <c:idx val="16"/>
              <c:layout>
                <c:manualLayout>
                  <c:x val="-2.606135018636988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{7F540AD3-E1DE-4F71-92D9-EC153D2D03BE}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B16-42B0-ABE4-59789724216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{0465C62C-3B56-433F-A6D7-3CF07A36E8C2}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B16-42B0-ABE4-59789724216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{C8ABD221-E0F3-402A-AB8D-6F7973F25715}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B16-42B0-ABE4-5978972421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B16-42B0-ABE4-597897242168}"/>
            </c:ext>
          </c:extLst>
        </c:ser>
        <c:dLbls>
          <c:showLegendKey val="0"/>
          <c:showVal val="1"/>
          <c:showCatName val="0"/>
          <c:showSerName val="0"/>
          <c:showPercent val="0"/>
          <c:showBubbleSize val="0"/>
        </c:dLbls>
        <c:axId val="247381368"/>
        <c:axId val="247377840"/>
      </c:scatterChart>
      <c:valAx>
        <c:axId val="247381368"/>
        <c:scaling>
          <c:orientation val="minMax"/>
          <c:max val="6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377840"/>
        <c:crosses val="autoZero"/>
        <c:crossBetween val="midCat"/>
      </c:valAx>
      <c:valAx>
        <c:axId val="24737784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38136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{19AB8CB4-9865-4A95-A40A-5CD79D437C2A}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AFC-45E7-BB39-852280D907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{D5801F8A-BC20-4502-A4D4-C6C2DB5BCADD}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FC-45E7-BB39-852280D907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{7A651647-9888-4D6C-8631-205C53EE492A}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FC-45E7-BB39-852280D907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{61FB7DF1-9B89-4BE6-88BB-09B9E09FD6F4}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FC-45E7-BB39-852280D907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{D898A699-C735-4E61-B89D-07F77C1D6700}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FC-45E7-BB39-852280D907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{A9838B87-7260-4B79-9D85-7C519E0CB030}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AFC-45E7-BB39-852280D907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{DC49ADEA-16F7-45AF-B1B4-6E7DC48EF732}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AFC-45E7-BB39-852280D907F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{B1319DAA-1E16-40ED-9E54-E7309C78507D}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AFC-45E7-BB39-852280D907F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{7FE92629-08A4-4704-A856-9A954E252E31}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AFC-45E7-BB39-852280D907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7.6</c:v>
                </c:pt>
                <c:pt idx="16">
                  <c:v>9.6</c:v>
                </c:pt>
                <c:pt idx="24">
                  <c:v>10.199999999999999</c:v>
                </c:pt>
                <c:pt idx="32">
                  <c:v>11.7</c:v>
                </c:pt>
              </c:numCache>
            </c:numRef>
          </c:xVal>
          <c:yVal>
            <c:numRef>
              <c:f>公会計指標分析・財政指標組合せ分析表!$BP$73:$DC$73</c:f>
              <c:numCache>
                <c:formatCode>#,##0.0;"▲ "#,##0.0</c:formatCode>
                <c:ptCount val="40"/>
                <c:pt idx="0">
                  <c:v>19.899999999999999</c:v>
                </c:pt>
                <c:pt idx="8">
                  <c:v>9</c:v>
                </c:pt>
                <c:pt idx="16">
                  <c:v>16</c:v>
                </c:pt>
                <c:pt idx="24">
                  <c:v>22</c:v>
                </c:pt>
                <c:pt idx="32">
                  <c:v>3.5</c:v>
                </c:pt>
              </c:numCache>
            </c:numRef>
          </c:yVal>
          <c:smooth val="0"/>
          <c:extLst>
            <c:ext xmlns:c16="http://schemas.microsoft.com/office/drawing/2014/chart" uri="{C3380CC4-5D6E-409C-BE32-E72D297353CC}">
              <c16:uniqueId val="{00000009-7AFC-45E7-BB39-852280D907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{770A331F-3BF1-453C-9106-6FD318FE3B4F}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AFC-45E7-BB39-852280D907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{DC0795E9-A652-436D-A67F-407DE2FFDFC8}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FC-45E7-BB39-852280D907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{953303EF-AC21-4012-8FA1-BE3C122386B2}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FC-45E7-BB39-852280D907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{D7F9F40D-28DD-44FB-A1CF-F1E8305F9EC1}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FC-45E7-BB39-852280D907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{39FE6D65-9E9E-4738-A435-18195A2E75D6}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FC-45E7-BB39-852280D907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{96CF4678-4408-4847-BD26-AF11125733BD}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AFC-45E7-BB39-852280D907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{407BFBBF-90EE-49D0-9613-AC825D087142}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AFC-45E7-BB39-852280D907F3}"/>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{937941DC-54F6-4034-A130-593D681A18E9}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AFC-45E7-BB39-852280D907F3}"/>
                </c:ext>
              </c:extLst>
            </c:dLbl>
            <c:dLbl>
              <c:idx val="32"/>
              <c:layout>
                <c:manualLayout>
                  <c:x val="-1.8171803637232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{A829CF42-6141-4047-87C0-2ABE48E8BF52}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AFC-45E7-BB39-852280D907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AFC-45E7-BB39-852280D907F3}"/>
            </c:ext>
          </c:extLst>
        </c:ser>
        <c:dLbls>
          <c:showLegendKey val="0"/>
          <c:showVal val="1"/>
          <c:showCatName val="0"/>
          <c:showSerName val="0"/>
          <c:showPercent val="0"/>
          <c:showBubbleSize val="0"/>
        </c:dLbls>
        <c:axId val="247382152"/>
        <c:axId val="247378232"/>
      </c:scatterChart>
      <c:valAx>
        <c:axId val="247382152"/>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7378232"/>
        <c:crosses val="autoZero"/>
        <c:crossBetween val="midCat"/>
      </c:valAx>
      <c:valAx>
        <c:axId val="247378232"/>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38215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元利償還金については、</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は小学校大規模改造事業等に係る地方債の償還</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始まり、対前年</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千円の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a:t>
          </a:r>
          <a:r>
            <a:rPr kumimoji="1" lang="ja-JP" altLang="en-US" sz="1100">
              <a:solidFill>
                <a:sysClr val="windowText" lastClr="000000"/>
              </a:solidFill>
              <a:effectLst/>
              <a:latin typeface="+mn-lt"/>
              <a:ea typeface="+mn-ea"/>
              <a:cs typeface="+mn-cs"/>
            </a:rPr>
            <a:t>複合型子育て拠点施設建設等の大きな事業があるため、</a:t>
          </a:r>
          <a:r>
            <a:rPr kumimoji="1" lang="ja-JP" altLang="ja-JP" sz="1100">
              <a:solidFill>
                <a:sysClr val="windowText" lastClr="000000"/>
              </a:solidFill>
              <a:effectLst/>
              <a:latin typeface="+mn-lt"/>
              <a:ea typeface="+mn-ea"/>
              <a:cs typeface="+mn-cs"/>
            </a:rPr>
            <a:t>新規発行債の</a:t>
          </a:r>
          <a:r>
            <a:rPr kumimoji="1" lang="ja-JP" altLang="en-US" sz="1100">
              <a:solidFill>
                <a:sysClr val="windowText" lastClr="000000"/>
              </a:solidFill>
              <a:effectLst/>
              <a:latin typeface="+mn-lt"/>
              <a:ea typeface="+mn-ea"/>
              <a:cs typeface="+mn-cs"/>
            </a:rPr>
            <a:t>計画的な発行</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抑制</a:t>
          </a:r>
          <a:r>
            <a:rPr kumimoji="1" lang="ja-JP" altLang="ja-JP" sz="1100">
              <a:solidFill>
                <a:sysClr val="windowText" lastClr="000000"/>
              </a:solidFill>
              <a:effectLst/>
              <a:latin typeface="+mn-lt"/>
              <a:ea typeface="+mn-ea"/>
              <a:cs typeface="+mn-cs"/>
            </a:rPr>
            <a:t>、交付税措置のある地方債の活用など公債費の適正管理に努める。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は新規</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地方債発行</a:t>
          </a:r>
          <a:r>
            <a:rPr kumimoji="1" lang="ja-JP" altLang="en-US" sz="1100">
              <a:solidFill>
                <a:sysClr val="windowText" lastClr="000000"/>
              </a:solidFill>
              <a:effectLst/>
              <a:latin typeface="+mn-lt"/>
              <a:ea typeface="+mn-ea"/>
              <a:cs typeface="+mn-cs"/>
            </a:rPr>
            <a:t>が少なかったため</a:t>
          </a:r>
          <a:r>
            <a:rPr kumimoji="1" lang="ja-JP" altLang="ja-JP" sz="1100">
              <a:solidFill>
                <a:sysClr val="windowText" lastClr="000000"/>
              </a:solidFill>
              <a:effectLst/>
              <a:latin typeface="+mn-lt"/>
              <a:ea typeface="+mn-ea"/>
              <a:cs typeface="+mn-cs"/>
            </a:rPr>
            <a:t>、地方債現在高は</a:t>
          </a:r>
          <a:r>
            <a:rPr kumimoji="1" lang="en-US" altLang="ja-JP" sz="1100">
              <a:solidFill>
                <a:sysClr val="windowText" lastClr="000000"/>
              </a:solidFill>
              <a:effectLst/>
              <a:latin typeface="+mn-lt"/>
              <a:ea typeface="+mn-ea"/>
              <a:cs typeface="+mn-cs"/>
            </a:rPr>
            <a:t>122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公営企業債等繰入見込額の増等により、将来負担比率は上がっている。また今後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財政調整基金の取崩しによる充当可能基金の減少が懸念されるが、引き続き、適正管理に努める。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令和元年度は、財政調整基金は前年度比で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百万円減額となったが、これはふるさと納税寄附者記念品に係る取崩しが大きな要因となっている。併せてふるさと納税の寄附金を積立てている夢はぐくむ村づくり基金は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百万円増となった。</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近年、財政調整基金の取崩しが多くなってきていたが、今後は寄附額の中から記念品や委託料等を支出し、差額について計画的に積立てていきたい。その他目的金については、用途が指定されている夢はぐくむ村づくり基金は計画的に取り崩していくよう検討する。併せて、令和２年度以降の複合型子育て拠点施設建設係る経費の財源として、基金の活用を検討している。また、動きのない基金については、更に廃止、統合の検討を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公共施設等建設基金は、社会福祉施設、社会教育施設、学校施設、都市施設その他これに類する施設で、村が設置する施設の建設費に充当するための基金であり、施設建設の際に活用する。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夢はぐくむ村づくり基金は、ふるさと納税の寄付額全額を積立てており、令和元年度は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令和４年度にかけて、複合型子育て拠点施設建設の予定があり、公共施設等建設基金及び夢はぐくむ村づくり基金を取崩し財源とする予定である。それまでは計画的に基金への積立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また、近年、動きのない基金については廃止も検討しており、引き続き適正な基金管理に努めたい。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令和元年度は、ふるさと納税の寄附者記念品等の単独事業のため財政調整基金の繰入によって歳入を確保した。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今後、令和２年度以降に交差点改良事業による用地買収等を行う予定のため、財政調整基金を取り崩す予定であるが、歳入の確保、歳出の抑制により、基金への積立に努めたい。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a:t>
          </a:r>
          <a:r>
            <a:rPr kumimoji="1" lang="en-US" altLang="ja-JP" sz="1100">
              <a:solidFill>
                <a:schemeClr val="dk1"/>
              </a:solidFill>
              <a:effectLst/>
              <a:latin typeface="+mn-lt"/>
              <a:ea typeface="+mn-ea"/>
              <a:cs typeface="+mn-cs"/>
            </a:rPr>
            <a:t>61.3</a:t>
          </a:r>
          <a:r>
            <a:rPr kumimoji="1" lang="ja-JP" altLang="ja-JP" sz="1100">
              <a:solidFill>
                <a:schemeClr val="dk1"/>
              </a:solidFill>
              <a:effectLst/>
              <a:latin typeface="+mn-lt"/>
              <a:ea typeface="+mn-ea"/>
              <a:cs typeface="+mn-cs"/>
            </a:rPr>
            <a:t>％で、全国平均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低くなっているが、</a:t>
          </a:r>
          <a:r>
            <a:rPr kumimoji="1" lang="ja-JP" altLang="en-US" sz="1100">
              <a:solidFill>
                <a:schemeClr val="dk1"/>
              </a:solidFill>
              <a:effectLst/>
              <a:latin typeface="+mn-lt"/>
              <a:ea typeface="+mn-ea"/>
              <a:cs typeface="+mn-cs"/>
            </a:rPr>
            <a:t>類似団体と比較すると平均より高くなっている。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古い</a:t>
          </a:r>
          <a:r>
            <a:rPr kumimoji="1" lang="ja-JP" altLang="ja-JP" sz="1100">
              <a:solidFill>
                <a:schemeClr val="dk1"/>
              </a:solidFill>
              <a:effectLst/>
              <a:latin typeface="+mn-lt"/>
              <a:ea typeface="+mn-ea"/>
              <a:cs typeface="+mn-cs"/>
            </a:rPr>
            <a:t>公共施設や道路なども多くあり、計画的な修繕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の検討をしていかなければならない。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91880</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0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164253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71328"/>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30</xdr:row>
      <xdr:rowOff>56303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589905"/>
          <a:ext cx="762000" cy="3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2963</xdr:rowOff>
    </xdr:from>
    <xdr:to>
      <xdr:col>11</xdr:col>
      <xdr:colOff>187325</xdr:colOff>
      <xdr:row>28</xdr:row>
      <xdr:rowOff>104563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17780</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589905"/>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121090</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a:t>
          </a:r>
          <a:r>
            <a:rPr kumimoji="1" lang="ja-JP" altLang="en-US"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400.1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となっており、全国平均、県平均よりも低くなっている</a:t>
          </a:r>
          <a:r>
            <a:rPr kumimoji="1" lang="ja-JP" altLang="en-US" sz="1100">
              <a:solidFill>
                <a:schemeClr val="dk1"/>
              </a:solidFill>
              <a:effectLst/>
              <a:latin typeface="+mn-lt"/>
              <a:ea typeface="+mn-ea"/>
              <a:cs typeface="+mn-cs"/>
            </a:rPr>
            <a:t>が、類似団体より若干高い比率となっている</a:t>
          </a:r>
          <a:r>
            <a:rPr kumimoji="1" lang="ja-JP" altLang="ja-JP" sz="1100">
              <a:solidFill>
                <a:schemeClr val="dk1"/>
              </a:solidFill>
              <a:effectLst/>
              <a:latin typeface="+mn-lt"/>
              <a:ea typeface="+mn-ea"/>
              <a:cs typeface="+mn-cs"/>
            </a:rPr>
            <a:t>。引き続き、人件費の抑制</a:t>
          </a:r>
          <a:r>
            <a:rPr kumimoji="1" lang="ja-JP" altLang="en-US" sz="1100">
              <a:solidFill>
                <a:schemeClr val="dk1"/>
              </a:solidFill>
              <a:effectLst/>
              <a:latin typeface="+mn-lt"/>
              <a:ea typeface="+mn-ea"/>
              <a:cs typeface="+mn-cs"/>
            </a:rPr>
            <a:t>を行う</a:t>
          </a:r>
          <a:r>
            <a:rPr kumimoji="1" lang="ja-JP" altLang="ja-JP" sz="1100">
              <a:solidFill>
                <a:schemeClr val="dk1"/>
              </a:solidFill>
              <a:effectLst/>
              <a:latin typeface="+mn-lt"/>
              <a:ea typeface="+mn-ea"/>
              <a:cs typeface="+mn-cs"/>
            </a:rPr>
            <a:t>とともに、適正な数値を維持できるように努める。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169806</xdr:rowOff>
    </xdr:from>
    <xdr:to>
      <xdr:col>76</xdr:col>
      <xdr:colOff>73025</xdr:colOff>
      <xdr:row>29</xdr:row>
      <xdr:rowOff>99956</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7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148233</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7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35899</xdr:rowOff>
    </xdr:from>
    <xdr:to>
      <xdr:col>72</xdr:col>
      <xdr:colOff>123825</xdr:colOff>
      <xdr:row>29</xdr:row>
      <xdr:rowOff>137499</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7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49156</xdr:rowOff>
    </xdr:from>
    <xdr:to>
      <xdr:col>76</xdr:col>
      <xdr:colOff>22225</xdr:colOff>
      <xdr:row>29</xdr:row>
      <xdr:rowOff>86699</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792731"/>
          <a:ext cx="7112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9271</xdr:rowOff>
    </xdr:from>
    <xdr:to>
      <xdr:col>68</xdr:col>
      <xdr:colOff>123825</xdr:colOff>
      <xdr:row>29</xdr:row>
      <xdr:rowOff>110871</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60071</xdr:rowOff>
    </xdr:from>
    <xdr:to>
      <xdr:col>72</xdr:col>
      <xdr:colOff>73025</xdr:colOff>
      <xdr:row>29</xdr:row>
      <xdr:rowOff>86699</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5803646"/>
          <a:ext cx="762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156803</xdr:rowOff>
    </xdr:from>
    <xdr:to>
      <xdr:col>64</xdr:col>
      <xdr:colOff>123825</xdr:colOff>
      <xdr:row>30</xdr:row>
      <xdr:rowOff>86953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60071</xdr:rowOff>
    </xdr:from>
    <xdr:to>
      <xdr:col>68</xdr:col>
      <xdr:colOff>73025</xdr:colOff>
      <xdr:row>30</xdr:row>
      <xdr:rowOff>36153</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5803646"/>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98150</xdr:rowOff>
    </xdr:from>
    <xdr:to>
      <xdr:col>60</xdr:col>
      <xdr:colOff>123825</xdr:colOff>
      <xdr:row>30</xdr:row>
      <xdr:rowOff>28300</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58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148950</xdr:rowOff>
    </xdr:from>
    <xdr:to>
      <xdr:col>64</xdr:col>
      <xdr:colOff>73025</xdr:colOff>
      <xdr:row>30</xdr:row>
      <xdr:rowOff>36153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5892525"/>
          <a:ext cx="7620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47084</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2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128626</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58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127398</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78080</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59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19427</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59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88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55245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722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111125</xdr:rowOff>
    </xdr:from>
    <xdr:to>
      <xdr:col>10</xdr:col>
      <xdr:colOff>165100</xdr:colOff>
      <xdr:row>37</xdr:row>
      <xdr:rowOff>41275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28575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3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169562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57802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59221</xdr:rowOff>
    </xdr:from>
    <xdr:to>
      <xdr:col>55</xdr:col>
      <xdr:colOff>50800</xdr:colOff>
      <xdr:row>41</xdr:row>
      <xdr:rowOff>160821</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0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145598</xdr:rowOff>
    </xdr:from>
    <xdr:ext cx="534377"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0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59254</xdr:rowOff>
    </xdr:from>
    <xdr:to>
      <xdr:col>50</xdr:col>
      <xdr:colOff>165100</xdr:colOff>
      <xdr:row>41</xdr:row>
      <xdr:rowOff>160854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0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110021</xdr:rowOff>
    </xdr:from>
    <xdr:to>
      <xdr:col>55</xdr:col>
      <xdr:colOff>0</xdr:colOff>
      <xdr:row>41</xdr:row>
      <xdr:rowOff>110054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713947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59194</xdr:rowOff>
    </xdr:from>
    <xdr:to>
      <xdr:col>46</xdr:col>
      <xdr:colOff>38100</xdr:colOff>
      <xdr:row>41</xdr:row>
      <xdr:rowOff>160794</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0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109994</xdr:rowOff>
    </xdr:from>
    <xdr:to>
      <xdr:col>50</xdr:col>
      <xdr:colOff>114300</xdr:colOff>
      <xdr:row>41</xdr:row>
      <xdr:rowOff>110054</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7139444"/>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58956</xdr:rowOff>
    </xdr:from>
    <xdr:to>
      <xdr:col>41</xdr:col>
      <xdr:colOff>101600</xdr:colOff>
      <xdr:row>41</xdr:row>
      <xdr:rowOff>160556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0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109756</xdr:rowOff>
    </xdr:from>
    <xdr:to>
      <xdr:col>45</xdr:col>
      <xdr:colOff>177800</xdr:colOff>
      <xdr:row>41</xdr:row>
      <xdr:rowOff>109994</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713920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86555</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151981</xdr:rowOff>
    </xdr:from>
    <xdr:ext cx="534377"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59411" y="71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151921</xdr:rowOff>
    </xdr:from>
    <xdr:ext cx="534377"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483111" y="7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151683</xdr:rowOff>
    </xdr:from>
    <xdr:ext cx="534377"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594111" y="7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E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E00-0000A6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E00-0000A8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E00-0000AA000000}"/>
            </a:ext>
          </a:extLst>
        </xdr:cNvPr>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30678</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E00-0000B6000000}"/>
            </a:ext>
          </a:extLst>
        </xdr:cNvPr>
        <xdr:cNvSpPr txBox="1"/>
      </xdr:nvSpPr>
      <xdr:spPr>
        <a:xfrm>
          <a:off x="4673600" y="1066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105954</xdr:rowOff>
    </xdr:from>
    <xdr:to>
      <xdr:col>20</xdr:col>
      <xdr:colOff>38100</xdr:colOff>
      <xdr:row>63</xdr:row>
      <xdr:rowOff>36104</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156754</xdr:rowOff>
    </xdr:from>
    <xdr:to>
      <xdr:col>24</xdr:col>
      <xdr:colOff>63500</xdr:colOff>
      <xdr:row>62</xdr:row>
      <xdr:rowOff>166551</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3797300" y="107866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96157</xdr:rowOff>
    </xdr:from>
    <xdr:to>
      <xdr:col>15</xdr:col>
      <xdr:colOff>101600</xdr:colOff>
      <xdr:row>63</xdr:row>
      <xdr:rowOff>26307</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2857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146957</xdr:rowOff>
    </xdr:from>
    <xdr:to>
      <xdr:col>19</xdr:col>
      <xdr:colOff>177800</xdr:colOff>
      <xdr:row>62</xdr:row>
      <xdr:rowOff>156754</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2908300" y="107768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62</xdr:row>
      <xdr:rowOff>153488</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flipV="1">
          <a:off x="2019300" y="1077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27231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3582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17434</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2705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329</xdr:rowOff>
    </xdr:from>
    <xdr:to>
      <xdr:col>55</xdr:col>
      <xdr:colOff>50800</xdr:colOff>
      <xdr:row>64</xdr:row>
      <xdr:rowOff>101929</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10426700" y="1097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86706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E00-0000EC000000}"/>
            </a:ext>
          </a:extLst>
        </xdr:cNvPr>
        <xdr:cNvSpPr txBox="1"/>
      </xdr:nvSpPr>
      <xdr:spPr>
        <a:xfrm>
          <a:off x="10515600" y="1088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595</xdr:rowOff>
    </xdr:from>
    <xdr:to>
      <xdr:col>50</xdr:col>
      <xdr:colOff>165100</xdr:colOff>
      <xdr:row>64</xdr:row>
      <xdr:rowOff>102195</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9588500" y="109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51129</xdr:rowOff>
    </xdr:from>
    <xdr:to>
      <xdr:col>55</xdr:col>
      <xdr:colOff>0</xdr:colOff>
      <xdr:row>64</xdr:row>
      <xdr:rowOff>51395</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flipV="1">
          <a:off x="9639300" y="11023929"/>
          <a:ext cx="8382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533</xdr:rowOff>
    </xdr:from>
    <xdr:to>
      <xdr:col>46</xdr:col>
      <xdr:colOff>38100</xdr:colOff>
      <xdr:row>64</xdr:row>
      <xdr:rowOff>102133</xdr:rowOff>
    </xdr:to>
    <xdr:sp macro="" textlink="">
      <xdr:nvSpPr>
        <xdr:cNvPr id="239" name="楕円 238">
          <a:extLst>
            <a:ext uri="{FF2B5EF4-FFF2-40B4-BE49-F238E27FC236}">
              <a16:creationId xmlns:a16="http://schemas.microsoft.com/office/drawing/2014/main" id="{00000000-0008-0000-0E00-0000EF000000}"/>
            </a:ext>
          </a:extLst>
        </xdr:cNvPr>
        <xdr:cNvSpPr/>
      </xdr:nvSpPr>
      <xdr:spPr>
        <a:xfrm>
          <a:off x="8699500" y="109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51333</xdr:rowOff>
    </xdr:from>
    <xdr:to>
      <xdr:col>50</xdr:col>
      <xdr:colOff>114300</xdr:colOff>
      <xdr:row>64</xdr:row>
      <xdr:rowOff>51395</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8750300" y="11024133"/>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393</xdr:rowOff>
    </xdr:from>
    <xdr:to>
      <xdr:col>41</xdr:col>
      <xdr:colOff>101600</xdr:colOff>
      <xdr:row>64</xdr:row>
      <xdr:rowOff>101993</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7810500" y="10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51193</xdr:rowOff>
    </xdr:from>
    <xdr:to>
      <xdr:col>45</xdr:col>
      <xdr:colOff>177800</xdr:colOff>
      <xdr:row>64</xdr:row>
      <xdr:rowOff>51333</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861300" y="1102399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93322</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9327095" y="110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93260</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8450795" y="1106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93120</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7561795" y="110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E00-00001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E00-000015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E00-00001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E00-000023010000}"/>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19050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3797300" y="143884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34925</xdr:rowOff>
    </xdr:from>
    <xdr:to>
      <xdr:col>15</xdr:col>
      <xdr:colOff>101600</xdr:colOff>
      <xdr:row>86</xdr:row>
      <xdr:rowOff>136525</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28575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158114</xdr:rowOff>
    </xdr:from>
    <xdr:to>
      <xdr:col>19</xdr:col>
      <xdr:colOff>177800</xdr:colOff>
      <xdr:row>86</xdr:row>
      <xdr:rowOff>85725</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2908300" y="14388464"/>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130175</xdr:rowOff>
    </xdr:from>
    <xdr:to>
      <xdr:col>10</xdr:col>
      <xdr:colOff>165100</xdr:colOff>
      <xdr:row>86</xdr:row>
      <xdr:rowOff>60325</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196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9525</xdr:rowOff>
    </xdr:from>
    <xdr:to>
      <xdr:col>15</xdr:col>
      <xdr:colOff>50800</xdr:colOff>
      <xdr:row>86</xdr:row>
      <xdr:rowOff>85725</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2019300" y="14754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E00-00002A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E00-00002B010000}"/>
            </a:ext>
          </a:extLst>
        </xdr:cNvPr>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E00-00002C010000}"/>
            </a:ext>
          </a:extLst>
        </xdr:cNvPr>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E00-00002D010000}"/>
            </a:ext>
          </a:extLst>
        </xdr:cNvPr>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E00-00002E010000}"/>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127652</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E00-00002F010000}"/>
            </a:ext>
          </a:extLst>
        </xdr:cNvPr>
        <xdr:cNvSpPr txBox="1"/>
      </xdr:nvSpPr>
      <xdr:spPr>
        <a:xfrm>
          <a:off x="2705744"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51452</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E00-000030010000}"/>
            </a:ext>
          </a:extLst>
        </xdr:cNvPr>
        <xdr:cNvSpPr txBox="1"/>
      </xdr:nvSpPr>
      <xdr:spPr>
        <a:xfrm>
          <a:off x="1816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136164</xdr:rowOff>
    </xdr:from>
    <xdr:to>
      <xdr:col>55</xdr:col>
      <xdr:colOff>50800</xdr:colOff>
      <xdr:row>86</xdr:row>
      <xdr:rowOff>66314</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04267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51091</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E00-000057010000}"/>
            </a:ext>
          </a:extLst>
        </xdr:cNvPr>
        <xdr:cNvSpPr txBox="1"/>
      </xdr:nvSpPr>
      <xdr:spPr>
        <a:xfrm>
          <a:off x="10515600" y="1462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136210</xdr:rowOff>
    </xdr:from>
    <xdr:to>
      <xdr:col>50</xdr:col>
      <xdr:colOff>165100</xdr:colOff>
      <xdr:row>86</xdr:row>
      <xdr:rowOff>66360</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9588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15514</xdr:rowOff>
    </xdr:from>
    <xdr:to>
      <xdr:col>55</xdr:col>
      <xdr:colOff>0</xdr:colOff>
      <xdr:row>86</xdr:row>
      <xdr:rowOff>15560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9639300" y="1476021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136438</xdr:rowOff>
    </xdr:from>
    <xdr:to>
      <xdr:col>46</xdr:col>
      <xdr:colOff>38100</xdr:colOff>
      <xdr:row>86</xdr:row>
      <xdr:rowOff>66588</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8699500" y="147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15560</xdr:rowOff>
    </xdr:from>
    <xdr:to>
      <xdr:col>50</xdr:col>
      <xdr:colOff>114300</xdr:colOff>
      <xdr:row>86</xdr:row>
      <xdr:rowOff>15788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8750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136210</xdr:rowOff>
    </xdr:from>
    <xdr:to>
      <xdr:col>41</xdr:col>
      <xdr:colOff>101600</xdr:colOff>
      <xdr:row>86</xdr:row>
      <xdr:rowOff>66360</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7810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15560</xdr:rowOff>
    </xdr:from>
    <xdr:to>
      <xdr:col>45</xdr:col>
      <xdr:colOff>177800</xdr:colOff>
      <xdr:row>86</xdr:row>
      <xdr:rowOff>15788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7861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00000000-0008-0000-0E00-00005E01000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00000000-0008-0000-0E00-00005F010000}"/>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00000000-0008-0000-0E00-000060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106067</xdr:rowOff>
    </xdr:from>
    <xdr:ext cx="469744" cy="259045"/>
    <xdr:sp macro="" textlink="">
      <xdr:nvSpPr>
        <xdr:cNvPr id="353" name="n_4aveValue【公営住宅】&#10;一人当たり面積">
          <a:extLst>
            <a:ext uri="{FF2B5EF4-FFF2-40B4-BE49-F238E27FC236}">
              <a16:creationId xmlns:a16="http://schemas.microsoft.com/office/drawing/2014/main" id="{00000000-0008-0000-0E00-000061010000}"/>
            </a:ext>
          </a:extLst>
        </xdr:cNvPr>
        <xdr:cNvSpPr txBox="1"/>
      </xdr:nvSpPr>
      <xdr:spPr>
        <a:xfrm>
          <a:off x="6737427" y="143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57487</xdr:rowOff>
    </xdr:from>
    <xdr:ext cx="469744" cy="259045"/>
    <xdr:sp macro="" textlink="">
      <xdr:nvSpPr>
        <xdr:cNvPr id="354" name="n_1mainValue【公営住宅】&#10;一人当たり面積">
          <a:extLst>
            <a:ext uri="{FF2B5EF4-FFF2-40B4-BE49-F238E27FC236}">
              <a16:creationId xmlns:a16="http://schemas.microsoft.com/office/drawing/2014/main" id="{00000000-0008-0000-0E00-000062010000}"/>
            </a:ext>
          </a:extLst>
        </xdr:cNvPr>
        <xdr:cNvSpPr txBox="1"/>
      </xdr:nvSpPr>
      <xdr:spPr>
        <a:xfrm>
          <a:off x="93917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57715</xdr:rowOff>
    </xdr:from>
    <xdr:ext cx="469744" cy="259045"/>
    <xdr:sp macro="" textlink="">
      <xdr:nvSpPr>
        <xdr:cNvPr id="355" name="n_2mainValue【公営住宅】&#10;一人当たり面積">
          <a:extLst>
            <a:ext uri="{FF2B5EF4-FFF2-40B4-BE49-F238E27FC236}">
              <a16:creationId xmlns:a16="http://schemas.microsoft.com/office/drawing/2014/main" id="{00000000-0008-0000-0E00-000063010000}"/>
            </a:ext>
          </a:extLst>
        </xdr:cNvPr>
        <xdr:cNvSpPr txBox="1"/>
      </xdr:nvSpPr>
      <xdr:spPr>
        <a:xfrm>
          <a:off x="8515427" y="148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57487</xdr:rowOff>
    </xdr:from>
    <xdr:ext cx="469744" cy="259045"/>
    <xdr:sp macro="" textlink="">
      <xdr:nvSpPr>
        <xdr:cNvPr id="356" name="n_3mainValue【公営住宅】&#10;一人当たり面積">
          <a:extLst>
            <a:ext uri="{FF2B5EF4-FFF2-40B4-BE49-F238E27FC236}">
              <a16:creationId xmlns:a16="http://schemas.microsoft.com/office/drawing/2014/main" id="{00000000-0008-0000-0E00-000064010000}"/>
            </a:ext>
          </a:extLst>
        </xdr:cNvPr>
        <xdr:cNvSpPr txBox="1"/>
      </xdr:nvSpPr>
      <xdr:spPr>
        <a:xfrm>
          <a:off x="76264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00000000-0008-0000-0E00-00007F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5" name="【港湾・漁港】&#10;有形固定資産減価償却率最大値テキスト">
          <a:extLst>
            <a:ext uri="{FF2B5EF4-FFF2-40B4-BE49-F238E27FC236}">
              <a16:creationId xmlns:a16="http://schemas.microsoft.com/office/drawing/2014/main" id="{00000000-0008-0000-0E00-000081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67871</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00000000-0008-0000-0E00-000083010000}"/>
            </a:ext>
          </a:extLst>
        </xdr:cNvPr>
        <xdr:cNvSpPr txBox="1"/>
      </xdr:nvSpPr>
      <xdr:spPr>
        <a:xfrm>
          <a:off x="4673600" y="1772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138068</xdr:rowOff>
    </xdr:from>
    <xdr:to>
      <xdr:col>24</xdr:col>
      <xdr:colOff>114300</xdr:colOff>
      <xdr:row>107</xdr:row>
      <xdr:rowOff>68218</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4584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116495</xdr:rowOff>
    </xdr:from>
    <xdr:ext cx="405111" cy="259045"/>
    <xdr:sp macro="" textlink="">
      <xdr:nvSpPr>
        <xdr:cNvPr id="399" name="【港湾・漁港】&#10;有形固定資産減価償却率該当値テキスト">
          <a:extLst>
            <a:ext uri="{FF2B5EF4-FFF2-40B4-BE49-F238E27FC236}">
              <a16:creationId xmlns:a16="http://schemas.microsoft.com/office/drawing/2014/main" id="{00000000-0008-0000-0E00-00008F010000}"/>
            </a:ext>
          </a:extLst>
        </xdr:cNvPr>
        <xdr:cNvSpPr txBox="1"/>
      </xdr:nvSpPr>
      <xdr:spPr>
        <a:xfrm>
          <a:off x="4673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40095</xdr:rowOff>
    </xdr:from>
    <xdr:to>
      <xdr:col>20</xdr:col>
      <xdr:colOff>38100</xdr:colOff>
      <xdr:row>106</xdr:row>
      <xdr:rowOff>141695</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3746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90895</xdr:rowOff>
    </xdr:from>
    <xdr:to>
      <xdr:col>24</xdr:col>
      <xdr:colOff>63500</xdr:colOff>
      <xdr:row>107</xdr:row>
      <xdr:rowOff>17418</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3797300" y="1826459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164374</xdr:rowOff>
    </xdr:from>
    <xdr:to>
      <xdr:col>19</xdr:col>
      <xdr:colOff>177800</xdr:colOff>
      <xdr:row>106</xdr:row>
      <xdr:rowOff>90895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2908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140261</xdr:rowOff>
    </xdr:from>
    <xdr:ext cx="405111" cy="259045"/>
    <xdr:sp macro="" textlink="">
      <xdr:nvSpPr>
        <xdr:cNvPr id="404" name="n_1aveValue【港湾・漁港】&#10;有形固定資産減価償却率">
          <a:extLst>
            <a:ext uri="{FF2B5EF4-FFF2-40B4-BE49-F238E27FC236}">
              <a16:creationId xmlns:a16="http://schemas.microsoft.com/office/drawing/2014/main" id="{00000000-0008-0000-0E00-000094010000}"/>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405" name="n_2aveValue【港湾・漁港】&#10;有形固定資産減価償却率">
          <a:extLst>
            <a:ext uri="{FF2B5EF4-FFF2-40B4-BE49-F238E27FC236}">
              <a16:creationId xmlns:a16="http://schemas.microsoft.com/office/drawing/2014/main" id="{00000000-0008-0000-0E00-000095010000}"/>
            </a:ext>
          </a:extLst>
        </xdr:cNvPr>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79846</xdr:rowOff>
    </xdr:from>
    <xdr:ext cx="405111" cy="259045"/>
    <xdr:sp macro="" textlink="">
      <xdr:nvSpPr>
        <xdr:cNvPr id="406" name="n_3aveValue【港湾・漁港】&#10;有形固定資産減価償却率">
          <a:extLst>
            <a:ext uri="{FF2B5EF4-FFF2-40B4-BE49-F238E27FC236}">
              <a16:creationId xmlns:a16="http://schemas.microsoft.com/office/drawing/2014/main" id="{00000000-0008-0000-0E00-000096010000}"/>
            </a:ext>
          </a:extLst>
        </xdr:cNvPr>
        <xdr:cNvSpPr txBox="1"/>
      </xdr:nvSpPr>
      <xdr:spPr>
        <a:xfrm>
          <a:off x="1816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141895</xdr:rowOff>
    </xdr:from>
    <xdr:ext cx="405111" cy="259045"/>
    <xdr:sp macro="" textlink="">
      <xdr:nvSpPr>
        <xdr:cNvPr id="407" name="n_4aveValue【港湾・漁港】&#10;有形固定資産減価償却率">
          <a:extLst>
            <a:ext uri="{FF2B5EF4-FFF2-40B4-BE49-F238E27FC236}">
              <a16:creationId xmlns:a16="http://schemas.microsoft.com/office/drawing/2014/main" id="{00000000-0008-0000-0E00-000097010000}"/>
            </a:ext>
          </a:extLst>
        </xdr:cNvPr>
        <xdr:cNvSpPr txBox="1"/>
      </xdr:nvSpPr>
      <xdr:spPr>
        <a:xfrm>
          <a:off x="927744"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132822</xdr:rowOff>
    </xdr:from>
    <xdr:ext cx="405111" cy="259045"/>
    <xdr:sp macro="" textlink="">
      <xdr:nvSpPr>
        <xdr:cNvPr id="408" name="n_1mainValue【港湾・漁港】&#10;有形固定資産減価償却率">
          <a:extLst>
            <a:ext uri="{FF2B5EF4-FFF2-40B4-BE49-F238E27FC236}">
              <a16:creationId xmlns:a16="http://schemas.microsoft.com/office/drawing/2014/main" id="{00000000-0008-0000-0E00-000098010000}"/>
            </a:ext>
          </a:extLst>
        </xdr:cNvPr>
        <xdr:cNvSpPr txBox="1"/>
      </xdr:nvSpPr>
      <xdr:spPr>
        <a:xfrm>
          <a:off x="3582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409" name="n_2mainValue【港湾・漁港】&#10;有形固定資産減価償却率">
          <a:extLst>
            <a:ext uri="{FF2B5EF4-FFF2-40B4-BE49-F238E27FC236}">
              <a16:creationId xmlns:a16="http://schemas.microsoft.com/office/drawing/2014/main" id="{00000000-0008-0000-0E00-000099010000}"/>
            </a:ext>
          </a:extLst>
        </xdr:cNvPr>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港湾・漁港】&#10;一人当たり有形固定資産（償却資産）額グラフ枠">
          <a:extLst>
            <a:ext uri="{FF2B5EF4-FFF2-40B4-BE49-F238E27FC236}">
              <a16:creationId xmlns:a16="http://schemas.microsoft.com/office/drawing/2014/main" id="{00000000-0008-0000-0E00-0000B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34" name="【港湾・漁港】&#10;一人当たり有形固定資産（償却資産）額最小値テキスト">
          <a:extLst>
            <a:ext uri="{FF2B5EF4-FFF2-40B4-BE49-F238E27FC236}">
              <a16:creationId xmlns:a16="http://schemas.microsoft.com/office/drawing/2014/main" id="{00000000-0008-0000-0E00-0000B2010000}"/>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36" name="【港湾・漁港】&#10;一人当たり有形固定資産（償却資産）額最大値テキスト">
          <a:extLst>
            <a:ext uri="{FF2B5EF4-FFF2-40B4-BE49-F238E27FC236}">
              <a16:creationId xmlns:a16="http://schemas.microsoft.com/office/drawing/2014/main" id="{00000000-0008-0000-0E00-0000B4010000}"/>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38" name="【港湾・漁港】&#10;一人当たり有形固定資産（償却資産）額平均値テキスト">
          <a:extLst>
            <a:ext uri="{FF2B5EF4-FFF2-40B4-BE49-F238E27FC236}">
              <a16:creationId xmlns:a16="http://schemas.microsoft.com/office/drawing/2014/main" id="{00000000-0008-0000-0E00-0000B6010000}"/>
            </a:ext>
          </a:extLst>
        </xdr:cNvPr>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101209</xdr:rowOff>
    </xdr:from>
    <xdr:to>
      <xdr:col>55</xdr:col>
      <xdr:colOff>50800</xdr:colOff>
      <xdr:row>109</xdr:row>
      <xdr:rowOff>31359</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04267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16136</xdr:rowOff>
    </xdr:from>
    <xdr:ext cx="534377" cy="259045"/>
    <xdr:sp macro="" textlink="">
      <xdr:nvSpPr>
        <xdr:cNvPr id="450" name="【港湾・漁港】&#10;一人当たり有形固定資産（償却資産）額該当値テキスト">
          <a:extLst>
            <a:ext uri="{FF2B5EF4-FFF2-40B4-BE49-F238E27FC236}">
              <a16:creationId xmlns:a16="http://schemas.microsoft.com/office/drawing/2014/main" id="{00000000-0008-0000-0E00-0000C2010000}"/>
            </a:ext>
          </a:extLst>
        </xdr:cNvPr>
        <xdr:cNvSpPr txBox="1"/>
      </xdr:nvSpPr>
      <xdr:spPr>
        <a:xfrm>
          <a:off x="10515600" y="185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101209</xdr:rowOff>
    </xdr:from>
    <xdr:to>
      <xdr:col>50</xdr:col>
      <xdr:colOff>165100</xdr:colOff>
      <xdr:row>109</xdr:row>
      <xdr:rowOff>31359</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95885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152009</xdr:rowOff>
    </xdr:from>
    <xdr:to>
      <xdr:col>55</xdr:col>
      <xdr:colOff>0</xdr:colOff>
      <xdr:row>108</xdr:row>
      <xdr:rowOff>152009</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9639300" y="186686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101208</xdr:rowOff>
    </xdr:from>
    <xdr:to>
      <xdr:col>46</xdr:col>
      <xdr:colOff>38100</xdr:colOff>
      <xdr:row>109</xdr:row>
      <xdr:rowOff>31358</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8699500" y="186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152008</xdr:rowOff>
    </xdr:from>
    <xdr:to>
      <xdr:col>50</xdr:col>
      <xdr:colOff>114300</xdr:colOff>
      <xdr:row>108</xdr:row>
      <xdr:rowOff>152009</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8750300" y="1866860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55" name="n_1aveValue【港湾・漁港】&#10;一人当たり有形固定資産（償却資産）額">
          <a:extLst>
            <a:ext uri="{FF2B5EF4-FFF2-40B4-BE49-F238E27FC236}">
              <a16:creationId xmlns:a16="http://schemas.microsoft.com/office/drawing/2014/main" id="{00000000-0008-0000-0E00-0000C7010000}"/>
            </a:ext>
          </a:extLst>
        </xdr:cNvPr>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56" name="n_2aveValue【港湾・漁港】&#10;一人当たり有形固定資産（償却資産）額">
          <a:extLst>
            <a:ext uri="{FF2B5EF4-FFF2-40B4-BE49-F238E27FC236}">
              <a16:creationId xmlns:a16="http://schemas.microsoft.com/office/drawing/2014/main" id="{00000000-0008-0000-0E00-0000C8010000}"/>
            </a:ext>
          </a:extLst>
        </xdr:cNvPr>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57" name="n_3aveValue【港湾・漁港】&#10;一人当たり有形固定資産（償却資産）額">
          <a:extLst>
            <a:ext uri="{FF2B5EF4-FFF2-40B4-BE49-F238E27FC236}">
              <a16:creationId xmlns:a16="http://schemas.microsoft.com/office/drawing/2014/main" id="{00000000-0008-0000-0E00-0000C9010000}"/>
            </a:ext>
          </a:extLst>
        </xdr:cNvPr>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4534</xdr:rowOff>
    </xdr:from>
    <xdr:ext cx="690189" cy="259045"/>
    <xdr:sp macro="" textlink="">
      <xdr:nvSpPr>
        <xdr:cNvPr id="458" name="n_4aveValue【港湾・漁港】&#10;一人当たり有形固定資産（償却資産）額">
          <a:extLst>
            <a:ext uri="{FF2B5EF4-FFF2-40B4-BE49-F238E27FC236}">
              <a16:creationId xmlns:a16="http://schemas.microsoft.com/office/drawing/2014/main" id="{00000000-0008-0000-0E00-0000CA010000}"/>
            </a:ext>
          </a:extLst>
        </xdr:cNvPr>
        <xdr:cNvSpPr txBox="1"/>
      </xdr:nvSpPr>
      <xdr:spPr>
        <a:xfrm>
          <a:off x="6627205" y="18349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22486</xdr:rowOff>
    </xdr:from>
    <xdr:ext cx="534377" cy="259045"/>
    <xdr:sp macro="" textlink="">
      <xdr:nvSpPr>
        <xdr:cNvPr id="459" name="n_1main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9359411" y="187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22485</xdr:rowOff>
    </xdr:from>
    <xdr:ext cx="534377" cy="259045"/>
    <xdr:sp macro="" textlink="">
      <xdr:nvSpPr>
        <xdr:cNvPr id="460" name="n_2main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8483111" y="187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00000000-0008-0000-0E00-0000E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00000000-0008-0000-0E00-0000E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89" name="【認定こども園・幼稚園・保育所】&#10;有形固定資産減価償却率最大値テキスト">
          <a:extLst>
            <a:ext uri="{FF2B5EF4-FFF2-40B4-BE49-F238E27FC236}">
              <a16:creationId xmlns:a16="http://schemas.microsoft.com/office/drawing/2014/main" id="{00000000-0008-0000-0E00-0000E9010000}"/>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00000000-0008-0000-0E00-0000EB010000}"/>
            </a:ext>
          </a:extLst>
        </xdr:cNvPr>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92" name="フローチャート: 判断 491">
          <a:extLst>
            <a:ext uri="{FF2B5EF4-FFF2-40B4-BE49-F238E27FC236}">
              <a16:creationId xmlns:a16="http://schemas.microsoft.com/office/drawing/2014/main" id="{00000000-0008-0000-0E00-0000EC01000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503" name="【認定こども園・幼稚園・保育所】&#10;有形固定資産減価償却率該当値テキスト">
          <a:extLst>
            <a:ext uri="{FF2B5EF4-FFF2-40B4-BE49-F238E27FC236}">
              <a16:creationId xmlns:a16="http://schemas.microsoft.com/office/drawing/2014/main" id="{00000000-0008-0000-0E00-0000F7010000}"/>
            </a:ext>
          </a:extLst>
        </xdr:cNvPr>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59872</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5481300" y="6842760"/>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156210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4592300" y="68052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67854</xdr:rowOff>
    </xdr:from>
    <xdr:to>
      <xdr:col>72</xdr:col>
      <xdr:colOff>38100</xdr:colOff>
      <xdr:row>39</xdr:row>
      <xdr:rowOff>169454</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3652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118654</xdr:rowOff>
    </xdr:from>
    <xdr:to>
      <xdr:col>76</xdr:col>
      <xdr:colOff>114300</xdr:colOff>
      <xdr:row>39</xdr:row>
      <xdr:rowOff>118654</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3703300" y="6805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510" name="n_1aveValue【認定こども園・幼稚園・保育所】&#10;有形固定資産減価償却率">
          <a:extLst>
            <a:ext uri="{FF2B5EF4-FFF2-40B4-BE49-F238E27FC236}">
              <a16:creationId xmlns:a16="http://schemas.microsoft.com/office/drawing/2014/main" id="{00000000-0008-0000-0E00-0000FE010000}"/>
            </a:ext>
          </a:extLst>
        </xdr:cNvPr>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1" name="n_2aveValue【認定こども園・幼稚園・保育所】&#10;有形固定資産減価償却率">
          <a:extLst>
            <a:ext uri="{FF2B5EF4-FFF2-40B4-BE49-F238E27FC236}">
              <a16:creationId xmlns:a16="http://schemas.microsoft.com/office/drawing/2014/main" id="{00000000-0008-0000-0E00-0000FF01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12" name="n_3aveValue【認定こども園・幼稚園・保育所】&#10;有形固定資産減価償却率">
          <a:extLst>
            <a:ext uri="{FF2B5EF4-FFF2-40B4-BE49-F238E27FC236}">
              <a16:creationId xmlns:a16="http://schemas.microsoft.com/office/drawing/2014/main" id="{00000000-0008-0000-0E00-000000020000}"/>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513" name="n_4aveValue【認定こども園・幼稚園・保育所】&#10;有形固定資産減価償却率">
          <a:extLst>
            <a:ext uri="{FF2B5EF4-FFF2-40B4-BE49-F238E27FC236}">
              <a16:creationId xmlns:a16="http://schemas.microsoft.com/office/drawing/2014/main" id="{00000000-0008-0000-0E00-000001020000}"/>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514" name="n_1main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515" name="n_2main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160581</xdr:rowOff>
    </xdr:from>
    <xdr:ext cx="405111" cy="259045"/>
    <xdr:sp macro="" textlink="">
      <xdr:nvSpPr>
        <xdr:cNvPr id="516" name="n_3main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3500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認定こども園・幼稚園・保育所】&#10;一人当たり面積グラフ枠">
          <a:extLst>
            <a:ext uri="{FF2B5EF4-FFF2-40B4-BE49-F238E27FC236}">
              <a16:creationId xmlns:a16="http://schemas.microsoft.com/office/drawing/2014/main" id="{00000000-0008-0000-0E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43" name="【認定こども園・幼稚園・保育所】&#10;一人当たり面積最小値テキスト">
          <a:extLst>
            <a:ext uri="{FF2B5EF4-FFF2-40B4-BE49-F238E27FC236}">
              <a16:creationId xmlns:a16="http://schemas.microsoft.com/office/drawing/2014/main" id="{00000000-0008-0000-0E00-00001F020000}"/>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45" name="【認定こども園・幼稚園・保育所】&#10;一人当たり面積最大値テキスト">
          <a:extLst>
            <a:ext uri="{FF2B5EF4-FFF2-40B4-BE49-F238E27FC236}">
              <a16:creationId xmlns:a16="http://schemas.microsoft.com/office/drawing/2014/main" id="{00000000-0008-0000-0E00-000021020000}"/>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102161</xdr:rowOff>
    </xdr:from>
    <xdr:ext cx="469744" cy="259045"/>
    <xdr:sp macro="" textlink="">
      <xdr:nvSpPr>
        <xdr:cNvPr id="547" name="【認定こども園・幼稚園・保育所】&#10;一人当たり面積平均値テキスト">
          <a:extLst>
            <a:ext uri="{FF2B5EF4-FFF2-40B4-BE49-F238E27FC236}">
              <a16:creationId xmlns:a16="http://schemas.microsoft.com/office/drawing/2014/main" id="{00000000-0008-0000-0E00-000023020000}"/>
            </a:ext>
          </a:extLst>
        </xdr:cNvPr>
        <xdr:cNvSpPr txBox="1"/>
      </xdr:nvSpPr>
      <xdr:spPr>
        <a:xfrm>
          <a:off x="22199600" y="661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34109</xdr:rowOff>
    </xdr:from>
    <xdr:to>
      <xdr:col>116</xdr:col>
      <xdr:colOff>114300</xdr:colOff>
      <xdr:row>40</xdr:row>
      <xdr:rowOff>135709</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221107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12536</xdr:rowOff>
    </xdr:from>
    <xdr:ext cx="469744" cy="259045"/>
    <xdr:sp macro="" textlink="">
      <xdr:nvSpPr>
        <xdr:cNvPr id="559" name="【認定こども園・幼稚園・保育所】&#10;一人当たり面積該当値テキスト">
          <a:extLst>
            <a:ext uri="{FF2B5EF4-FFF2-40B4-BE49-F238E27FC236}">
              <a16:creationId xmlns:a16="http://schemas.microsoft.com/office/drawing/2014/main" id="{00000000-0008-0000-0E00-00002F020000}"/>
            </a:ext>
          </a:extLst>
        </xdr:cNvPr>
        <xdr:cNvSpPr txBox="1"/>
      </xdr:nvSpPr>
      <xdr:spPr>
        <a:xfrm>
          <a:off x="22199600" y="687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35197</xdr:rowOff>
    </xdr:from>
    <xdr:to>
      <xdr:col>112</xdr:col>
      <xdr:colOff>38100</xdr:colOff>
      <xdr:row>40</xdr:row>
      <xdr:rowOff>136797</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127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85997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1323300" y="694290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34109</xdr:rowOff>
    </xdr:from>
    <xdr:to>
      <xdr:col>107</xdr:col>
      <xdr:colOff>101600</xdr:colOff>
      <xdr:row>40</xdr:row>
      <xdr:rowOff>135709</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0383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85997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0434300" y="69429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30843</xdr:rowOff>
    </xdr:from>
    <xdr:to>
      <xdr:col>102</xdr:col>
      <xdr:colOff>165100</xdr:colOff>
      <xdr:row>40</xdr:row>
      <xdr:rowOff>132443</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9494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81643</xdr:rowOff>
    </xdr:from>
    <xdr:to>
      <xdr:col>107</xdr:col>
      <xdr:colOff>50800</xdr:colOff>
      <xdr:row>40</xdr:row>
      <xdr:rowOff>84909</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9545300" y="69396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66" name="n_1aveValue【認定こども園・幼稚園・保育所】&#10;一人当たり面積">
          <a:extLst>
            <a:ext uri="{FF2B5EF4-FFF2-40B4-BE49-F238E27FC236}">
              <a16:creationId xmlns:a16="http://schemas.microsoft.com/office/drawing/2014/main" id="{00000000-0008-0000-0E00-000036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67" name="n_2aveValue【認定こども園・幼稚園・保育所】&#10;一人当たり面積">
          <a:extLst>
            <a:ext uri="{FF2B5EF4-FFF2-40B4-BE49-F238E27FC236}">
              <a16:creationId xmlns:a16="http://schemas.microsoft.com/office/drawing/2014/main" id="{00000000-0008-0000-0E00-000037020000}"/>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68" name="n_3ave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569" name="n_4ave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127924</xdr:rowOff>
    </xdr:from>
    <xdr:ext cx="469744" cy="259045"/>
    <xdr:sp macro="" textlink="">
      <xdr:nvSpPr>
        <xdr:cNvPr id="570" name="n_1mainValue【認定こども園・幼稚園・保育所】&#10;一人当たり面積">
          <a:extLst>
            <a:ext uri="{FF2B5EF4-FFF2-40B4-BE49-F238E27FC236}">
              <a16:creationId xmlns:a16="http://schemas.microsoft.com/office/drawing/2014/main" id="{00000000-0008-0000-0E00-00003A020000}"/>
            </a:ext>
          </a:extLst>
        </xdr:cNvPr>
        <xdr:cNvSpPr txBox="1"/>
      </xdr:nvSpPr>
      <xdr:spPr>
        <a:xfrm>
          <a:off x="210757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126836</xdr:rowOff>
    </xdr:from>
    <xdr:ext cx="469744" cy="259045"/>
    <xdr:sp macro="" textlink="">
      <xdr:nvSpPr>
        <xdr:cNvPr id="571" name="n_2mainValue【認定こども園・幼稚園・保育所】&#10;一人当たり面積">
          <a:extLst>
            <a:ext uri="{FF2B5EF4-FFF2-40B4-BE49-F238E27FC236}">
              <a16:creationId xmlns:a16="http://schemas.microsoft.com/office/drawing/2014/main" id="{00000000-0008-0000-0E00-00003B020000}"/>
            </a:ext>
          </a:extLst>
        </xdr:cNvPr>
        <xdr:cNvSpPr txBox="1"/>
      </xdr:nvSpPr>
      <xdr:spPr>
        <a:xfrm>
          <a:off x="20199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123570</xdr:rowOff>
    </xdr:from>
    <xdr:ext cx="469744" cy="259045"/>
    <xdr:sp macro="" textlink="">
      <xdr:nvSpPr>
        <xdr:cNvPr id="572" name="n_3main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19310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学校施設】&#10;有形固定資産減価償却率グラフ枠">
          <a:extLst>
            <a:ext uri="{FF2B5EF4-FFF2-40B4-BE49-F238E27FC236}">
              <a16:creationId xmlns:a16="http://schemas.microsoft.com/office/drawing/2014/main" id="{00000000-0008-0000-0E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98" name="【学校施設】&#10;有形固定資産減価償却率最小値テキスト">
          <a:extLst>
            <a:ext uri="{FF2B5EF4-FFF2-40B4-BE49-F238E27FC236}">
              <a16:creationId xmlns:a16="http://schemas.microsoft.com/office/drawing/2014/main" id="{00000000-0008-0000-0E00-00005602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0" name="【学校施設】&#10;有形固定資産減価償却率最大値テキスト">
          <a:extLst>
            <a:ext uri="{FF2B5EF4-FFF2-40B4-BE49-F238E27FC236}">
              <a16:creationId xmlns:a16="http://schemas.microsoft.com/office/drawing/2014/main" id="{00000000-0008-0000-0E00-000058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602" name="【学校施設】&#10;有形固定資産減価償却率平均値テキスト">
          <a:extLst>
            <a:ext uri="{FF2B5EF4-FFF2-40B4-BE49-F238E27FC236}">
              <a16:creationId xmlns:a16="http://schemas.microsoft.com/office/drawing/2014/main" id="{00000000-0008-0000-0E00-00005A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614" name="【学校施設】&#10;有形固定資産減価償却率該当値テキスト">
          <a:extLst>
            <a:ext uri="{FF2B5EF4-FFF2-40B4-BE49-F238E27FC236}">
              <a16:creationId xmlns:a16="http://schemas.microsoft.com/office/drawing/2014/main" id="{00000000-0008-0000-0E00-000066020000}"/>
            </a:ext>
          </a:extLst>
        </xdr:cNvPr>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36195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5481300" y="1028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4541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169545</xdr:rowOff>
    </xdr:from>
    <xdr:to>
      <xdr:col>81</xdr:col>
      <xdr:colOff>50800</xdr:colOff>
      <xdr:row>60</xdr:row>
      <xdr:rowOff>1905</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4592300" y="101136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59</xdr:row>
      <xdr:rowOff>121920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3703300" y="101136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21" name="n_1aveValue【学校施設】&#10;有形固定資産減価償却率">
          <a:extLst>
            <a:ext uri="{FF2B5EF4-FFF2-40B4-BE49-F238E27FC236}">
              <a16:creationId xmlns:a16="http://schemas.microsoft.com/office/drawing/2014/main" id="{00000000-0008-0000-0E00-00006D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22" name="n_2aveValue【学校施設】&#10;有形固定資産減価償却率">
          <a:extLst>
            <a:ext uri="{FF2B5EF4-FFF2-40B4-BE49-F238E27FC236}">
              <a16:creationId xmlns:a16="http://schemas.microsoft.com/office/drawing/2014/main" id="{00000000-0008-0000-0E00-00006E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23" name="n_3aveValue【学校施設】&#10;有形固定資産減価償却率">
          <a:extLst>
            <a:ext uri="{FF2B5EF4-FFF2-40B4-BE49-F238E27FC236}">
              <a16:creationId xmlns:a16="http://schemas.microsoft.com/office/drawing/2014/main" id="{00000000-0008-0000-0E00-00006F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624" name="n_4aveValue【学校施設】&#10;有形固定資産減価償却率">
          <a:extLst>
            <a:ext uri="{FF2B5EF4-FFF2-40B4-BE49-F238E27FC236}">
              <a16:creationId xmlns:a16="http://schemas.microsoft.com/office/drawing/2014/main" id="{00000000-0008-0000-0E00-00007002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625" name="n_1mainValue【学校施設】&#10;有形固定資産減価償却率">
          <a:extLst>
            <a:ext uri="{FF2B5EF4-FFF2-40B4-BE49-F238E27FC236}">
              <a16:creationId xmlns:a16="http://schemas.microsoft.com/office/drawing/2014/main" id="{00000000-0008-0000-0E00-000071020000}"/>
            </a:ext>
          </a:extLst>
        </xdr:cNvPr>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65422</xdr:rowOff>
    </xdr:from>
    <xdr:ext cx="405111" cy="259045"/>
    <xdr:sp macro="" textlink="">
      <xdr:nvSpPr>
        <xdr:cNvPr id="626" name="n_2mainValue【学校施設】&#10;有形固定資産減価償却率">
          <a:extLst>
            <a:ext uri="{FF2B5EF4-FFF2-40B4-BE49-F238E27FC236}">
              <a16:creationId xmlns:a16="http://schemas.microsoft.com/office/drawing/2014/main" id="{00000000-0008-0000-0E00-000072020000}"/>
            </a:ext>
          </a:extLst>
        </xdr:cNvPr>
        <xdr:cNvSpPr txBox="1"/>
      </xdr:nvSpPr>
      <xdr:spPr>
        <a:xfrm>
          <a:off x="14389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627" name="n_3mainValue【学校施設】&#10;有形固定資産減価償却率">
          <a:extLst>
            <a:ext uri="{FF2B5EF4-FFF2-40B4-BE49-F238E27FC236}">
              <a16:creationId xmlns:a16="http://schemas.microsoft.com/office/drawing/2014/main" id="{00000000-0008-0000-0E00-000073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00000000-0008-0000-0E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2" name="【学校施設】&#10;一人当たり面積最小値テキスト">
          <a:extLst>
            <a:ext uri="{FF2B5EF4-FFF2-40B4-BE49-F238E27FC236}">
              <a16:creationId xmlns:a16="http://schemas.microsoft.com/office/drawing/2014/main" id="{00000000-0008-0000-0E00-00008C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54" name="【学校施設】&#10;一人当たり面積最大値テキスト">
          <a:extLst>
            <a:ext uri="{FF2B5EF4-FFF2-40B4-BE49-F238E27FC236}">
              <a16:creationId xmlns:a16="http://schemas.microsoft.com/office/drawing/2014/main" id="{00000000-0008-0000-0E00-00008E02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92015</xdr:rowOff>
    </xdr:from>
    <xdr:ext cx="469744" cy="259045"/>
    <xdr:sp macro="" textlink="">
      <xdr:nvSpPr>
        <xdr:cNvPr id="656" name="【学校施設】&#10;一人当たり面積平均値テキスト">
          <a:extLst>
            <a:ext uri="{FF2B5EF4-FFF2-40B4-BE49-F238E27FC236}">
              <a16:creationId xmlns:a16="http://schemas.microsoft.com/office/drawing/2014/main" id="{00000000-0008-0000-0E00-000090020000}"/>
            </a:ext>
          </a:extLst>
        </xdr:cNvPr>
        <xdr:cNvSpPr txBox="1"/>
      </xdr:nvSpPr>
      <xdr:spPr>
        <a:xfrm>
          <a:off x="22199600" y="10550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80188</xdr:rowOff>
    </xdr:from>
    <xdr:to>
      <xdr:col>116</xdr:col>
      <xdr:colOff>114300</xdr:colOff>
      <xdr:row>64</xdr:row>
      <xdr:rowOff>10338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2110700" y="108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166565</xdr:rowOff>
    </xdr:from>
    <xdr:ext cx="469744" cy="259045"/>
    <xdr:sp macro="" textlink="">
      <xdr:nvSpPr>
        <xdr:cNvPr id="668" name="【学校施設】&#10;一人当たり面積該当値テキスト">
          <a:extLst>
            <a:ext uri="{FF2B5EF4-FFF2-40B4-BE49-F238E27FC236}">
              <a16:creationId xmlns:a16="http://schemas.microsoft.com/office/drawing/2014/main" id="{00000000-0008-0000-0E00-00009C020000}"/>
            </a:ext>
          </a:extLst>
        </xdr:cNvPr>
        <xdr:cNvSpPr txBox="1"/>
      </xdr:nvSpPr>
      <xdr:spPr>
        <a:xfrm>
          <a:off x="22199600" y="10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80340</xdr:rowOff>
    </xdr:from>
    <xdr:to>
      <xdr:col>112</xdr:col>
      <xdr:colOff>38100</xdr:colOff>
      <xdr:row>64</xdr:row>
      <xdr:rowOff>10490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1272500" y="108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130988</xdr:rowOff>
    </xdr:from>
    <xdr:to>
      <xdr:col>116</xdr:col>
      <xdr:colOff>63500</xdr:colOff>
      <xdr:row>63</xdr:row>
      <xdr:rowOff>131140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21323300" y="10932338"/>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80035</xdr:rowOff>
    </xdr:from>
    <xdr:to>
      <xdr:col>107</xdr:col>
      <xdr:colOff>101600</xdr:colOff>
      <xdr:row>64</xdr:row>
      <xdr:rowOff>10185</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0383500" y="108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130835</xdr:rowOff>
    </xdr:from>
    <xdr:to>
      <xdr:col>111</xdr:col>
      <xdr:colOff>177800</xdr:colOff>
      <xdr:row>63</xdr:row>
      <xdr:rowOff>131140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0434300" y="1093218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78892</xdr:rowOff>
    </xdr:from>
    <xdr:to>
      <xdr:col>102</xdr:col>
      <xdr:colOff>165100</xdr:colOff>
      <xdr:row>64</xdr:row>
      <xdr:rowOff>9042</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9494500" y="108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129692</xdr:rowOff>
    </xdr:from>
    <xdr:to>
      <xdr:col>107</xdr:col>
      <xdr:colOff>50800</xdr:colOff>
      <xdr:row>63</xdr:row>
      <xdr:rowOff>130835</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9545300" y="109310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17416</xdr:rowOff>
    </xdr:from>
    <xdr:ext cx="469744" cy="259045"/>
    <xdr:sp macro="" textlink="">
      <xdr:nvSpPr>
        <xdr:cNvPr id="675" name="n_1aveValue【学校施設】&#10;一人当たり面積">
          <a:extLst>
            <a:ext uri="{FF2B5EF4-FFF2-40B4-BE49-F238E27FC236}">
              <a16:creationId xmlns:a16="http://schemas.microsoft.com/office/drawing/2014/main" id="{00000000-0008-0000-0E00-0000A3020000}"/>
            </a:ext>
          </a:extLst>
        </xdr:cNvPr>
        <xdr:cNvSpPr txBox="1"/>
      </xdr:nvSpPr>
      <xdr:spPr>
        <a:xfrm>
          <a:off x="21075727" y="104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676" name="n_2aveValue【学校施設】&#10;一人当たり面積">
          <a:extLst>
            <a:ext uri="{FF2B5EF4-FFF2-40B4-BE49-F238E27FC236}">
              <a16:creationId xmlns:a16="http://schemas.microsoft.com/office/drawing/2014/main" id="{00000000-0008-0000-0E00-0000A4020000}"/>
            </a:ext>
          </a:extLst>
        </xdr:cNvPr>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4386</xdr:rowOff>
    </xdr:from>
    <xdr:ext cx="469744" cy="259045"/>
    <xdr:sp macro="" textlink="">
      <xdr:nvSpPr>
        <xdr:cNvPr id="677" name="n_3aveValue【学校施設】&#10;一人当たり面積">
          <a:extLst>
            <a:ext uri="{FF2B5EF4-FFF2-40B4-BE49-F238E27FC236}">
              <a16:creationId xmlns:a16="http://schemas.microsoft.com/office/drawing/2014/main" id="{00000000-0008-0000-0E00-0000A5020000}"/>
            </a:ext>
          </a:extLst>
        </xdr:cNvPr>
        <xdr:cNvSpPr txBox="1"/>
      </xdr:nvSpPr>
      <xdr:spPr>
        <a:xfrm>
          <a:off x="19310427" y="1046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26408</xdr:rowOff>
    </xdr:from>
    <xdr:ext cx="469744" cy="259045"/>
    <xdr:sp macro="" textlink="">
      <xdr:nvSpPr>
        <xdr:cNvPr id="678" name="n_4aveValue【学校施設】&#10;一人当たり面積">
          <a:extLst>
            <a:ext uri="{FF2B5EF4-FFF2-40B4-BE49-F238E27FC236}">
              <a16:creationId xmlns:a16="http://schemas.microsoft.com/office/drawing/2014/main" id="{00000000-0008-0000-0E00-0000A6020000}"/>
            </a:ext>
          </a:extLst>
        </xdr:cNvPr>
        <xdr:cNvSpPr txBox="1"/>
      </xdr:nvSpPr>
      <xdr:spPr>
        <a:xfrm>
          <a:off x="18421427" y="1048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1617</xdr:rowOff>
    </xdr:from>
    <xdr:ext cx="469744" cy="259045"/>
    <xdr:sp macro="" textlink="">
      <xdr:nvSpPr>
        <xdr:cNvPr id="679" name="n_1mainValue【学校施設】&#10;一人当たり面積">
          <a:extLst>
            <a:ext uri="{FF2B5EF4-FFF2-40B4-BE49-F238E27FC236}">
              <a16:creationId xmlns:a16="http://schemas.microsoft.com/office/drawing/2014/main" id="{00000000-0008-0000-0E00-0000A7020000}"/>
            </a:ext>
          </a:extLst>
        </xdr:cNvPr>
        <xdr:cNvSpPr txBox="1"/>
      </xdr:nvSpPr>
      <xdr:spPr>
        <a:xfrm>
          <a:off x="21075727" y="109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1312</xdr:rowOff>
    </xdr:from>
    <xdr:ext cx="469744" cy="259045"/>
    <xdr:sp macro="" textlink="">
      <xdr:nvSpPr>
        <xdr:cNvPr id="680" name="n_2mainValue【学校施設】&#10;一人当たり面積">
          <a:extLst>
            <a:ext uri="{FF2B5EF4-FFF2-40B4-BE49-F238E27FC236}">
              <a16:creationId xmlns:a16="http://schemas.microsoft.com/office/drawing/2014/main" id="{00000000-0008-0000-0E00-0000A8020000}"/>
            </a:ext>
          </a:extLst>
        </xdr:cNvPr>
        <xdr:cNvSpPr txBox="1"/>
      </xdr:nvSpPr>
      <xdr:spPr>
        <a:xfrm>
          <a:off x="20199427" y="1097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169</xdr:rowOff>
    </xdr:from>
    <xdr:ext cx="469744" cy="259045"/>
    <xdr:sp macro="" textlink="">
      <xdr:nvSpPr>
        <xdr:cNvPr id="681" name="n_3mainValue【学校施設】&#10;一人当たり面積">
          <a:extLst>
            <a:ext uri="{FF2B5EF4-FFF2-40B4-BE49-F238E27FC236}">
              <a16:creationId xmlns:a16="http://schemas.microsoft.com/office/drawing/2014/main" id="{00000000-0008-0000-0E00-0000A9020000}"/>
            </a:ext>
          </a:extLst>
        </xdr:cNvPr>
        <xdr:cNvSpPr txBox="1"/>
      </xdr:nvSpPr>
      <xdr:spPr>
        <a:xfrm>
          <a:off x="19310427"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00000000-0008-0000-0E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08" name="【児童館】&#10;有形固定資産減価償却率最小値テキスト">
          <a:extLst>
            <a:ext uri="{FF2B5EF4-FFF2-40B4-BE49-F238E27FC236}">
              <a16:creationId xmlns:a16="http://schemas.microsoft.com/office/drawing/2014/main" id="{00000000-0008-0000-0E00-0000C4020000}"/>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10" name="【児童館】&#10;有形固定資産減価償却率最大値テキスト">
          <a:extLst>
            <a:ext uri="{FF2B5EF4-FFF2-40B4-BE49-F238E27FC236}">
              <a16:creationId xmlns:a16="http://schemas.microsoft.com/office/drawing/2014/main" id="{00000000-0008-0000-0E00-0000C6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101616</xdr:rowOff>
    </xdr:from>
    <xdr:ext cx="405111" cy="259045"/>
    <xdr:sp macro="" textlink="">
      <xdr:nvSpPr>
        <xdr:cNvPr id="712" name="【児童館】&#10;有形固定資産減価償却率平均値テキスト">
          <a:extLst>
            <a:ext uri="{FF2B5EF4-FFF2-40B4-BE49-F238E27FC236}">
              <a16:creationId xmlns:a16="http://schemas.microsoft.com/office/drawing/2014/main" id="{00000000-0008-0000-0E00-0000C8020000}"/>
            </a:ext>
          </a:extLst>
        </xdr:cNvPr>
        <xdr:cNvSpPr txBox="1"/>
      </xdr:nvSpPr>
      <xdr:spPr>
        <a:xfrm>
          <a:off x="16357600" y="13474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54248</xdr:rowOff>
    </xdr:from>
    <xdr:to>
      <xdr:col>67</xdr:col>
      <xdr:colOff>101600</xdr:colOff>
      <xdr:row>86</xdr:row>
      <xdr:rowOff>155848</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2763500" y="1479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724" name="【児童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144236</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5481300" y="14645639"/>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36468</xdr:rowOff>
    </xdr:from>
    <xdr:to>
      <xdr:col>81</xdr:col>
      <xdr:colOff>50800</xdr:colOff>
      <xdr:row>85</xdr:row>
      <xdr:rowOff>72389</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4592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36468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3703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925</xdr:rowOff>
    </xdr:from>
    <xdr:ext cx="405111" cy="259045"/>
    <xdr:sp macro="" textlink="">
      <xdr:nvSpPr>
        <xdr:cNvPr id="731" name="n_1aveValue【児童館】&#10;有形固定資産減価償却率">
          <a:extLst>
            <a:ext uri="{FF2B5EF4-FFF2-40B4-BE49-F238E27FC236}">
              <a16:creationId xmlns:a16="http://schemas.microsoft.com/office/drawing/2014/main" id="{00000000-0008-0000-0E00-0000DB020000}"/>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32" name="n_2aveValue【児童館】&#10;有形固定資産減価償却率">
          <a:extLst>
            <a:ext uri="{FF2B5EF4-FFF2-40B4-BE49-F238E27FC236}">
              <a16:creationId xmlns:a16="http://schemas.microsoft.com/office/drawing/2014/main" id="{00000000-0008-0000-0E00-0000DC020000}"/>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33" name="n_3aveValue【児童館】&#10;有形固定資産減価償却率">
          <a:extLst>
            <a:ext uri="{FF2B5EF4-FFF2-40B4-BE49-F238E27FC236}">
              <a16:creationId xmlns:a16="http://schemas.microsoft.com/office/drawing/2014/main" id="{00000000-0008-0000-0E00-0000DD020000}"/>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925</xdr:rowOff>
    </xdr:from>
    <xdr:ext cx="405111" cy="259045"/>
    <xdr:sp macro="" textlink="">
      <xdr:nvSpPr>
        <xdr:cNvPr id="734" name="n_4aveValue【児童館】&#10;有形固定資産減価償却率">
          <a:extLst>
            <a:ext uri="{FF2B5EF4-FFF2-40B4-BE49-F238E27FC236}">
              <a16:creationId xmlns:a16="http://schemas.microsoft.com/office/drawing/2014/main" id="{00000000-0008-0000-0E00-0000DE020000}"/>
            </a:ext>
          </a:extLst>
        </xdr:cNvPr>
        <xdr:cNvSpPr txBox="1"/>
      </xdr:nvSpPr>
      <xdr:spPr>
        <a:xfrm>
          <a:off x="12611744" y="1457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735" name="n_1mainValue【児童館】&#10;有形固定資産減価償却率">
          <a:extLst>
            <a:ext uri="{FF2B5EF4-FFF2-40B4-BE49-F238E27FC236}">
              <a16:creationId xmlns:a16="http://schemas.microsoft.com/office/drawing/2014/main" id="{00000000-0008-0000-0E00-0000DF020000}"/>
            </a:ext>
          </a:extLst>
        </xdr:cNvPr>
        <xdr:cNvSpPr txBox="1"/>
      </xdr:nvSpPr>
      <xdr:spPr>
        <a:xfrm>
          <a:off x="152660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736" name="n_2mainValue【児童館】&#10;有形固定資産減価償却率">
          <a:extLst>
            <a:ext uri="{FF2B5EF4-FFF2-40B4-BE49-F238E27FC236}">
              <a16:creationId xmlns:a16="http://schemas.microsoft.com/office/drawing/2014/main" id="{00000000-0008-0000-0E00-0000E0020000}"/>
            </a:ext>
          </a:extLst>
        </xdr:cNvPr>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737" name="n_3mainValue【児童館】&#10;有形固定資産減価償却率">
          <a:extLst>
            <a:ext uri="{FF2B5EF4-FFF2-40B4-BE49-F238E27FC236}">
              <a16:creationId xmlns:a16="http://schemas.microsoft.com/office/drawing/2014/main" id="{00000000-0008-0000-0E00-0000E1020000}"/>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児童館】&#10;一人当たり面積グラフ枠">
          <a:extLst>
            <a:ext uri="{FF2B5EF4-FFF2-40B4-BE49-F238E27FC236}">
              <a16:creationId xmlns:a16="http://schemas.microsoft.com/office/drawing/2014/main" id="{00000000-0008-0000-0E00-0000F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62" name="【児童館】&#10;一人当たり面積最小値テキスト">
          <a:extLst>
            <a:ext uri="{FF2B5EF4-FFF2-40B4-BE49-F238E27FC236}">
              <a16:creationId xmlns:a16="http://schemas.microsoft.com/office/drawing/2014/main" id="{00000000-0008-0000-0E00-0000FA020000}"/>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64" name="【児童館】&#10;一人当たり面積最大値テキスト">
          <a:extLst>
            <a:ext uri="{FF2B5EF4-FFF2-40B4-BE49-F238E27FC236}">
              <a16:creationId xmlns:a16="http://schemas.microsoft.com/office/drawing/2014/main" id="{00000000-0008-0000-0E00-0000FC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66" name="【児童館】&#10;一人当たり面積平均値テキスト">
          <a:extLst>
            <a:ext uri="{FF2B5EF4-FFF2-40B4-BE49-F238E27FC236}">
              <a16:creationId xmlns:a16="http://schemas.microsoft.com/office/drawing/2014/main" id="{00000000-0008-0000-0E00-0000FE020000}"/>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73025</xdr:rowOff>
    </xdr:from>
    <xdr:to>
      <xdr:col>98</xdr:col>
      <xdr:colOff>38100</xdr:colOff>
      <xdr:row>86</xdr:row>
      <xdr:rowOff>3175</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8605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27305</xdr:rowOff>
    </xdr:from>
    <xdr:to>
      <xdr:col>116</xdr:col>
      <xdr:colOff>114300</xdr:colOff>
      <xdr:row>85</xdr:row>
      <xdr:rowOff>128905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78" name="【児童館】&#10;一人当たり面積該当値テキスト">
          <a:extLst>
            <a:ext uri="{FF2B5EF4-FFF2-40B4-BE49-F238E27FC236}">
              <a16:creationId xmlns:a16="http://schemas.microsoft.com/office/drawing/2014/main" id="{00000000-0008-0000-0E00-00000A03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27305</xdr:rowOff>
    </xdr:from>
    <xdr:to>
      <xdr:col>112</xdr:col>
      <xdr:colOff>38100</xdr:colOff>
      <xdr:row>85</xdr:row>
      <xdr:rowOff>128905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78105</xdr:rowOff>
    </xdr:from>
    <xdr:to>
      <xdr:col>116</xdr:col>
      <xdr:colOff>63500</xdr:colOff>
      <xdr:row>85</xdr:row>
      <xdr:rowOff>78105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21323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78105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0434300" y="1464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23495</xdr:rowOff>
    </xdr:from>
    <xdr:to>
      <xdr:col>102</xdr:col>
      <xdr:colOff>165100</xdr:colOff>
      <xdr:row>85</xdr:row>
      <xdr:rowOff>125095</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9494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74295</xdr:rowOff>
    </xdr:from>
    <xdr:to>
      <xdr:col>107</xdr:col>
      <xdr:colOff>50800</xdr:colOff>
      <xdr:row>85</xdr:row>
      <xdr:rowOff>76200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9545300" y="1464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785" name="n_1aveValue【児童館】&#10;一人当たり面積">
          <a:extLst>
            <a:ext uri="{FF2B5EF4-FFF2-40B4-BE49-F238E27FC236}">
              <a16:creationId xmlns:a16="http://schemas.microsoft.com/office/drawing/2014/main" id="{00000000-0008-0000-0E00-000011030000}"/>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86" name="n_2aveValue【児童館】&#10;一人当たり面積">
          <a:extLst>
            <a:ext uri="{FF2B5EF4-FFF2-40B4-BE49-F238E27FC236}">
              <a16:creationId xmlns:a16="http://schemas.microsoft.com/office/drawing/2014/main" id="{00000000-0008-0000-0E00-000012030000}"/>
            </a:ext>
          </a:extLst>
        </xdr:cNvPr>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154322</xdr:rowOff>
    </xdr:from>
    <xdr:ext cx="469744" cy="259045"/>
    <xdr:sp macro="" textlink="">
      <xdr:nvSpPr>
        <xdr:cNvPr id="787" name="n_3aveValue【児童館】&#10;一人当たり面積">
          <a:extLst>
            <a:ext uri="{FF2B5EF4-FFF2-40B4-BE49-F238E27FC236}">
              <a16:creationId xmlns:a16="http://schemas.microsoft.com/office/drawing/2014/main" id="{00000000-0008-0000-0E00-000013030000}"/>
            </a:ext>
          </a:extLst>
        </xdr:cNvPr>
        <xdr:cNvSpPr txBox="1"/>
      </xdr:nvSpPr>
      <xdr:spPr>
        <a:xfrm>
          <a:off x="19310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19702</xdr:rowOff>
    </xdr:from>
    <xdr:ext cx="469744" cy="259045"/>
    <xdr:sp macro="" textlink="">
      <xdr:nvSpPr>
        <xdr:cNvPr id="788" name="n_4aveValue【児童館】&#10;一人当たり面積">
          <a:extLst>
            <a:ext uri="{FF2B5EF4-FFF2-40B4-BE49-F238E27FC236}">
              <a16:creationId xmlns:a16="http://schemas.microsoft.com/office/drawing/2014/main" id="{00000000-0008-0000-0E00-000014030000}"/>
            </a:ext>
          </a:extLst>
        </xdr:cNvPr>
        <xdr:cNvSpPr txBox="1"/>
      </xdr:nvSpPr>
      <xdr:spPr>
        <a:xfrm>
          <a:off x="184214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120032</xdr:rowOff>
    </xdr:from>
    <xdr:ext cx="469744" cy="259045"/>
    <xdr:sp macro="" textlink="">
      <xdr:nvSpPr>
        <xdr:cNvPr id="789" name="n_1mainValue【児童館】&#10;一人当たり面積">
          <a:extLst>
            <a:ext uri="{FF2B5EF4-FFF2-40B4-BE49-F238E27FC236}">
              <a16:creationId xmlns:a16="http://schemas.microsoft.com/office/drawing/2014/main" id="{00000000-0008-0000-0E00-000015030000}"/>
            </a:ext>
          </a:extLst>
        </xdr:cNvPr>
        <xdr:cNvSpPr txBox="1"/>
      </xdr:nvSpPr>
      <xdr:spPr>
        <a:xfrm>
          <a:off x="21075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90" name="n_2mainValue【児童館】&#10;一人当たり面積">
          <a:extLst>
            <a:ext uri="{FF2B5EF4-FFF2-40B4-BE49-F238E27FC236}">
              <a16:creationId xmlns:a16="http://schemas.microsoft.com/office/drawing/2014/main" id="{00000000-0008-0000-0E00-000016030000}"/>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141622</xdr:rowOff>
    </xdr:from>
    <xdr:ext cx="469744" cy="259045"/>
    <xdr:sp macro="" textlink="">
      <xdr:nvSpPr>
        <xdr:cNvPr id="791" name="n_3mainValue【児童館】&#10;一人当たり面積">
          <a:extLst>
            <a:ext uri="{FF2B5EF4-FFF2-40B4-BE49-F238E27FC236}">
              <a16:creationId xmlns:a16="http://schemas.microsoft.com/office/drawing/2014/main" id="{00000000-0008-0000-0E00-000017030000}"/>
            </a:ext>
          </a:extLst>
        </xdr:cNvPr>
        <xdr:cNvSpPr txBox="1"/>
      </xdr:nvSpPr>
      <xdr:spPr>
        <a:xfrm>
          <a:off x="19310427" y="1437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a:extLst>
            <a:ext uri="{FF2B5EF4-FFF2-40B4-BE49-F238E27FC236}">
              <a16:creationId xmlns:a16="http://schemas.microsoft.com/office/drawing/2014/main" id="{00000000-0008-0000-0E00-00003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32113</xdr:rowOff>
    </xdr:from>
    <xdr:to>
      <xdr:col>85</xdr:col>
      <xdr:colOff>126364</xdr:colOff>
      <xdr:row>109</xdr:row>
      <xdr:rowOff>35379</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16318864" y="1734856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公民館】&#10;有形固定資産減価償却率最小値テキスト">
          <a:extLst>
            <a:ext uri="{FF2B5EF4-FFF2-40B4-BE49-F238E27FC236}">
              <a16:creationId xmlns:a16="http://schemas.microsoft.com/office/drawing/2014/main" id="{00000000-0008-0000-0E00-00003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150240</xdr:rowOff>
    </xdr:from>
    <xdr:ext cx="405111" cy="259045"/>
    <xdr:sp macro="" textlink="">
      <xdr:nvSpPr>
        <xdr:cNvPr id="820" name="【公民館】&#10;有形固定資産減価償却率最大値テキスト">
          <a:extLst>
            <a:ext uri="{FF2B5EF4-FFF2-40B4-BE49-F238E27FC236}">
              <a16:creationId xmlns:a16="http://schemas.microsoft.com/office/drawing/2014/main" id="{00000000-0008-0000-0E00-000034030000}"/>
            </a:ext>
          </a:extLst>
        </xdr:cNvPr>
        <xdr:cNvSpPr txBox="1"/>
      </xdr:nvSpPr>
      <xdr:spPr>
        <a:xfrm>
          <a:off x="16357600" y="1712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32113</xdr:rowOff>
    </xdr:from>
    <xdr:to>
      <xdr:col>86</xdr:col>
      <xdr:colOff>25400</xdr:colOff>
      <xdr:row>101</xdr:row>
      <xdr:rowOff>32113</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16230600" y="1734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70775</xdr:rowOff>
    </xdr:from>
    <xdr:ext cx="405111" cy="259045"/>
    <xdr:sp macro="" textlink="">
      <xdr:nvSpPr>
        <xdr:cNvPr id="822" name="【公民館】&#10;有形固定資産減価償却率平均値テキスト">
          <a:extLst>
            <a:ext uri="{FF2B5EF4-FFF2-40B4-BE49-F238E27FC236}">
              <a16:creationId xmlns:a16="http://schemas.microsoft.com/office/drawing/2014/main" id="{00000000-0008-0000-0E00-000036030000}"/>
            </a:ext>
          </a:extLst>
        </xdr:cNvPr>
        <xdr:cNvSpPr txBox="1"/>
      </xdr:nvSpPr>
      <xdr:spPr>
        <a:xfrm>
          <a:off x="16357600" y="18073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92348</xdr:rowOff>
    </xdr:from>
    <xdr:to>
      <xdr:col>85</xdr:col>
      <xdr:colOff>177800</xdr:colOff>
      <xdr:row>106</xdr:row>
      <xdr:rowOff>22498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6268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48261</xdr:rowOff>
    </xdr:from>
    <xdr:to>
      <xdr:col>81</xdr:col>
      <xdr:colOff>101600</xdr:colOff>
      <xdr:row>105</xdr:row>
      <xdr:rowOff>149861</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543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103777</xdr:rowOff>
    </xdr:from>
    <xdr:to>
      <xdr:col>67</xdr:col>
      <xdr:colOff>101600</xdr:colOff>
      <xdr:row>106</xdr:row>
      <xdr:rowOff>33927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2763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152763</xdr:rowOff>
    </xdr:from>
    <xdr:to>
      <xdr:col>85</xdr:col>
      <xdr:colOff>177800</xdr:colOff>
      <xdr:row>101</xdr:row>
      <xdr:rowOff>82913</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62687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105790</xdr:rowOff>
    </xdr:from>
    <xdr:ext cx="405111" cy="259045"/>
    <xdr:sp macro="" textlink="">
      <xdr:nvSpPr>
        <xdr:cNvPr id="834" name="【公民館】&#10;有形固定資産減価償却率該当値テキスト">
          <a:extLst>
            <a:ext uri="{FF2B5EF4-FFF2-40B4-BE49-F238E27FC236}">
              <a16:creationId xmlns:a16="http://schemas.microsoft.com/office/drawing/2014/main" id="{00000000-0008-0000-0E00-000042030000}"/>
            </a:ext>
          </a:extLst>
        </xdr:cNvPr>
        <xdr:cNvSpPr txBox="1"/>
      </xdr:nvSpPr>
      <xdr:spPr>
        <a:xfrm>
          <a:off x="16357600" y="1725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100693</xdr:rowOff>
    </xdr:from>
    <xdr:to>
      <xdr:col>85</xdr:col>
      <xdr:colOff>127000</xdr:colOff>
      <xdr:row>101</xdr:row>
      <xdr:rowOff>32113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5481300" y="17245693"/>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169092</xdr:rowOff>
    </xdr:from>
    <xdr:to>
      <xdr:col>76</xdr:col>
      <xdr:colOff>165100</xdr:colOff>
      <xdr:row>100</xdr:row>
      <xdr:rowOff>99242</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4541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100</xdr:row>
      <xdr:rowOff>100693</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4592300" y="171934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169092</xdr:rowOff>
    </xdr:from>
    <xdr:to>
      <xdr:col>72</xdr:col>
      <xdr:colOff>38100</xdr:colOff>
      <xdr:row>100</xdr:row>
      <xdr:rowOff>99242</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3652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48442</xdr:rowOff>
    </xdr:from>
    <xdr:to>
      <xdr:col>76</xdr:col>
      <xdr:colOff>114300</xdr:colOff>
      <xdr:row>100</xdr:row>
      <xdr:rowOff>48442</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3703300" y="17193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140988</xdr:rowOff>
    </xdr:from>
    <xdr:ext cx="405111" cy="259045"/>
    <xdr:sp macro="" textlink="">
      <xdr:nvSpPr>
        <xdr:cNvPr id="841" name="n_1aveValue【公民館】&#10;有形固定資産減価償却率">
          <a:extLst>
            <a:ext uri="{FF2B5EF4-FFF2-40B4-BE49-F238E27FC236}">
              <a16:creationId xmlns:a16="http://schemas.microsoft.com/office/drawing/2014/main" id="{00000000-0008-0000-0E00-000049030000}"/>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42" name="n_2aveValue【公民館】&#10;有形固定資産減価償却率">
          <a:extLst>
            <a:ext uri="{FF2B5EF4-FFF2-40B4-BE49-F238E27FC236}">
              <a16:creationId xmlns:a16="http://schemas.microsoft.com/office/drawing/2014/main" id="{00000000-0008-0000-0E00-00004A030000}"/>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843" name="n_3aveValue【公民館】&#10;有形固定資産減価償却率">
          <a:extLst>
            <a:ext uri="{FF2B5EF4-FFF2-40B4-BE49-F238E27FC236}">
              <a16:creationId xmlns:a16="http://schemas.microsoft.com/office/drawing/2014/main" id="{00000000-0008-0000-0E00-00004B030000}"/>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50454</xdr:rowOff>
    </xdr:from>
    <xdr:ext cx="405111" cy="259045"/>
    <xdr:sp macro="" textlink="">
      <xdr:nvSpPr>
        <xdr:cNvPr id="844" name="n_4aveValue【公民館】&#10;有形固定資産減価償却率">
          <a:extLst>
            <a:ext uri="{FF2B5EF4-FFF2-40B4-BE49-F238E27FC236}">
              <a16:creationId xmlns:a16="http://schemas.microsoft.com/office/drawing/2014/main" id="{00000000-0008-0000-0E00-00004C030000}"/>
            </a:ext>
          </a:extLst>
        </xdr:cNvPr>
        <xdr:cNvSpPr txBox="1"/>
      </xdr:nvSpPr>
      <xdr:spPr>
        <a:xfrm>
          <a:off x="12611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168020</xdr:rowOff>
    </xdr:from>
    <xdr:ext cx="340478" cy="259045"/>
    <xdr:sp macro="" textlink="">
      <xdr:nvSpPr>
        <xdr:cNvPr id="845" name="n_1mainValue【公民館】&#10;有形固定資産減価償却率">
          <a:extLst>
            <a:ext uri="{FF2B5EF4-FFF2-40B4-BE49-F238E27FC236}">
              <a16:creationId xmlns:a16="http://schemas.microsoft.com/office/drawing/2014/main" id="{00000000-0008-0000-0E00-00004D030000}"/>
            </a:ext>
          </a:extLst>
        </xdr:cNvPr>
        <xdr:cNvSpPr txBox="1"/>
      </xdr:nvSpPr>
      <xdr:spPr>
        <a:xfrm>
          <a:off x="152983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115769</xdr:rowOff>
    </xdr:from>
    <xdr:ext cx="340478" cy="259045"/>
    <xdr:sp macro="" textlink="">
      <xdr:nvSpPr>
        <xdr:cNvPr id="846" name="n_2mainValue【公民館】&#10;有形固定資産減価償却率">
          <a:extLst>
            <a:ext uri="{FF2B5EF4-FFF2-40B4-BE49-F238E27FC236}">
              <a16:creationId xmlns:a16="http://schemas.microsoft.com/office/drawing/2014/main" id="{00000000-0008-0000-0E00-00004E030000}"/>
            </a:ext>
          </a:extLst>
        </xdr:cNvPr>
        <xdr:cNvSpPr txBox="1"/>
      </xdr:nvSpPr>
      <xdr:spPr>
        <a:xfrm>
          <a:off x="14422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115769</xdr:rowOff>
    </xdr:from>
    <xdr:ext cx="340478" cy="259045"/>
    <xdr:sp macro="" textlink="">
      <xdr:nvSpPr>
        <xdr:cNvPr id="847" name="n_3mainValue【公民館】&#10;有形固定資産減価償却率">
          <a:extLst>
            <a:ext uri="{FF2B5EF4-FFF2-40B4-BE49-F238E27FC236}">
              <a16:creationId xmlns:a16="http://schemas.microsoft.com/office/drawing/2014/main" id="{00000000-0008-0000-0E00-00004F030000}"/>
            </a:ext>
          </a:extLst>
        </xdr:cNvPr>
        <xdr:cNvSpPr txBox="1"/>
      </xdr:nvSpPr>
      <xdr:spPr>
        <a:xfrm>
          <a:off x="13533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a:extLst>
            <a:ext uri="{FF2B5EF4-FFF2-40B4-BE49-F238E27FC236}">
              <a16:creationId xmlns:a16="http://schemas.microsoft.com/office/drawing/2014/main" id="{00000000-0008-0000-0E00-00006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a:extLst>
            <a:ext uri="{FF2B5EF4-FFF2-40B4-BE49-F238E27FC236}">
              <a16:creationId xmlns:a16="http://schemas.microsoft.com/office/drawing/2014/main" id="{00000000-0008-0000-0E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71" name="直線コネクタ 870">
          <a:extLst>
            <a:ext uri="{FF2B5EF4-FFF2-40B4-BE49-F238E27FC236}">
              <a16:creationId xmlns:a16="http://schemas.microsoft.com/office/drawing/2014/main" id="{00000000-0008-0000-0E00-000067030000}"/>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72" name="【公民館】&#10;一人当たり面積最小値テキスト">
          <a:extLst>
            <a:ext uri="{FF2B5EF4-FFF2-40B4-BE49-F238E27FC236}">
              <a16:creationId xmlns:a16="http://schemas.microsoft.com/office/drawing/2014/main" id="{00000000-0008-0000-0E00-000068030000}"/>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73" name="直線コネクタ 872">
          <a:extLst>
            <a:ext uri="{FF2B5EF4-FFF2-40B4-BE49-F238E27FC236}">
              <a16:creationId xmlns:a16="http://schemas.microsoft.com/office/drawing/2014/main" id="{00000000-0008-0000-0E00-000069030000}"/>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74" name="【公民館】&#10;一人当たり面積最大値テキスト">
          <a:extLst>
            <a:ext uri="{FF2B5EF4-FFF2-40B4-BE49-F238E27FC236}">
              <a16:creationId xmlns:a16="http://schemas.microsoft.com/office/drawing/2014/main" id="{00000000-0008-0000-0E00-00006A03000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75" name="直線コネクタ 874">
          <a:extLst>
            <a:ext uri="{FF2B5EF4-FFF2-40B4-BE49-F238E27FC236}">
              <a16:creationId xmlns:a16="http://schemas.microsoft.com/office/drawing/2014/main" id="{00000000-0008-0000-0E00-00006B030000}"/>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110380</xdr:rowOff>
    </xdr:from>
    <xdr:ext cx="469744" cy="259045"/>
    <xdr:sp macro="" textlink="">
      <xdr:nvSpPr>
        <xdr:cNvPr id="876" name="【公民館】&#10;一人当たり面積平均値テキスト">
          <a:extLst>
            <a:ext uri="{FF2B5EF4-FFF2-40B4-BE49-F238E27FC236}">
              <a16:creationId xmlns:a16="http://schemas.microsoft.com/office/drawing/2014/main" id="{00000000-0008-0000-0E00-00006C030000}"/>
            </a:ext>
          </a:extLst>
        </xdr:cNvPr>
        <xdr:cNvSpPr txBox="1"/>
      </xdr:nvSpPr>
      <xdr:spPr>
        <a:xfrm>
          <a:off x="22199600" y="1828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145986</xdr:rowOff>
    </xdr:from>
    <xdr:to>
      <xdr:col>116</xdr:col>
      <xdr:colOff>114300</xdr:colOff>
      <xdr:row>108</xdr:row>
      <xdr:rowOff>76136</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22110700" y="18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65930</xdr:rowOff>
    </xdr:from>
    <xdr:ext cx="469744" cy="259045"/>
    <xdr:sp macro="" textlink="">
      <xdr:nvSpPr>
        <xdr:cNvPr id="888" name="【公民館】&#10;一人当たり面積該当値テキスト">
          <a:extLst>
            <a:ext uri="{FF2B5EF4-FFF2-40B4-BE49-F238E27FC236}">
              <a16:creationId xmlns:a16="http://schemas.microsoft.com/office/drawing/2014/main" id="{00000000-0008-0000-0E00-000078030000}"/>
            </a:ext>
          </a:extLst>
        </xdr:cNvPr>
        <xdr:cNvSpPr txBox="1"/>
      </xdr:nvSpPr>
      <xdr:spPr>
        <a:xfrm>
          <a:off x="22199600" y="184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146177</xdr:rowOff>
    </xdr:from>
    <xdr:to>
      <xdr:col>112</xdr:col>
      <xdr:colOff>38100</xdr:colOff>
      <xdr:row>108</xdr:row>
      <xdr:rowOff>76327</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21272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25336</xdr:rowOff>
    </xdr:from>
    <xdr:to>
      <xdr:col>116</xdr:col>
      <xdr:colOff>63500</xdr:colOff>
      <xdr:row>108</xdr:row>
      <xdr:rowOff>25527</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flipV="1">
          <a:off x="21323300" y="18541936"/>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145796</xdr:rowOff>
    </xdr:from>
    <xdr:to>
      <xdr:col>107</xdr:col>
      <xdr:colOff>101600</xdr:colOff>
      <xdr:row>108</xdr:row>
      <xdr:rowOff>75946</xdr:rowOff>
    </xdr:to>
    <xdr:sp macro="" textlink="">
      <xdr:nvSpPr>
        <xdr:cNvPr id="891" name="楕円 890">
          <a:extLst>
            <a:ext uri="{FF2B5EF4-FFF2-40B4-BE49-F238E27FC236}">
              <a16:creationId xmlns:a16="http://schemas.microsoft.com/office/drawing/2014/main" id="{00000000-0008-0000-0E00-00007B030000}"/>
            </a:ext>
          </a:extLst>
        </xdr:cNvPr>
        <xdr:cNvSpPr/>
      </xdr:nvSpPr>
      <xdr:spPr>
        <a:xfrm>
          <a:off x="20383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25146</xdr:rowOff>
    </xdr:from>
    <xdr:to>
      <xdr:col>111</xdr:col>
      <xdr:colOff>177800</xdr:colOff>
      <xdr:row>108</xdr:row>
      <xdr:rowOff>25527</xdr:rowOff>
    </xdr:to>
    <xdr:cxnSp macro="">
      <xdr:nvCxnSpPr>
        <xdr:cNvPr id="892" name="直線コネクタ 891">
          <a:extLst>
            <a:ext uri="{FF2B5EF4-FFF2-40B4-BE49-F238E27FC236}">
              <a16:creationId xmlns:a16="http://schemas.microsoft.com/office/drawing/2014/main" id="{00000000-0008-0000-0E00-00007C030000}"/>
            </a:ext>
          </a:extLst>
        </xdr:cNvPr>
        <xdr:cNvCxnSpPr/>
      </xdr:nvCxnSpPr>
      <xdr:spPr>
        <a:xfrm>
          <a:off x="20434300" y="185417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144653</xdr:rowOff>
    </xdr:from>
    <xdr:to>
      <xdr:col>102</xdr:col>
      <xdr:colOff>165100</xdr:colOff>
      <xdr:row>108</xdr:row>
      <xdr:rowOff>74803</xdr:rowOff>
    </xdr:to>
    <xdr:sp macro="" textlink="">
      <xdr:nvSpPr>
        <xdr:cNvPr id="893" name="楕円 892">
          <a:extLst>
            <a:ext uri="{FF2B5EF4-FFF2-40B4-BE49-F238E27FC236}">
              <a16:creationId xmlns:a16="http://schemas.microsoft.com/office/drawing/2014/main" id="{00000000-0008-0000-0E00-00007D030000}"/>
            </a:ext>
          </a:extLst>
        </xdr:cNvPr>
        <xdr:cNvSpPr/>
      </xdr:nvSpPr>
      <xdr:spPr>
        <a:xfrm>
          <a:off x="19494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24003</xdr:rowOff>
    </xdr:from>
    <xdr:to>
      <xdr:col>107</xdr:col>
      <xdr:colOff>50800</xdr:colOff>
      <xdr:row>108</xdr:row>
      <xdr:rowOff>25146</xdr:rowOff>
    </xdr:to>
    <xdr:cxnSp macro="">
      <xdr:nvCxnSpPr>
        <xdr:cNvPr id="894" name="直線コネクタ 893">
          <a:extLst>
            <a:ext uri="{FF2B5EF4-FFF2-40B4-BE49-F238E27FC236}">
              <a16:creationId xmlns:a16="http://schemas.microsoft.com/office/drawing/2014/main" id="{00000000-0008-0000-0E00-00007E030000}"/>
            </a:ext>
          </a:extLst>
        </xdr:cNvPr>
        <xdr:cNvCxnSpPr/>
      </xdr:nvCxnSpPr>
      <xdr:spPr>
        <a:xfrm>
          <a:off x="19545300" y="185406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42563</xdr:rowOff>
    </xdr:from>
    <xdr:ext cx="469744" cy="259045"/>
    <xdr:sp macro="" textlink="">
      <xdr:nvSpPr>
        <xdr:cNvPr id="895" name="n_1aveValue【公民館】&#10;一人当たり面積">
          <a:extLst>
            <a:ext uri="{FF2B5EF4-FFF2-40B4-BE49-F238E27FC236}">
              <a16:creationId xmlns:a16="http://schemas.microsoft.com/office/drawing/2014/main" id="{00000000-0008-0000-0E00-00007F030000}"/>
            </a:ext>
          </a:extLst>
        </xdr:cNvPr>
        <xdr:cNvSpPr txBox="1"/>
      </xdr:nvSpPr>
      <xdr:spPr>
        <a:xfrm>
          <a:off x="210757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896" name="n_2aveValue【公民館】&#10;一人当たり面積">
          <a:extLst>
            <a:ext uri="{FF2B5EF4-FFF2-40B4-BE49-F238E27FC236}">
              <a16:creationId xmlns:a16="http://schemas.microsoft.com/office/drawing/2014/main" id="{00000000-0008-0000-0E00-000080030000}"/>
            </a:ext>
          </a:extLst>
        </xdr:cNvPr>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897" name="n_3aveValue【公民館】&#10;一人当たり面積">
          <a:extLst>
            <a:ext uri="{FF2B5EF4-FFF2-40B4-BE49-F238E27FC236}">
              <a16:creationId xmlns:a16="http://schemas.microsoft.com/office/drawing/2014/main" id="{00000000-0008-0000-0E00-000081030000}"/>
            </a:ext>
          </a:extLst>
        </xdr:cNvPr>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898" name="n_4aveValue【公民館】&#10;一人当たり面積">
          <a:extLst>
            <a:ext uri="{FF2B5EF4-FFF2-40B4-BE49-F238E27FC236}">
              <a16:creationId xmlns:a16="http://schemas.microsoft.com/office/drawing/2014/main" id="{00000000-0008-0000-0E00-000082030000}"/>
            </a:ext>
          </a:extLst>
        </xdr:cNvPr>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67454</xdr:rowOff>
    </xdr:from>
    <xdr:ext cx="469744" cy="259045"/>
    <xdr:sp macro="" textlink="">
      <xdr:nvSpPr>
        <xdr:cNvPr id="899" name="n_1mainValue【公民館】&#10;一人当たり面積">
          <a:extLst>
            <a:ext uri="{FF2B5EF4-FFF2-40B4-BE49-F238E27FC236}">
              <a16:creationId xmlns:a16="http://schemas.microsoft.com/office/drawing/2014/main" id="{00000000-0008-0000-0E00-000083030000}"/>
            </a:ext>
          </a:extLst>
        </xdr:cNvPr>
        <xdr:cNvSpPr txBox="1"/>
      </xdr:nvSpPr>
      <xdr:spPr>
        <a:xfrm>
          <a:off x="21075727" y="185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67073</xdr:rowOff>
    </xdr:from>
    <xdr:ext cx="469744" cy="259045"/>
    <xdr:sp macro="" textlink="">
      <xdr:nvSpPr>
        <xdr:cNvPr id="900" name="n_2mainValue【公民館】&#10;一人当たり面積">
          <a:extLst>
            <a:ext uri="{FF2B5EF4-FFF2-40B4-BE49-F238E27FC236}">
              <a16:creationId xmlns:a16="http://schemas.microsoft.com/office/drawing/2014/main" id="{00000000-0008-0000-0E00-000084030000}"/>
            </a:ext>
          </a:extLst>
        </xdr:cNvPr>
        <xdr:cNvSpPr txBox="1"/>
      </xdr:nvSpPr>
      <xdr:spPr>
        <a:xfrm>
          <a:off x="20199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65930</xdr:rowOff>
    </xdr:from>
    <xdr:ext cx="469744" cy="259045"/>
    <xdr:sp macro="" textlink="">
      <xdr:nvSpPr>
        <xdr:cNvPr id="901" name="n_3mainValue【公民館】&#10;一人当たり面積">
          <a:extLst>
            <a:ext uri="{FF2B5EF4-FFF2-40B4-BE49-F238E27FC236}">
              <a16:creationId xmlns:a16="http://schemas.microsoft.com/office/drawing/2014/main" id="{00000000-0008-0000-0E00-000085030000}"/>
            </a:ext>
          </a:extLst>
        </xdr:cNvPr>
        <xdr:cNvSpPr txBox="1"/>
      </xdr:nvSpPr>
      <xdr:spPr>
        <a:xfrm>
          <a:off x="19310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00000000-0008-0000-0E00-00008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本村の有形固定資産減価償却率については、古い公共施設等が多く、</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を除くほとんどの施設において県平均・類似団体よりも高い数値となっている。道路、橋りょうについては、長寿命化計画に基づき、年次的に補修工事を実施している。また公営住宅は、築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a:t>
          </a:r>
          <a:r>
            <a:rPr kumimoji="1" lang="ja-JP" altLang="en-US" sz="1100">
              <a:solidFill>
                <a:schemeClr val="dk1"/>
              </a:solidFill>
              <a:effectLst/>
              <a:latin typeface="+mn-lt"/>
              <a:ea typeface="+mn-ea"/>
              <a:cs typeface="+mn-cs"/>
            </a:rPr>
            <a:t>一部</a:t>
          </a:r>
          <a:r>
            <a:rPr kumimoji="1" lang="ja-JP" altLang="ja-JP" sz="1100">
              <a:solidFill>
                <a:schemeClr val="dk1"/>
              </a:solidFill>
              <a:effectLst/>
              <a:latin typeface="+mn-lt"/>
              <a:ea typeface="+mn-ea"/>
              <a:cs typeface="+mn-cs"/>
            </a:rPr>
            <a:t>単身世帯用の住宅への建替え</a:t>
          </a:r>
          <a:r>
            <a:rPr kumimoji="1" lang="ja-JP" altLang="en-US" sz="1100">
              <a:solidFill>
                <a:schemeClr val="dk1"/>
              </a:solidFill>
              <a:effectLst/>
              <a:latin typeface="+mn-lt"/>
              <a:ea typeface="+mn-ea"/>
              <a:cs typeface="+mn-cs"/>
            </a:rPr>
            <a:t>を行ったところであるが依然として減価償却率が高い状況である。</a:t>
          </a:r>
          <a:r>
            <a:rPr kumimoji="1" lang="ja-JP" altLang="ja-JP" sz="1100">
              <a:solidFill>
                <a:schemeClr val="dk1"/>
              </a:solidFill>
              <a:effectLst/>
              <a:latin typeface="+mn-lt"/>
              <a:ea typeface="+mn-ea"/>
              <a:cs typeface="+mn-cs"/>
            </a:rPr>
            <a:t>。学校施設については、適宜修繕等を行ってきており、県平均より低い数値となっているが、今後も修繕等を実施していく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。保育所・児童館については築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年度から複合型子育て拠点施設としての設計、令和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年にかけて</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が決まっている</a:t>
          </a:r>
          <a:r>
            <a:rPr kumimoji="1" lang="ja-JP" altLang="ja-JP" sz="1100">
              <a:solidFill>
                <a:schemeClr val="dk1"/>
              </a:solidFill>
              <a:effectLst/>
              <a:latin typeface="+mn-lt"/>
              <a:ea typeface="+mn-ea"/>
              <a:cs typeface="+mn-cs"/>
            </a:rPr>
            <a:t>。公民館については、平成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年度の新たな施設を建て、有形固定資産減価償却率は全国平均・県平均よりも大幅に低くなっている。村全体での公共施設等総合管理計画は策定済みであるが、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個別の施設計画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策定し適正な管理に努める。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人当たりの面積についても、人口が増加傾向にある中で、県平均を目標数値とし、適正な面積の確保に努める。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57785</xdr:rowOff>
    </xdr:from>
    <xdr:to>
      <xdr:col>20</xdr:col>
      <xdr:colOff>38100</xdr:colOff>
      <xdr:row>62</xdr:row>
      <xdr:rowOff>159385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62</xdr:row>
      <xdr:rowOff>108585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10568940"/>
          <a:ext cx="8382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108585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687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62</xdr:row>
      <xdr:rowOff>57150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44321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150512</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69722</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52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96810</xdr:rowOff>
    </xdr:from>
    <xdr:to>
      <xdr:col>55</xdr:col>
      <xdr:colOff>50800</xdr:colOff>
      <xdr:row>64</xdr:row>
      <xdr:rowOff>26960</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8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75237</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87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97137</xdr:rowOff>
    </xdr:from>
    <xdr:to>
      <xdr:col>50</xdr:col>
      <xdr:colOff>165100</xdr:colOff>
      <xdr:row>64</xdr:row>
      <xdr:rowOff>27287</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147610</xdr:rowOff>
    </xdr:from>
    <xdr:to>
      <xdr:col>55</xdr:col>
      <xdr:colOff>0</xdr:colOff>
      <xdr:row>63</xdr:row>
      <xdr:rowOff>147937</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9639300" y="1094896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96484</xdr:rowOff>
    </xdr:from>
    <xdr:to>
      <xdr:col>46</xdr:col>
      <xdr:colOff>38100</xdr:colOff>
      <xdr:row>64</xdr:row>
      <xdr:rowOff>26634</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8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147284</xdr:rowOff>
    </xdr:from>
    <xdr:to>
      <xdr:col>50</xdr:col>
      <xdr:colOff>114300</xdr:colOff>
      <xdr:row>63</xdr:row>
      <xdr:rowOff>147937</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8750300" y="1094863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95177</xdr:rowOff>
    </xdr:from>
    <xdr:to>
      <xdr:col>41</xdr:col>
      <xdr:colOff>101600</xdr:colOff>
      <xdr:row>64</xdr:row>
      <xdr:rowOff>25327</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8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145977</xdr:rowOff>
    </xdr:from>
    <xdr:to>
      <xdr:col>45</xdr:col>
      <xdr:colOff>177800</xdr:colOff>
      <xdr:row>63</xdr:row>
      <xdr:rowOff>147284</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861300" y="10947327"/>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18414</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9391727" y="1099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17761</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8515427" y="109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16454</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7626427" y="1098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00000000-0008-0000-0F00-0000B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00000000-0008-0000-0F00-0000B8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a:extLst>
            <a:ext uri="{FF2B5EF4-FFF2-40B4-BE49-F238E27FC236}">
              <a16:creationId xmlns:a16="http://schemas.microsoft.com/office/drawing/2014/main" id="{00000000-0008-0000-0F00-0000BA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00000000-0008-0000-0F00-0000BC00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88900</xdr:rowOff>
    </xdr:from>
    <xdr:to>
      <xdr:col>24</xdr:col>
      <xdr:colOff>114300</xdr:colOff>
      <xdr:row>82</xdr:row>
      <xdr:rowOff>19050</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45847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00000000-0008-0000-0F00-0000C8000000}"/>
            </a:ext>
          </a:extLst>
        </xdr:cNvPr>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36830</xdr:rowOff>
    </xdr:from>
    <xdr:to>
      <xdr:col>20</xdr:col>
      <xdr:colOff>38100</xdr:colOff>
      <xdr:row>81</xdr:row>
      <xdr:rowOff>138430</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3746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139700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3797300" y="1397508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87630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2908300" y="13921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20320</xdr:rowOff>
    </xdr:from>
    <xdr:to>
      <xdr:col>10</xdr:col>
      <xdr:colOff>165100</xdr:colOff>
      <xdr:row>81</xdr:row>
      <xdr:rowOff>121920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19685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71120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2019300" y="139217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a:extLst>
            <a:ext uri="{FF2B5EF4-FFF2-40B4-BE49-F238E27FC236}">
              <a16:creationId xmlns:a16="http://schemas.microsoft.com/office/drawing/2014/main" id="{00000000-0008-0000-0F00-0000CF00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a:extLst>
            <a:ext uri="{FF2B5EF4-FFF2-40B4-BE49-F238E27FC236}">
              <a16:creationId xmlns:a16="http://schemas.microsoft.com/office/drawing/2014/main" id="{00000000-0008-0000-0F00-0000D00000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a:extLst>
            <a:ext uri="{FF2B5EF4-FFF2-40B4-BE49-F238E27FC236}">
              <a16:creationId xmlns:a16="http://schemas.microsoft.com/office/drawing/2014/main" id="{00000000-0008-0000-0F00-0000D100000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0" name="n_4aveValue【福祉施設】&#10;有形固定資産減価償却率">
          <a:extLst>
            <a:ext uri="{FF2B5EF4-FFF2-40B4-BE49-F238E27FC236}">
              <a16:creationId xmlns:a16="http://schemas.microsoft.com/office/drawing/2014/main" id="{00000000-0008-0000-0F00-0000D2000000}"/>
            </a:ext>
          </a:extLst>
        </xdr:cNvPr>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129557</xdr:rowOff>
    </xdr:from>
    <xdr:ext cx="405111" cy="259045"/>
    <xdr:sp macro="" textlink="">
      <xdr:nvSpPr>
        <xdr:cNvPr id="211" name="n_1mainValue【福祉施設】&#10;有形固定資産減価償却率">
          <a:extLst>
            <a:ext uri="{FF2B5EF4-FFF2-40B4-BE49-F238E27FC236}">
              <a16:creationId xmlns:a16="http://schemas.microsoft.com/office/drawing/2014/main" id="{00000000-0008-0000-0F00-0000D3000000}"/>
            </a:ext>
          </a:extLst>
        </xdr:cNvPr>
        <xdr:cNvSpPr txBox="1"/>
      </xdr:nvSpPr>
      <xdr:spPr>
        <a:xfrm>
          <a:off x="35820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76216</xdr:rowOff>
    </xdr:from>
    <xdr:ext cx="405111" cy="259045"/>
    <xdr:sp macro="" textlink="">
      <xdr:nvSpPr>
        <xdr:cNvPr id="212" name="n_2mainValue【福祉施設】&#10;有形固定資産減価償却率">
          <a:extLst>
            <a:ext uri="{FF2B5EF4-FFF2-40B4-BE49-F238E27FC236}">
              <a16:creationId xmlns:a16="http://schemas.microsoft.com/office/drawing/2014/main" id="{00000000-0008-0000-0F00-0000D4000000}"/>
            </a:ext>
          </a:extLst>
        </xdr:cNvPr>
        <xdr:cNvSpPr txBox="1"/>
      </xdr:nvSpPr>
      <xdr:spPr>
        <a:xfrm>
          <a:off x="2705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113047</xdr:rowOff>
    </xdr:from>
    <xdr:ext cx="405111" cy="259045"/>
    <xdr:sp macro="" textlink="">
      <xdr:nvSpPr>
        <xdr:cNvPr id="213" name="n_3mainValue【福祉施設】&#10;有形固定資産減価償却率">
          <a:extLst>
            <a:ext uri="{FF2B5EF4-FFF2-40B4-BE49-F238E27FC236}">
              <a16:creationId xmlns:a16="http://schemas.microsoft.com/office/drawing/2014/main" id="{00000000-0008-0000-0F00-0000D5000000}"/>
            </a:ext>
          </a:extLst>
        </xdr:cNvPr>
        <xdr:cNvSpPr txBox="1"/>
      </xdr:nvSpPr>
      <xdr:spPr>
        <a:xfrm>
          <a:off x="1816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F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F00-0000F0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F00-0000F2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F00-0000F4000000}"/>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138503</xdr:rowOff>
    </xdr:from>
    <xdr:to>
      <xdr:col>55</xdr:col>
      <xdr:colOff>50800</xdr:colOff>
      <xdr:row>86</xdr:row>
      <xdr:rowOff>68653</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0426700" y="147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116930</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F00-000000010000}"/>
            </a:ext>
          </a:extLst>
        </xdr:cNvPr>
        <xdr:cNvSpPr txBox="1"/>
      </xdr:nvSpPr>
      <xdr:spPr>
        <a:xfrm>
          <a:off x="10515600" y="1469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138503</xdr:rowOff>
    </xdr:from>
    <xdr:to>
      <xdr:col>50</xdr:col>
      <xdr:colOff>165100</xdr:colOff>
      <xdr:row>86</xdr:row>
      <xdr:rowOff>68653</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9588500" y="147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17853</xdr:rowOff>
    </xdr:from>
    <xdr:to>
      <xdr:col>55</xdr:col>
      <xdr:colOff>0</xdr:colOff>
      <xdr:row>86</xdr:row>
      <xdr:rowOff>17853</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9639300" y="14762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138176</xdr:rowOff>
    </xdr:from>
    <xdr:to>
      <xdr:col>46</xdr:col>
      <xdr:colOff>38100</xdr:colOff>
      <xdr:row>86</xdr:row>
      <xdr:rowOff>68326</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8699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17526</xdr:rowOff>
    </xdr:from>
    <xdr:to>
      <xdr:col>50</xdr:col>
      <xdr:colOff>114300</xdr:colOff>
      <xdr:row>86</xdr:row>
      <xdr:rowOff>17853</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8750300" y="1476222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144055</xdr:rowOff>
    </xdr:from>
    <xdr:to>
      <xdr:col>41</xdr:col>
      <xdr:colOff>101600</xdr:colOff>
      <xdr:row>86</xdr:row>
      <xdr:rowOff>74205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7810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17526</xdr:rowOff>
    </xdr:from>
    <xdr:to>
      <xdr:col>45</xdr:col>
      <xdr:colOff>177800</xdr:colOff>
      <xdr:row>86</xdr:row>
      <xdr:rowOff>23405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7861300" y="14762226"/>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00000000-0008-0000-0F00-000007010000}"/>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00000000-0008-0000-0F00-00000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5" name="n_3aveValue【福祉施設】&#10;一人当たり面積">
          <a:extLst>
            <a:ext uri="{FF2B5EF4-FFF2-40B4-BE49-F238E27FC236}">
              <a16:creationId xmlns:a16="http://schemas.microsoft.com/office/drawing/2014/main" id="{00000000-0008-0000-0F00-00000901000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33255</xdr:rowOff>
    </xdr:from>
    <xdr:ext cx="469744" cy="259045"/>
    <xdr:sp macro="" textlink="">
      <xdr:nvSpPr>
        <xdr:cNvPr id="266" name="n_4aveValue【福祉施設】&#10;一人当たり面積">
          <a:extLst>
            <a:ext uri="{FF2B5EF4-FFF2-40B4-BE49-F238E27FC236}">
              <a16:creationId xmlns:a16="http://schemas.microsoft.com/office/drawing/2014/main" id="{00000000-0008-0000-0F00-00000A010000}"/>
            </a:ext>
          </a:extLst>
        </xdr:cNvPr>
        <xdr:cNvSpPr txBox="1"/>
      </xdr:nvSpPr>
      <xdr:spPr>
        <a:xfrm>
          <a:off x="6737427" y="144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59780</xdr:rowOff>
    </xdr:from>
    <xdr:ext cx="469744" cy="259045"/>
    <xdr:sp macro="" textlink="">
      <xdr:nvSpPr>
        <xdr:cNvPr id="267" name="n_1mainValue【福祉施設】&#10;一人当たり面積">
          <a:extLst>
            <a:ext uri="{FF2B5EF4-FFF2-40B4-BE49-F238E27FC236}">
              <a16:creationId xmlns:a16="http://schemas.microsoft.com/office/drawing/2014/main" id="{00000000-0008-0000-0F00-00000B010000}"/>
            </a:ext>
          </a:extLst>
        </xdr:cNvPr>
        <xdr:cNvSpPr txBox="1"/>
      </xdr:nvSpPr>
      <xdr:spPr>
        <a:xfrm>
          <a:off x="9391727" y="1480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59453</xdr:rowOff>
    </xdr:from>
    <xdr:ext cx="469744" cy="259045"/>
    <xdr:sp macro="" textlink="">
      <xdr:nvSpPr>
        <xdr:cNvPr id="268" name="n_2mainValue【福祉施設】&#10;一人当たり面積">
          <a:extLst>
            <a:ext uri="{FF2B5EF4-FFF2-40B4-BE49-F238E27FC236}">
              <a16:creationId xmlns:a16="http://schemas.microsoft.com/office/drawing/2014/main" id="{00000000-0008-0000-0F00-00000C010000}"/>
            </a:ext>
          </a:extLst>
        </xdr:cNvPr>
        <xdr:cNvSpPr txBox="1"/>
      </xdr:nvSpPr>
      <xdr:spPr>
        <a:xfrm>
          <a:off x="8515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65332</xdr:rowOff>
    </xdr:from>
    <xdr:ext cx="469744" cy="259045"/>
    <xdr:sp macro="" textlink="">
      <xdr:nvSpPr>
        <xdr:cNvPr id="269" name="n_3mainValue【福祉施設】&#10;一人当たり面積">
          <a:extLst>
            <a:ext uri="{FF2B5EF4-FFF2-40B4-BE49-F238E27FC236}">
              <a16:creationId xmlns:a16="http://schemas.microsoft.com/office/drawing/2014/main" id="{00000000-0008-0000-0F00-00000D010000}"/>
            </a:ext>
          </a:extLst>
        </xdr:cNvPr>
        <xdr:cNvSpPr txBox="1"/>
      </xdr:nvSpPr>
      <xdr:spPr>
        <a:xfrm>
          <a:off x="76264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00000000-0008-0000-0F00-00003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2" name="【一般廃棄物処理施設】&#10;有形固定資産減価償却率最小値テキスト">
          <a:extLst>
            <a:ext uri="{FF2B5EF4-FFF2-40B4-BE49-F238E27FC236}">
              <a16:creationId xmlns:a16="http://schemas.microsoft.com/office/drawing/2014/main" id="{00000000-0008-0000-0F00-000038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14" name="【一般廃棄物処理施設】&#10;有形固定資産減価償却率最大値テキスト">
          <a:extLst>
            <a:ext uri="{FF2B5EF4-FFF2-40B4-BE49-F238E27FC236}">
              <a16:creationId xmlns:a16="http://schemas.microsoft.com/office/drawing/2014/main" id="{00000000-0008-0000-0F00-00003A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00000000-0008-0000-0F00-00003C010000}"/>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87449</xdr:rowOff>
    </xdr:from>
    <xdr:to>
      <xdr:col>85</xdr:col>
      <xdr:colOff>177800</xdr:colOff>
      <xdr:row>41</xdr:row>
      <xdr:rowOff>17599</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6268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65876</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00000000-0008-0000-0F00-000048010000}"/>
            </a:ext>
          </a:extLst>
        </xdr:cNvPr>
        <xdr:cNvSpPr txBox="1"/>
      </xdr:nvSpPr>
      <xdr:spPr>
        <a:xfrm>
          <a:off x="16357600"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138249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5481300" y="697012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23767</xdr:rowOff>
    </xdr:from>
    <xdr:to>
      <xdr:col>76</xdr:col>
      <xdr:colOff>165100</xdr:colOff>
      <xdr:row>40</xdr:row>
      <xdr:rowOff>125367</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14541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74567</xdr:rowOff>
    </xdr:from>
    <xdr:to>
      <xdr:col>81</xdr:col>
      <xdr:colOff>50800</xdr:colOff>
      <xdr:row>40</xdr:row>
      <xdr:rowOff>112123</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14592300" y="693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33" name="n_1ave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334" name="n_2ave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39024</xdr:rowOff>
    </xdr:from>
    <xdr:ext cx="405111" cy="259045"/>
    <xdr:sp macro="" textlink="">
      <xdr:nvSpPr>
        <xdr:cNvPr id="335" name="n_3ave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3500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336" name="n_4aveValue【一般廃棄物処理施設】&#10;有形固定資産減価償却率">
          <a:extLst>
            <a:ext uri="{FF2B5EF4-FFF2-40B4-BE49-F238E27FC236}">
              <a16:creationId xmlns:a16="http://schemas.microsoft.com/office/drawing/2014/main" id="{00000000-0008-0000-0F00-000050010000}"/>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37" name="n_1main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116494</xdr:rowOff>
    </xdr:from>
    <xdr:ext cx="405111" cy="259045"/>
    <xdr:sp macro="" textlink="">
      <xdr:nvSpPr>
        <xdr:cNvPr id="338" name="n_2main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4389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a:extLst>
            <a:ext uri="{FF2B5EF4-FFF2-40B4-BE49-F238E27FC236}">
              <a16:creationId xmlns:a16="http://schemas.microsoft.com/office/drawing/2014/main" id="{00000000-0008-0000-0F00-00006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65" name="【一般廃棄物処理施設】&#10;一人当たり有形固定資産（償却資産）額最小値テキスト">
          <a:extLst>
            <a:ext uri="{FF2B5EF4-FFF2-40B4-BE49-F238E27FC236}">
              <a16:creationId xmlns:a16="http://schemas.microsoft.com/office/drawing/2014/main" id="{00000000-0008-0000-0F00-00006D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67" name="【一般廃棄物処理施設】&#10;一人当たり有形固定資産（償却資産）額最大値テキスト">
          <a:extLst>
            <a:ext uri="{FF2B5EF4-FFF2-40B4-BE49-F238E27FC236}">
              <a16:creationId xmlns:a16="http://schemas.microsoft.com/office/drawing/2014/main" id="{00000000-0008-0000-0F00-00006F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369" name="【一般廃棄物処理施設】&#10;一人当たり有形固定資産（償却資産）額平均値テキスト">
          <a:extLst>
            <a:ext uri="{FF2B5EF4-FFF2-40B4-BE49-F238E27FC236}">
              <a16:creationId xmlns:a16="http://schemas.microsoft.com/office/drawing/2014/main" id="{00000000-0008-0000-0F00-000071010000}"/>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127117</xdr:rowOff>
    </xdr:from>
    <xdr:to>
      <xdr:col>116</xdr:col>
      <xdr:colOff>114300</xdr:colOff>
      <xdr:row>42</xdr:row>
      <xdr:rowOff>57267</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22110700" y="7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42044</xdr:rowOff>
    </xdr:from>
    <xdr:ext cx="534377" cy="259045"/>
    <xdr:sp macro="" textlink="">
      <xdr:nvSpPr>
        <xdr:cNvPr id="381" name="【一般廃棄物処理施設】&#10;一人当たり有形固定資産（償却資産）額該当値テキスト">
          <a:extLst>
            <a:ext uri="{FF2B5EF4-FFF2-40B4-BE49-F238E27FC236}">
              <a16:creationId xmlns:a16="http://schemas.microsoft.com/office/drawing/2014/main" id="{00000000-0008-0000-0F00-00007D010000}"/>
            </a:ext>
          </a:extLst>
        </xdr:cNvPr>
        <xdr:cNvSpPr txBox="1"/>
      </xdr:nvSpPr>
      <xdr:spPr>
        <a:xfrm>
          <a:off x="22199600" y="70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127422</xdr:rowOff>
    </xdr:from>
    <xdr:to>
      <xdr:col>112</xdr:col>
      <xdr:colOff>38100</xdr:colOff>
      <xdr:row>42</xdr:row>
      <xdr:rowOff>57572</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21272500" y="71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6467</xdr:rowOff>
    </xdr:from>
    <xdr:to>
      <xdr:col>116</xdr:col>
      <xdr:colOff>63500</xdr:colOff>
      <xdr:row>42</xdr:row>
      <xdr:rowOff>6772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21323300" y="720736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129691</xdr:rowOff>
    </xdr:from>
    <xdr:to>
      <xdr:col>107</xdr:col>
      <xdr:colOff>101600</xdr:colOff>
      <xdr:row>42</xdr:row>
      <xdr:rowOff>59841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20383500" y="71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6772</xdr:rowOff>
    </xdr:from>
    <xdr:to>
      <xdr:col>111</xdr:col>
      <xdr:colOff>177800</xdr:colOff>
      <xdr:row>42</xdr:row>
      <xdr:rowOff>9041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20434300" y="7207672"/>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386" name="n_1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387" name="n_2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388" name="n_3ave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119157</xdr:rowOff>
    </xdr:from>
    <xdr:ext cx="599010" cy="259045"/>
    <xdr:sp macro="" textlink="">
      <xdr:nvSpPr>
        <xdr:cNvPr id="389" name="n_4ave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18356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48699</xdr:rowOff>
    </xdr:from>
    <xdr:ext cx="534377" cy="259045"/>
    <xdr:sp macro="" textlink="">
      <xdr:nvSpPr>
        <xdr:cNvPr id="390" name="n_1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21043411" y="72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50968</xdr:rowOff>
    </xdr:from>
    <xdr:ext cx="534377" cy="259045"/>
    <xdr:sp macro="" textlink="">
      <xdr:nvSpPr>
        <xdr:cNvPr id="391" name="n_2mainValue【一般廃棄物処理施設】&#10;一人当たり有形固定資産（償却資産）額">
          <a:extLst>
            <a:ext uri="{FF2B5EF4-FFF2-40B4-BE49-F238E27FC236}">
              <a16:creationId xmlns:a16="http://schemas.microsoft.com/office/drawing/2014/main" id="{00000000-0008-0000-0F00-000087010000}"/>
            </a:ext>
          </a:extLst>
        </xdr:cNvPr>
        <xdr:cNvSpPr txBox="1"/>
      </xdr:nvSpPr>
      <xdr:spPr>
        <a:xfrm>
          <a:off x="20167111" y="72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消防施設】&#10;有形固定資産減価償却率グラフ枠">
          <a:extLst>
            <a:ext uri="{FF2B5EF4-FFF2-40B4-BE49-F238E27FC236}">
              <a16:creationId xmlns:a16="http://schemas.microsoft.com/office/drawing/2014/main" id="{00000000-0008-0000-0F00-0000B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34" name="【消防施設】&#10;有形固定資産減価償却率最小値テキスト">
          <a:extLst>
            <a:ext uri="{FF2B5EF4-FFF2-40B4-BE49-F238E27FC236}">
              <a16:creationId xmlns:a16="http://schemas.microsoft.com/office/drawing/2014/main" id="{00000000-0008-0000-0F00-0000B201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36" name="【消防施設】&#10;有形固定資産減価償却率最大値テキスト">
          <a:extLst>
            <a:ext uri="{FF2B5EF4-FFF2-40B4-BE49-F238E27FC236}">
              <a16:creationId xmlns:a16="http://schemas.microsoft.com/office/drawing/2014/main" id="{00000000-0008-0000-0F00-0000B401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38" name="【消防施設】&#10;有形固定資産減価償却率平均値テキスト">
          <a:extLst>
            <a:ext uri="{FF2B5EF4-FFF2-40B4-BE49-F238E27FC236}">
              <a16:creationId xmlns:a16="http://schemas.microsoft.com/office/drawing/2014/main" id="{00000000-0008-0000-0F00-0000B601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450" name="【消防施設】&#10;有形固定資産減価償却率該当値テキスト">
          <a:extLst>
            <a:ext uri="{FF2B5EF4-FFF2-40B4-BE49-F238E27FC236}">
              <a16:creationId xmlns:a16="http://schemas.microsoft.com/office/drawing/2014/main" id="{00000000-0008-0000-0F00-0000C2010000}"/>
            </a:ext>
          </a:extLst>
        </xdr:cNvPr>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154032</xdr:rowOff>
    </xdr:from>
    <xdr:to>
      <xdr:col>85</xdr:col>
      <xdr:colOff>127000</xdr:colOff>
      <xdr:row>82</xdr:row>
      <xdr:rowOff>123008</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5481300" y="14041482"/>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82</xdr:row>
      <xdr:rowOff>123008</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4592300" y="1397127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455" name="n_1aveValue【消防施設】&#10;有形固定資産減価償却率">
          <a:extLst>
            <a:ext uri="{FF2B5EF4-FFF2-40B4-BE49-F238E27FC236}">
              <a16:creationId xmlns:a16="http://schemas.microsoft.com/office/drawing/2014/main" id="{00000000-0008-0000-0F00-0000C7010000}"/>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456" name="n_2aveValue【消防施設】&#10;有形固定資産減価償却率">
          <a:extLst>
            <a:ext uri="{FF2B5EF4-FFF2-40B4-BE49-F238E27FC236}">
              <a16:creationId xmlns:a16="http://schemas.microsoft.com/office/drawing/2014/main" id="{00000000-0008-0000-0F00-0000C801000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20519</xdr:rowOff>
    </xdr:from>
    <xdr:ext cx="405111" cy="259045"/>
    <xdr:sp macro="" textlink="">
      <xdr:nvSpPr>
        <xdr:cNvPr id="457" name="n_3aveValue【消防施設】&#10;有形固定資産減価償却率">
          <a:extLst>
            <a:ext uri="{FF2B5EF4-FFF2-40B4-BE49-F238E27FC236}">
              <a16:creationId xmlns:a16="http://schemas.microsoft.com/office/drawing/2014/main" id="{00000000-0008-0000-0F00-0000C9010000}"/>
            </a:ext>
          </a:extLst>
        </xdr:cNvPr>
        <xdr:cNvSpPr txBox="1"/>
      </xdr:nvSpPr>
      <xdr:spPr>
        <a:xfrm>
          <a:off x="13500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458" name="n_4aveValue【消防施設】&#10;有形固定資産減価償却率">
          <a:extLst>
            <a:ext uri="{FF2B5EF4-FFF2-40B4-BE49-F238E27FC236}">
              <a16:creationId xmlns:a16="http://schemas.microsoft.com/office/drawing/2014/main" id="{00000000-0008-0000-0F00-0000CA01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459" name="n_1mainValue【消防施設】&#10;有形固定資産減価償却率">
          <a:extLst>
            <a:ext uri="{FF2B5EF4-FFF2-40B4-BE49-F238E27FC236}">
              <a16:creationId xmlns:a16="http://schemas.microsoft.com/office/drawing/2014/main" id="{00000000-0008-0000-0F00-0000CB010000}"/>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460" name="n_2mainValue【消防施設】&#10;有形固定資産減価償却率">
          <a:extLst>
            <a:ext uri="{FF2B5EF4-FFF2-40B4-BE49-F238E27FC236}">
              <a16:creationId xmlns:a16="http://schemas.microsoft.com/office/drawing/2014/main" id="{00000000-0008-0000-0F00-0000CC010000}"/>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1" name="【消防施設】&#10;一人当たり面積グラフ枠">
          <a:extLst>
            <a:ext uri="{FF2B5EF4-FFF2-40B4-BE49-F238E27FC236}">
              <a16:creationId xmlns:a16="http://schemas.microsoft.com/office/drawing/2014/main" id="{00000000-0008-0000-0F00-0000E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83" name="【消防施設】&#10;一人当たり面積最小値テキスト">
          <a:extLst>
            <a:ext uri="{FF2B5EF4-FFF2-40B4-BE49-F238E27FC236}">
              <a16:creationId xmlns:a16="http://schemas.microsoft.com/office/drawing/2014/main" id="{00000000-0008-0000-0F00-0000E301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85" name="【消防施設】&#10;一人当たり面積最大値テキスト">
          <a:extLst>
            <a:ext uri="{FF2B5EF4-FFF2-40B4-BE49-F238E27FC236}">
              <a16:creationId xmlns:a16="http://schemas.microsoft.com/office/drawing/2014/main" id="{00000000-0008-0000-0F00-0000E501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487" name="【消防施設】&#10;一人当たり面積平均値テキスト">
          <a:extLst>
            <a:ext uri="{FF2B5EF4-FFF2-40B4-BE49-F238E27FC236}">
              <a16:creationId xmlns:a16="http://schemas.microsoft.com/office/drawing/2014/main" id="{00000000-0008-0000-0F00-0000E7010000}"/>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145262</xdr:rowOff>
    </xdr:from>
    <xdr:to>
      <xdr:col>116</xdr:col>
      <xdr:colOff>114300</xdr:colOff>
      <xdr:row>86</xdr:row>
      <xdr:rowOff>75412</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21107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65853</xdr:rowOff>
    </xdr:from>
    <xdr:ext cx="469744" cy="259045"/>
    <xdr:sp macro="" textlink="">
      <xdr:nvSpPr>
        <xdr:cNvPr id="499" name="【消防施設】&#10;一人当たり面積該当値テキスト">
          <a:extLst>
            <a:ext uri="{FF2B5EF4-FFF2-40B4-BE49-F238E27FC236}">
              <a16:creationId xmlns:a16="http://schemas.microsoft.com/office/drawing/2014/main" id="{00000000-0008-0000-0F00-0000F3010000}"/>
            </a:ext>
          </a:extLst>
        </xdr:cNvPr>
        <xdr:cNvSpPr txBox="1"/>
      </xdr:nvSpPr>
      <xdr:spPr>
        <a:xfrm>
          <a:off x="22199600" y="146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145262</xdr:rowOff>
    </xdr:from>
    <xdr:to>
      <xdr:col>112</xdr:col>
      <xdr:colOff>38100</xdr:colOff>
      <xdr:row>86</xdr:row>
      <xdr:rowOff>75412</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12725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24612</xdr:rowOff>
    </xdr:from>
    <xdr:to>
      <xdr:col>116</xdr:col>
      <xdr:colOff>63500</xdr:colOff>
      <xdr:row>86</xdr:row>
      <xdr:rowOff>24612</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1323300" y="1476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145720</xdr:rowOff>
    </xdr:from>
    <xdr:to>
      <xdr:col>107</xdr:col>
      <xdr:colOff>101600</xdr:colOff>
      <xdr:row>86</xdr:row>
      <xdr:rowOff>75870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0383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24612</xdr:rowOff>
    </xdr:from>
    <xdr:to>
      <xdr:col>111</xdr:col>
      <xdr:colOff>177800</xdr:colOff>
      <xdr:row>86</xdr:row>
      <xdr:rowOff>25070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0434300" y="147693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504" name="n_1aveValue【消防施設】&#10;一人当たり面積">
          <a:extLst>
            <a:ext uri="{FF2B5EF4-FFF2-40B4-BE49-F238E27FC236}">
              <a16:creationId xmlns:a16="http://schemas.microsoft.com/office/drawing/2014/main" id="{00000000-0008-0000-0F00-0000F801000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505" name="n_2aveValue【消防施設】&#10;一人当たり面積">
          <a:extLst>
            <a:ext uri="{FF2B5EF4-FFF2-40B4-BE49-F238E27FC236}">
              <a16:creationId xmlns:a16="http://schemas.microsoft.com/office/drawing/2014/main" id="{00000000-0008-0000-0F00-0000F9010000}"/>
            </a:ext>
          </a:extLst>
        </xdr:cNvPr>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506" name="n_3aveValue【消防施設】&#10;一人当たり面積">
          <a:extLst>
            <a:ext uri="{FF2B5EF4-FFF2-40B4-BE49-F238E27FC236}">
              <a16:creationId xmlns:a16="http://schemas.microsoft.com/office/drawing/2014/main" id="{00000000-0008-0000-0F00-0000FA010000}"/>
            </a:ext>
          </a:extLst>
        </xdr:cNvPr>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32047</xdr:rowOff>
    </xdr:from>
    <xdr:ext cx="469744" cy="259045"/>
    <xdr:sp macro="" textlink="">
      <xdr:nvSpPr>
        <xdr:cNvPr id="507" name="n_4aveValue【消防施設】&#10;一人当たり面積">
          <a:extLst>
            <a:ext uri="{FF2B5EF4-FFF2-40B4-BE49-F238E27FC236}">
              <a16:creationId xmlns:a16="http://schemas.microsoft.com/office/drawing/2014/main" id="{00000000-0008-0000-0F00-0000FB010000}"/>
            </a:ext>
          </a:extLst>
        </xdr:cNvPr>
        <xdr:cNvSpPr txBox="1"/>
      </xdr:nvSpPr>
      <xdr:spPr>
        <a:xfrm>
          <a:off x="18421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66539</xdr:rowOff>
    </xdr:from>
    <xdr:ext cx="469744" cy="259045"/>
    <xdr:sp macro="" textlink="">
      <xdr:nvSpPr>
        <xdr:cNvPr id="508" name="n_1mainValue【消防施設】&#10;一人当たり面積">
          <a:extLst>
            <a:ext uri="{FF2B5EF4-FFF2-40B4-BE49-F238E27FC236}">
              <a16:creationId xmlns:a16="http://schemas.microsoft.com/office/drawing/2014/main" id="{00000000-0008-0000-0F00-0000FC010000}"/>
            </a:ext>
          </a:extLst>
        </xdr:cNvPr>
        <xdr:cNvSpPr txBox="1"/>
      </xdr:nvSpPr>
      <xdr:spPr>
        <a:xfrm>
          <a:off x="21075727" y="148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66997</xdr:rowOff>
    </xdr:from>
    <xdr:ext cx="469744" cy="259045"/>
    <xdr:sp macro="" textlink="">
      <xdr:nvSpPr>
        <xdr:cNvPr id="509" name="n_2mainValue【消防施設】&#10;一人当たり面積">
          <a:extLst>
            <a:ext uri="{FF2B5EF4-FFF2-40B4-BE49-F238E27FC236}">
              <a16:creationId xmlns:a16="http://schemas.microsoft.com/office/drawing/2014/main" id="{00000000-0008-0000-0F00-0000FD010000}"/>
            </a:ext>
          </a:extLst>
        </xdr:cNvPr>
        <xdr:cNvSpPr txBox="1"/>
      </xdr:nvSpPr>
      <xdr:spPr>
        <a:xfrm>
          <a:off x="20199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庁舎】&#10;有形固定資産減価償却率グラフ枠">
          <a:extLst>
            <a:ext uri="{FF2B5EF4-FFF2-40B4-BE49-F238E27FC236}">
              <a16:creationId xmlns:a16="http://schemas.microsoft.com/office/drawing/2014/main" id="{00000000-0008-0000-0F00-00001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6" name="【庁舎】&#10;有形固定資産減価償却率最小値テキスト">
          <a:extLst>
            <a:ext uri="{FF2B5EF4-FFF2-40B4-BE49-F238E27FC236}">
              <a16:creationId xmlns:a16="http://schemas.microsoft.com/office/drawing/2014/main" id="{00000000-0008-0000-0F00-00001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38" name="【庁舎】&#10;有形固定資産減価償却率最大値テキスト">
          <a:extLst>
            <a:ext uri="{FF2B5EF4-FFF2-40B4-BE49-F238E27FC236}">
              <a16:creationId xmlns:a16="http://schemas.microsoft.com/office/drawing/2014/main" id="{00000000-0008-0000-0F00-00001A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40" name="【庁舎】&#10;有形固定資産減価償却率平均値テキスト">
          <a:extLst>
            <a:ext uri="{FF2B5EF4-FFF2-40B4-BE49-F238E27FC236}">
              <a16:creationId xmlns:a16="http://schemas.microsoft.com/office/drawing/2014/main" id="{00000000-0008-0000-0F00-00001C02000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64588</xdr:rowOff>
    </xdr:from>
    <xdr:to>
      <xdr:col>85</xdr:col>
      <xdr:colOff>177800</xdr:colOff>
      <xdr:row>105</xdr:row>
      <xdr:rowOff>166188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6268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43015</xdr:rowOff>
    </xdr:from>
    <xdr:ext cx="405111" cy="259045"/>
    <xdr:sp macro="" textlink="">
      <xdr:nvSpPr>
        <xdr:cNvPr id="552" name="【庁舎】&#10;有形固定資産減価償却率該当値テキスト">
          <a:extLst>
            <a:ext uri="{FF2B5EF4-FFF2-40B4-BE49-F238E27FC236}">
              <a16:creationId xmlns:a16="http://schemas.microsoft.com/office/drawing/2014/main" id="{00000000-0008-0000-0F00-000028020000}"/>
            </a:ext>
          </a:extLst>
        </xdr:cNvPr>
        <xdr:cNvSpPr txBox="1"/>
      </xdr:nvSpPr>
      <xdr:spPr>
        <a:xfrm>
          <a:off x="16357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133169</xdr:rowOff>
    </xdr:from>
    <xdr:to>
      <xdr:col>81</xdr:col>
      <xdr:colOff>101600</xdr:colOff>
      <xdr:row>105</xdr:row>
      <xdr:rowOff>63319</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430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12519</xdr:rowOff>
    </xdr:from>
    <xdr:to>
      <xdr:col>85</xdr:col>
      <xdr:colOff>127000</xdr:colOff>
      <xdr:row>105</xdr:row>
      <xdr:rowOff>115388</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481300" y="18014769"/>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98879</xdr:rowOff>
    </xdr:from>
    <xdr:to>
      <xdr:col>76</xdr:col>
      <xdr:colOff>165100</xdr:colOff>
      <xdr:row>105</xdr:row>
      <xdr:rowOff>29029</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4541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149679</xdr:rowOff>
    </xdr:from>
    <xdr:to>
      <xdr:col>81</xdr:col>
      <xdr:colOff>50800</xdr:colOff>
      <xdr:row>105</xdr:row>
      <xdr:rowOff>12519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4592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133169</xdr:rowOff>
    </xdr:from>
    <xdr:to>
      <xdr:col>72</xdr:col>
      <xdr:colOff>38100</xdr:colOff>
      <xdr:row>105</xdr:row>
      <xdr:rowOff>63319</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3652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12519</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flipV="1">
          <a:off x="13703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158948</xdr:rowOff>
    </xdr:from>
    <xdr:ext cx="405111" cy="259045"/>
    <xdr:sp macro="" textlink="">
      <xdr:nvSpPr>
        <xdr:cNvPr id="559" name="n_1aveValue【庁舎】&#10;有形固定資産減価償却率">
          <a:extLst>
            <a:ext uri="{FF2B5EF4-FFF2-40B4-BE49-F238E27FC236}">
              <a16:creationId xmlns:a16="http://schemas.microsoft.com/office/drawing/2014/main" id="{00000000-0008-0000-0F00-00002F020000}"/>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560" name="n_2aveValue【庁舎】&#10;有形固定資産減価償却率">
          <a:extLst>
            <a:ext uri="{FF2B5EF4-FFF2-40B4-BE49-F238E27FC236}">
              <a16:creationId xmlns:a16="http://schemas.microsoft.com/office/drawing/2014/main" id="{00000000-0008-0000-0F00-00003002000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72407</xdr:rowOff>
    </xdr:from>
    <xdr:ext cx="405111" cy="259045"/>
    <xdr:sp macro="" textlink="">
      <xdr:nvSpPr>
        <xdr:cNvPr id="561" name="n_3aveValue【庁舎】&#10;有形固定資産減価償却率">
          <a:extLst>
            <a:ext uri="{FF2B5EF4-FFF2-40B4-BE49-F238E27FC236}">
              <a16:creationId xmlns:a16="http://schemas.microsoft.com/office/drawing/2014/main" id="{00000000-0008-0000-0F00-000031020000}"/>
            </a:ext>
          </a:extLst>
        </xdr:cNvPr>
        <xdr:cNvSpPr txBox="1"/>
      </xdr:nvSpPr>
      <xdr:spPr>
        <a:xfrm>
          <a:off x="13500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62" name="n_4aveValue【庁舎】&#10;有形固定資産減価償却率">
          <a:extLst>
            <a:ext uri="{FF2B5EF4-FFF2-40B4-BE49-F238E27FC236}">
              <a16:creationId xmlns:a16="http://schemas.microsoft.com/office/drawing/2014/main" id="{00000000-0008-0000-0F00-000032020000}"/>
            </a:ext>
          </a:extLst>
        </xdr:cNvPr>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79846</xdr:rowOff>
    </xdr:from>
    <xdr:ext cx="405111" cy="259045"/>
    <xdr:sp macro="" textlink="">
      <xdr:nvSpPr>
        <xdr:cNvPr id="563" name="n_1mainValue【庁舎】&#10;有形固定資産減価償却率">
          <a:extLst>
            <a:ext uri="{FF2B5EF4-FFF2-40B4-BE49-F238E27FC236}">
              <a16:creationId xmlns:a16="http://schemas.microsoft.com/office/drawing/2014/main" id="{00000000-0008-0000-0F00-000033020000}"/>
            </a:ext>
          </a:extLst>
        </xdr:cNvPr>
        <xdr:cNvSpPr txBox="1"/>
      </xdr:nvSpPr>
      <xdr:spPr>
        <a:xfrm>
          <a:off x="15266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45556</xdr:rowOff>
    </xdr:from>
    <xdr:ext cx="405111" cy="259045"/>
    <xdr:sp macro="" textlink="">
      <xdr:nvSpPr>
        <xdr:cNvPr id="564" name="n_2mainValue【庁舎】&#10;有形固定資産減価償却率">
          <a:extLst>
            <a:ext uri="{FF2B5EF4-FFF2-40B4-BE49-F238E27FC236}">
              <a16:creationId xmlns:a16="http://schemas.microsoft.com/office/drawing/2014/main" id="{00000000-0008-0000-0F00-000034020000}"/>
            </a:ext>
          </a:extLst>
        </xdr:cNvPr>
        <xdr:cNvSpPr txBox="1"/>
      </xdr:nvSpPr>
      <xdr:spPr>
        <a:xfrm>
          <a:off x="14389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79846</xdr:rowOff>
    </xdr:from>
    <xdr:ext cx="405111" cy="259045"/>
    <xdr:sp macro="" textlink="">
      <xdr:nvSpPr>
        <xdr:cNvPr id="565" name="n_3mainValue【庁舎】&#10;有形固定資産減価償却率">
          <a:extLst>
            <a:ext uri="{FF2B5EF4-FFF2-40B4-BE49-F238E27FC236}">
              <a16:creationId xmlns:a16="http://schemas.microsoft.com/office/drawing/2014/main" id="{00000000-0008-0000-0F00-000035020000}"/>
            </a:ext>
          </a:extLst>
        </xdr:cNvPr>
        <xdr:cNvSpPr txBox="1"/>
      </xdr:nvSpPr>
      <xdr:spPr>
        <a:xfrm>
          <a:off x="13500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庁舎】&#10;一人当たり面積グラフ枠">
          <a:extLst>
            <a:ext uri="{FF2B5EF4-FFF2-40B4-BE49-F238E27FC236}">
              <a16:creationId xmlns:a16="http://schemas.microsoft.com/office/drawing/2014/main" id="{00000000-0008-0000-0F00-00004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90" name="【庁舎】&#10;一人当たり面積最小値テキスト">
          <a:extLst>
            <a:ext uri="{FF2B5EF4-FFF2-40B4-BE49-F238E27FC236}">
              <a16:creationId xmlns:a16="http://schemas.microsoft.com/office/drawing/2014/main" id="{00000000-0008-0000-0F00-00004E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92" name="【庁舎】&#10;一人当たり面積最大値テキスト">
          <a:extLst>
            <a:ext uri="{FF2B5EF4-FFF2-40B4-BE49-F238E27FC236}">
              <a16:creationId xmlns:a16="http://schemas.microsoft.com/office/drawing/2014/main" id="{00000000-0008-0000-0F00-000050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594" name="【庁舎】&#10;一人当たり面積平均値テキスト">
          <a:extLst>
            <a:ext uri="{FF2B5EF4-FFF2-40B4-BE49-F238E27FC236}">
              <a16:creationId xmlns:a16="http://schemas.microsoft.com/office/drawing/2014/main" id="{00000000-0008-0000-0F00-000052020000}"/>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137178</xdr:rowOff>
    </xdr:from>
    <xdr:ext cx="469744" cy="259045"/>
    <xdr:sp macro="" textlink="">
      <xdr:nvSpPr>
        <xdr:cNvPr id="606" name="【庁舎】&#10;一人当たり面積該当値テキスト">
          <a:extLst>
            <a:ext uri="{FF2B5EF4-FFF2-40B4-BE49-F238E27FC236}">
              <a16:creationId xmlns:a16="http://schemas.microsoft.com/office/drawing/2014/main" id="{00000000-0008-0000-0F00-00005E020000}"/>
            </a:ext>
          </a:extLst>
        </xdr:cNvPr>
        <xdr:cNvSpPr txBox="1"/>
      </xdr:nvSpPr>
      <xdr:spPr>
        <a:xfrm>
          <a:off x="22199600" y="184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8762</xdr:rowOff>
    </xdr:from>
    <xdr:to>
      <xdr:col>112</xdr:col>
      <xdr:colOff>38100</xdr:colOff>
      <xdr:row>108</xdr:row>
      <xdr:rowOff>110362</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1272500" y="18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59562</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flipV="1">
          <a:off x="21323300" y="18576037"/>
          <a:ext cx="8382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8510</xdr:rowOff>
    </xdr:from>
    <xdr:to>
      <xdr:col>107</xdr:col>
      <xdr:colOff>101600</xdr:colOff>
      <xdr:row>108</xdr:row>
      <xdr:rowOff>110110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0383500" y="185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59310</xdr:rowOff>
    </xdr:from>
    <xdr:to>
      <xdr:col>111</xdr:col>
      <xdr:colOff>177800</xdr:colOff>
      <xdr:row>108</xdr:row>
      <xdr:rowOff>59562</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0434300" y="1857591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7620</xdr:rowOff>
    </xdr:from>
    <xdr:to>
      <xdr:col>102</xdr:col>
      <xdr:colOff>165100</xdr:colOff>
      <xdr:row>108</xdr:row>
      <xdr:rowOff>109220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9494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58420</xdr:rowOff>
    </xdr:from>
    <xdr:to>
      <xdr:col>107</xdr:col>
      <xdr:colOff>50800</xdr:colOff>
      <xdr:row>108</xdr:row>
      <xdr:rowOff>59310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9545300" y="1857502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613" name="n_1aveValue【庁舎】&#10;一人当たり面積">
          <a:extLst>
            <a:ext uri="{FF2B5EF4-FFF2-40B4-BE49-F238E27FC236}">
              <a16:creationId xmlns:a16="http://schemas.microsoft.com/office/drawing/2014/main" id="{00000000-0008-0000-0F00-000065020000}"/>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14" name="n_2aveValue【庁舎】&#10;一人当たり面積">
          <a:extLst>
            <a:ext uri="{FF2B5EF4-FFF2-40B4-BE49-F238E27FC236}">
              <a16:creationId xmlns:a16="http://schemas.microsoft.com/office/drawing/2014/main" id="{00000000-0008-0000-0F00-00006602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615" name="n_3aveValue【庁舎】&#10;一人当たり面積">
          <a:extLst>
            <a:ext uri="{FF2B5EF4-FFF2-40B4-BE49-F238E27FC236}">
              <a16:creationId xmlns:a16="http://schemas.microsoft.com/office/drawing/2014/main" id="{00000000-0008-0000-0F00-00006702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111269</xdr:rowOff>
    </xdr:from>
    <xdr:ext cx="469744" cy="259045"/>
    <xdr:sp macro="" textlink="">
      <xdr:nvSpPr>
        <xdr:cNvPr id="616" name="n_4aveValue【庁舎】&#10;一人当たり面積">
          <a:extLst>
            <a:ext uri="{FF2B5EF4-FFF2-40B4-BE49-F238E27FC236}">
              <a16:creationId xmlns:a16="http://schemas.microsoft.com/office/drawing/2014/main" id="{00000000-0008-0000-0F00-000068020000}"/>
            </a:ext>
          </a:extLst>
        </xdr:cNvPr>
        <xdr:cNvSpPr txBox="1"/>
      </xdr:nvSpPr>
      <xdr:spPr>
        <a:xfrm>
          <a:off x="184214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101489</xdr:rowOff>
    </xdr:from>
    <xdr:ext cx="469744" cy="259045"/>
    <xdr:sp macro="" textlink="">
      <xdr:nvSpPr>
        <xdr:cNvPr id="617" name="n_1mainValue【庁舎】&#10;一人当たり面積">
          <a:extLst>
            <a:ext uri="{FF2B5EF4-FFF2-40B4-BE49-F238E27FC236}">
              <a16:creationId xmlns:a16="http://schemas.microsoft.com/office/drawing/2014/main" id="{00000000-0008-0000-0F00-000069020000}"/>
            </a:ext>
          </a:extLst>
        </xdr:cNvPr>
        <xdr:cNvSpPr txBox="1"/>
      </xdr:nvSpPr>
      <xdr:spPr>
        <a:xfrm>
          <a:off x="21075727" y="186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101237</xdr:rowOff>
    </xdr:from>
    <xdr:ext cx="469744" cy="259045"/>
    <xdr:sp macro="" textlink="">
      <xdr:nvSpPr>
        <xdr:cNvPr id="618" name="n_2mainValue【庁舎】&#10;一人当たり面積">
          <a:extLst>
            <a:ext uri="{FF2B5EF4-FFF2-40B4-BE49-F238E27FC236}">
              <a16:creationId xmlns:a16="http://schemas.microsoft.com/office/drawing/2014/main" id="{00000000-0008-0000-0F00-00006A020000}"/>
            </a:ext>
          </a:extLst>
        </xdr:cNvPr>
        <xdr:cNvSpPr txBox="1"/>
      </xdr:nvSpPr>
      <xdr:spPr>
        <a:xfrm>
          <a:off x="20199427" y="186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100347</xdr:rowOff>
    </xdr:from>
    <xdr:ext cx="469744" cy="259045"/>
    <xdr:sp macro="" textlink="">
      <xdr:nvSpPr>
        <xdr:cNvPr id="619" name="n_3mainValue【庁舎】&#10;一人当たり面積">
          <a:extLst>
            <a:ext uri="{FF2B5EF4-FFF2-40B4-BE49-F238E27FC236}">
              <a16:creationId xmlns:a16="http://schemas.microsoft.com/office/drawing/2014/main" id="{00000000-0008-0000-0F00-00006B020000}"/>
            </a:ext>
          </a:extLst>
        </xdr:cNvPr>
        <xdr:cNvSpPr txBox="1"/>
      </xdr:nvSpPr>
      <xdr:spPr>
        <a:xfrm>
          <a:off x="19310427"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については、築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年以上が経過しており、老朽化が進んでいる。現在のところ、</a:t>
          </a:r>
          <a:r>
            <a:rPr kumimoji="1" lang="ja-JP" altLang="en-US" sz="1100">
              <a:solidFill>
                <a:schemeClr val="dk1"/>
              </a:solidFill>
              <a:effectLst/>
              <a:latin typeface="+mn-lt"/>
              <a:ea typeface="+mn-ea"/>
              <a:cs typeface="+mn-cs"/>
            </a:rPr>
            <a:t>プールの</a:t>
          </a:r>
          <a:r>
            <a:rPr kumimoji="1" lang="ja-JP" altLang="ja-JP" sz="1100">
              <a:solidFill>
                <a:schemeClr val="dk1"/>
              </a:solidFill>
              <a:effectLst/>
              <a:latin typeface="+mn-lt"/>
              <a:ea typeface="+mn-ea"/>
              <a:cs typeface="+mn-cs"/>
            </a:rPr>
            <a:t>建替え等の計画はなく、部分的な修繕に留まっている</a:t>
          </a:r>
          <a:r>
            <a:rPr kumimoji="1" lang="ja-JP" altLang="en-US" sz="1100">
              <a:solidFill>
                <a:schemeClr val="dk1"/>
              </a:solidFill>
              <a:effectLst/>
              <a:latin typeface="+mn-lt"/>
              <a:ea typeface="+mn-ea"/>
              <a:cs typeface="+mn-cs"/>
            </a:rPr>
            <a:t>が塗装が剥げる等大きな修繕が必要となってきている</a:t>
          </a:r>
          <a:r>
            <a:rPr kumimoji="1" lang="ja-JP" altLang="ja-JP" sz="1100">
              <a:solidFill>
                <a:schemeClr val="dk1"/>
              </a:solidFill>
              <a:effectLst/>
              <a:latin typeface="+mn-lt"/>
              <a:ea typeface="+mn-ea"/>
              <a:cs typeface="+mn-cs"/>
            </a:rPr>
            <a:t>。庁舎についても、築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年以上が経過し、部分的な修繕等は実施しているが、県平均よりも若干高くなっている。村全体での公共施設等総合管理計画は策定</a:t>
          </a:r>
          <a:r>
            <a:rPr kumimoji="1" lang="ja-JP" altLang="en-US" sz="1100">
              <a:solidFill>
                <a:schemeClr val="dk1"/>
              </a:solidFill>
              <a:effectLst/>
              <a:latin typeface="+mn-lt"/>
              <a:ea typeface="+mn-ea"/>
              <a:cs typeface="+mn-cs"/>
            </a:rPr>
            <a:t>しているが、今後は</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を策定予定</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策定後は</a:t>
          </a:r>
          <a:r>
            <a:rPr kumimoji="1" lang="ja-JP" altLang="ja-JP" sz="1100">
              <a:solidFill>
                <a:schemeClr val="dk1"/>
              </a:solidFill>
              <a:effectLst/>
              <a:latin typeface="+mn-lt"/>
              <a:ea typeface="+mn-ea"/>
              <a:cs typeface="+mn-cs"/>
            </a:rPr>
            <a:t>適正な施設管理に努める。</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人当たりの面積については、人口が増加傾向にある中で県平均を目標数値とし、適正な面積の確保に努める。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財政力指数は年々下がって</a:t>
          </a:r>
          <a:r>
            <a:rPr kumimoji="1" lang="ja-JP" altLang="en-US" sz="1100">
              <a:solidFill>
                <a:schemeClr val="dk1"/>
              </a:solidFill>
              <a:effectLst/>
              <a:latin typeface="+mn-lt"/>
              <a:ea typeface="+mn-ea"/>
              <a:cs typeface="+mn-cs"/>
            </a:rPr>
            <a:t>おり、令和元</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a:t>
          </a:r>
          <a:r>
            <a:rPr kumimoji="1" lang="ja-JP" altLang="ja-JP" sz="1100">
              <a:solidFill>
                <a:sysClr val="windowText" lastClr="000000"/>
              </a:solidFill>
              <a:effectLst/>
              <a:latin typeface="+mn-lt"/>
              <a:ea typeface="+mn-ea"/>
              <a:cs typeface="+mn-cs"/>
            </a:rPr>
            <a:t>固定資産税（償却資産）が減額となっていることに加え、社会福祉経費及び</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公債費の増による基準財政需要額が伸びたことが要因として挙げられる。</a:t>
          </a:r>
          <a:r>
            <a:rPr kumimoji="1" lang="ja-JP" altLang="ja-JP" sz="1100">
              <a:solidFill>
                <a:schemeClr val="dk1"/>
              </a:solidFill>
              <a:effectLst/>
              <a:latin typeface="+mn-lt"/>
              <a:ea typeface="+mn-ea"/>
              <a:cs typeface="+mn-cs"/>
            </a:rPr>
            <a:t>しかし、数値自体は類似団体や全国・県平均よりも高い。引き続き、行財政改革等を推進し、歳出の抑制及び歳入の確保に取り組み、財政の健全化に努めていく。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23114</xdr:rowOff>
    </xdr:from>
    <xdr:to>
      <xdr:col>23</xdr:col>
      <xdr:colOff>133350</xdr:colOff>
      <xdr:row>41</xdr:row>
      <xdr:rowOff>61722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0525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165608</xdr:rowOff>
    </xdr:from>
    <xdr:to>
      <xdr:col>19</xdr:col>
      <xdr:colOff>133350</xdr:colOff>
      <xdr:row>41</xdr:row>
      <xdr:rowOff>23114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146304</xdr:rowOff>
    </xdr:from>
    <xdr:to>
      <xdr:col>15</xdr:col>
      <xdr:colOff>82550</xdr:colOff>
      <xdr:row>40</xdr:row>
      <xdr:rowOff>165608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146304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69850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159783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101871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10922</xdr:rowOff>
    </xdr:from>
    <xdr:to>
      <xdr:col>23</xdr:col>
      <xdr:colOff>184150</xdr:colOff>
      <xdr:row>41</xdr:row>
      <xdr:rowOff>112522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27449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143764</xdr:rowOff>
    </xdr:from>
    <xdr:to>
      <xdr:col>19</xdr:col>
      <xdr:colOff>184150</xdr:colOff>
      <xdr:row>41</xdr:row>
      <xdr:rowOff>73914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84091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114808</xdr:rowOff>
    </xdr:from>
    <xdr:to>
      <xdr:col>15</xdr:col>
      <xdr:colOff>133350</xdr:colOff>
      <xdr:row>41</xdr:row>
      <xdr:rowOff>44958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95504</xdr:rowOff>
    </xdr:from>
    <xdr:to>
      <xdr:col>11</xdr:col>
      <xdr:colOff>82550</xdr:colOff>
      <xdr:row>41</xdr:row>
      <xdr:rowOff>25654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35831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社会福祉経費の増により、普通交付税が対前年で</a:t>
          </a:r>
          <a:r>
            <a:rPr kumimoji="1" lang="en-US" altLang="ja-JP" sz="1100">
              <a:solidFill>
                <a:sysClr val="windowText" lastClr="000000"/>
              </a:solidFill>
              <a:effectLst/>
              <a:latin typeface="+mn-lt"/>
              <a:ea typeface="+mn-ea"/>
              <a:cs typeface="+mn-cs"/>
            </a:rPr>
            <a:t>41,718</a:t>
          </a:r>
          <a:r>
            <a:rPr kumimoji="1" lang="ja-JP" altLang="ja-JP" sz="1100">
              <a:solidFill>
                <a:sysClr val="windowText" lastClr="000000"/>
              </a:solidFill>
              <a:effectLst/>
              <a:latin typeface="+mn-lt"/>
              <a:ea typeface="+mn-ea"/>
              <a:cs typeface="+mn-cs"/>
            </a:rPr>
            <a:t>千円増となった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ふるさと納税寄附者返礼品等報償費・委託料等の経費が増となったため、経常</a:t>
          </a:r>
          <a:r>
            <a:rPr kumimoji="1" lang="ja-JP" altLang="ja-JP" sz="1100">
              <a:solidFill>
                <a:sysClr val="windowText" lastClr="000000"/>
              </a:solidFill>
              <a:effectLst/>
              <a:latin typeface="+mn-lt"/>
              <a:ea typeface="+mn-ea"/>
              <a:cs typeface="+mn-cs"/>
            </a:rPr>
            <a:t>収支比率が</a:t>
          </a:r>
          <a:r>
            <a:rPr kumimoji="1" lang="en-US" altLang="ja-JP" sz="1100">
              <a:solidFill>
                <a:sysClr val="windowText" lastClr="000000"/>
              </a:solidFill>
              <a:effectLst/>
              <a:latin typeface="+mn-lt"/>
              <a:ea typeface="+mn-ea"/>
              <a:cs typeface="+mn-cs"/>
            </a:rPr>
            <a:t>4.2</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がった。依然として全国平均・県平均よりも低い数値となっている。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a:t>
          </a:r>
          <a:r>
            <a:rPr kumimoji="1" lang="ja-JP" altLang="ja-JP" sz="1100">
              <a:solidFill>
                <a:sysClr val="windowText" lastClr="000000"/>
              </a:solidFill>
              <a:effectLst/>
              <a:latin typeface="+mn-lt"/>
              <a:ea typeface="+mn-ea"/>
              <a:cs typeface="+mn-cs"/>
            </a:rPr>
            <a:t>後も税収の確保や、経常経費の抑制に努めるなど、経常収支比率抑制策を実施し、弾力性のある財政構造を維持していく。</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94192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11087"/>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76094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1108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76094</xdr:rowOff>
    </xdr:from>
    <xdr:to>
      <xdr:col>15</xdr:col>
      <xdr:colOff>82550</xdr:colOff>
      <xdr:row>64</xdr:row>
      <xdr:rowOff>13229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77444"/>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126365</xdr:rowOff>
    </xdr:from>
    <xdr:to>
      <xdr:col>11</xdr:col>
      <xdr:colOff>31750</xdr:colOff>
      <xdr:row>64</xdr:row>
      <xdr:rowOff>13229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27715"/>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59919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25294</xdr:rowOff>
    </xdr:from>
    <xdr:to>
      <xdr:col>15</xdr:col>
      <xdr:colOff>133350</xdr:colOff>
      <xdr:row>63</xdr:row>
      <xdr:rowOff>126894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137071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133879</xdr:rowOff>
    </xdr:from>
    <xdr:to>
      <xdr:col>11</xdr:col>
      <xdr:colOff>82550</xdr:colOff>
      <xdr:row>64</xdr:row>
      <xdr:rowOff>64029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48806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上昇してきており、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49,041</a:t>
          </a:r>
          <a:r>
            <a:rPr kumimoji="1" lang="ja-JP" altLang="ja-JP" sz="1100">
              <a:solidFill>
                <a:schemeClr val="dk1"/>
              </a:solidFill>
              <a:effectLst/>
              <a:latin typeface="+mn-lt"/>
              <a:ea typeface="+mn-ea"/>
              <a:cs typeface="+mn-cs"/>
            </a:rPr>
            <a:t>円の増となった。全国平均、県平均を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、類似団体との比較</a:t>
          </a:r>
          <a:r>
            <a:rPr kumimoji="1" lang="ja-JP" altLang="en-US" sz="1100">
              <a:solidFill>
                <a:schemeClr val="dk1"/>
              </a:solidFill>
              <a:effectLst/>
              <a:latin typeface="+mn-lt"/>
              <a:ea typeface="+mn-ea"/>
              <a:cs typeface="+mn-cs"/>
            </a:rPr>
            <a:t>においては平均よりも</a:t>
          </a:r>
          <a:r>
            <a:rPr kumimoji="1" lang="ja-JP" altLang="ja-JP" sz="1100">
              <a:solidFill>
                <a:schemeClr val="dk1"/>
              </a:solidFill>
              <a:effectLst/>
              <a:latin typeface="+mn-lt"/>
              <a:ea typeface="+mn-ea"/>
              <a:cs typeface="+mn-cs"/>
            </a:rPr>
            <a:t>数値は低くなっている。引き続き、歳出の抑制に努めていく。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100301</xdr:rowOff>
    </xdr:from>
    <xdr:to>
      <xdr:col>23</xdr:col>
      <xdr:colOff>133350</xdr:colOff>
      <xdr:row>81</xdr:row>
      <xdr:rowOff>123969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3987751"/>
          <a:ext cx="8382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156196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98571</xdr:rowOff>
    </xdr:from>
    <xdr:to>
      <xdr:col>19</xdr:col>
      <xdr:colOff>133350</xdr:colOff>
      <xdr:row>81</xdr:row>
      <xdr:rowOff>100301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39860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98571</xdr:rowOff>
    </xdr:from>
    <xdr:to>
      <xdr:col>15</xdr:col>
      <xdr:colOff>82550</xdr:colOff>
      <xdr:row>81</xdr:row>
      <xdr:rowOff>103583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3986021"/>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103105</xdr:rowOff>
    </xdr:from>
    <xdr:to>
      <xdr:col>11</xdr:col>
      <xdr:colOff>31750</xdr:colOff>
      <xdr:row>81</xdr:row>
      <xdr:rowOff>103583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055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96961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73169</xdr:rowOff>
    </xdr:from>
    <xdr:to>
      <xdr:col>23</xdr:col>
      <xdr:colOff>184150</xdr:colOff>
      <xdr:row>82</xdr:row>
      <xdr:rowOff>3319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165896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8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49501</xdr:rowOff>
    </xdr:from>
    <xdr:to>
      <xdr:col>19</xdr:col>
      <xdr:colOff>184150</xdr:colOff>
      <xdr:row>81</xdr:row>
      <xdr:rowOff>151101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161278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0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47771</xdr:rowOff>
    </xdr:from>
    <xdr:to>
      <xdr:col>15</xdr:col>
      <xdr:colOff>133350</xdr:colOff>
      <xdr:row>81</xdr:row>
      <xdr:rowOff>149371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159548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0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52783</xdr:rowOff>
    </xdr:from>
    <xdr:to>
      <xdr:col>11</xdr:col>
      <xdr:colOff>82550</xdr:colOff>
      <xdr:row>81</xdr:row>
      <xdr:rowOff>154383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52305</xdr:rowOff>
    </xdr:from>
    <xdr:to>
      <xdr:col>7</xdr:col>
      <xdr:colOff>31750</xdr:colOff>
      <xdr:row>81</xdr:row>
      <xdr:rowOff>153905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164082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0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依然として類似団体を上回っており、県平均よりは低く、ほぼ全国平均並みとなっている。調査分母となる職員数が少ないため、退職や新規採用など状況により大きく変動する。</a:t>
          </a:r>
          <a:endParaRPr lang="ja-JP" altLang="ja-JP" sz="1400">
            <a:effectLst/>
          </a:endParaRPr>
        </a:p>
        <a:p>
          <a:r>
            <a:rPr kumimoji="1" lang="ja-JP" altLang="ja-JP" sz="1100">
              <a:solidFill>
                <a:schemeClr val="dk1"/>
              </a:solidFill>
              <a:effectLst/>
              <a:latin typeface="+mn-lt"/>
              <a:ea typeface="+mn-ea"/>
              <a:cs typeface="+mn-cs"/>
            </a:rPr>
            <a:t>　今後も定員適正化計画に基づき、給与の適正化に努める。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57913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16556"/>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43435</xdr:rowOff>
    </xdr:from>
    <xdr:to>
      <xdr:col>77</xdr:col>
      <xdr:colOff>44450</xdr:colOff>
      <xdr:row>88</xdr:row>
      <xdr:rowOff>57913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51310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43435</xdr:rowOff>
    </xdr:from>
    <xdr:to>
      <xdr:col>72</xdr:col>
      <xdr:colOff>203200</xdr:colOff>
      <xdr:row>88</xdr:row>
      <xdr:rowOff>57913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3103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106172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455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164085</xdr:rowOff>
    </xdr:from>
    <xdr:to>
      <xdr:col>73</xdr:col>
      <xdr:colOff>44450</xdr:colOff>
      <xdr:row>88</xdr:row>
      <xdr:rowOff>94235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79012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7113</xdr:rowOff>
    </xdr:from>
    <xdr:to>
      <xdr:col>68</xdr:col>
      <xdr:colOff>203200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93490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55372</xdr:rowOff>
    </xdr:from>
    <xdr:to>
      <xdr:col>64</xdr:col>
      <xdr:colOff>152400</xdr:colOff>
      <xdr:row>88</xdr:row>
      <xdr:rowOff>156972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141749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a:t>
          </a:r>
          <a:r>
            <a:rPr kumimoji="1" lang="en-US" altLang="ja-JP" sz="1100">
              <a:solidFill>
                <a:sysClr val="windowText" lastClr="000000"/>
              </a:solidFill>
              <a:effectLst/>
              <a:latin typeface="+mn-lt"/>
              <a:ea typeface="+mn-ea"/>
              <a:cs typeface="+mn-cs"/>
            </a:rPr>
            <a:t>1,000</a:t>
          </a:r>
          <a:r>
            <a:rPr kumimoji="1" lang="ja-JP" altLang="ja-JP" sz="1100">
              <a:solidFill>
                <a:sysClr val="windowText" lastClr="000000"/>
              </a:solidFill>
              <a:effectLst/>
              <a:latin typeface="+mn-lt"/>
              <a:ea typeface="+mn-ea"/>
              <a:cs typeface="+mn-cs"/>
            </a:rPr>
            <a:t>人当たりの職員数については、類似団体との比較では上位になっており、人口規模や、最少必要職員数等により県内平均を上回っている。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年度は前年比で</a:t>
          </a:r>
          <a:r>
            <a:rPr kumimoji="1" lang="en-US" altLang="ja-JP" sz="1100">
              <a:solidFill>
                <a:sysClr val="windowText" lastClr="000000"/>
              </a:solidFill>
              <a:effectLst/>
              <a:latin typeface="+mn-lt"/>
              <a:ea typeface="+mn-ea"/>
              <a:cs typeface="+mn-cs"/>
            </a:rPr>
            <a:t>0.58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上がった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124702</xdr:rowOff>
    </xdr:from>
    <xdr:to>
      <xdr:col>81</xdr:col>
      <xdr:colOff>44450</xdr:colOff>
      <xdr:row>58</xdr:row>
      <xdr:rowOff>131366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068802"/>
          <a:ext cx="8382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124702</xdr:rowOff>
    </xdr:from>
    <xdr:to>
      <xdr:col>77</xdr:col>
      <xdr:colOff>44450</xdr:colOff>
      <xdr:row>58</xdr:row>
      <xdr:rowOff>125047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06880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125047</xdr:rowOff>
    </xdr:from>
    <xdr:to>
      <xdr:col>72</xdr:col>
      <xdr:colOff>203200</xdr:colOff>
      <xdr:row>58</xdr:row>
      <xdr:rowOff>126426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4401800" y="100691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126426</xdr:rowOff>
    </xdr:from>
    <xdr:to>
      <xdr:col>68</xdr:col>
      <xdr:colOff>152400</xdr:colOff>
      <xdr:row>58</xdr:row>
      <xdr:rowOff>127115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07052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80566</xdr:rowOff>
    </xdr:from>
    <xdr:to>
      <xdr:col>81</xdr:col>
      <xdr:colOff>95250</xdr:colOff>
      <xdr:row>59</xdr:row>
      <xdr:rowOff>10716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1843</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73902</xdr:rowOff>
    </xdr:from>
    <xdr:to>
      <xdr:col>77</xdr:col>
      <xdr:colOff>95250</xdr:colOff>
      <xdr:row>59</xdr:row>
      <xdr:rowOff>4052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14229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786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74247</xdr:rowOff>
    </xdr:from>
    <xdr:to>
      <xdr:col>73</xdr:col>
      <xdr:colOff>44450</xdr:colOff>
      <xdr:row>59</xdr:row>
      <xdr:rowOff>4397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7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75626</xdr:rowOff>
    </xdr:from>
    <xdr:to>
      <xdr:col>68</xdr:col>
      <xdr:colOff>203200</xdr:colOff>
      <xdr:row>59</xdr:row>
      <xdr:rowOff>5776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15953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7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76315</xdr:rowOff>
    </xdr:from>
    <xdr:to>
      <xdr:col>64</xdr:col>
      <xdr:colOff>152400</xdr:colOff>
      <xdr:row>59</xdr:row>
      <xdr:rowOff>6465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7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％台で推移してきていたが、平成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％まで上昇し、</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年度は元利償還金の増により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％となった。今後、新たに地方債の償還も始まることから、数値も増加見込みである。</a:t>
          </a:r>
          <a:endParaRPr lang="ja-JP" altLang="ja-JP" sz="1400">
            <a:effectLst/>
          </a:endParaRPr>
        </a:p>
        <a:p>
          <a:r>
            <a:rPr kumimoji="1" lang="ja-JP" altLang="ja-JP" sz="1100">
              <a:solidFill>
                <a:schemeClr val="dk1"/>
              </a:solidFill>
              <a:effectLst/>
              <a:latin typeface="+mn-lt"/>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151554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4032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30904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154094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164677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4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将来負担の状況については、財政調整基金繰入金の増加による充当可能基金の減少</a:t>
          </a:r>
          <a:r>
            <a:rPr kumimoji="1" lang="ja-JP" altLang="en-US" sz="1100">
              <a:solidFill>
                <a:schemeClr val="dk1"/>
              </a:solidFill>
              <a:effectLst/>
              <a:latin typeface="+mn-lt"/>
              <a:ea typeface="+mn-ea"/>
              <a:cs typeface="+mn-cs"/>
            </a:rPr>
            <a:t>はあったものの、</a:t>
          </a:r>
          <a:r>
            <a:rPr kumimoji="1" lang="ja-JP" altLang="en-US" sz="1100">
              <a:solidFill>
                <a:sysClr val="windowText" lastClr="000000"/>
              </a:solidFill>
              <a:effectLst/>
              <a:latin typeface="+mn-lt"/>
              <a:ea typeface="+mn-ea"/>
              <a:cs typeface="+mn-cs"/>
            </a:rPr>
            <a:t>令和元年度は</a:t>
          </a:r>
          <a:r>
            <a:rPr kumimoji="1" lang="ja-JP" altLang="ja-JP" sz="1100">
              <a:solidFill>
                <a:sysClr val="windowText" lastClr="000000"/>
              </a:solidFill>
              <a:effectLst/>
              <a:latin typeface="+mn-lt"/>
              <a:ea typeface="+mn-ea"/>
              <a:cs typeface="+mn-cs"/>
            </a:rPr>
            <a:t>地方債</a:t>
          </a:r>
          <a:r>
            <a:rPr kumimoji="1" lang="ja-JP" altLang="ja-JP" sz="1100">
              <a:solidFill>
                <a:schemeClr val="dk1"/>
              </a:solidFill>
              <a:effectLst/>
              <a:latin typeface="+mn-lt"/>
              <a:ea typeface="+mn-ea"/>
              <a:cs typeface="+mn-cs"/>
            </a:rPr>
            <a:t>の借入れ</a:t>
          </a:r>
          <a:r>
            <a:rPr kumimoji="1" lang="ja-JP" altLang="en-US" sz="1100">
              <a:solidFill>
                <a:schemeClr val="dk1"/>
              </a:solidFill>
              <a:effectLst/>
              <a:latin typeface="+mn-lt"/>
              <a:ea typeface="+mn-ea"/>
              <a:cs typeface="+mn-cs"/>
            </a:rPr>
            <a:t>が少なかったため、</a:t>
          </a:r>
          <a:r>
            <a:rPr kumimoji="1" lang="ja-JP" altLang="ja-JP" sz="1100">
              <a:solidFill>
                <a:schemeClr val="dk1"/>
              </a:solidFill>
              <a:effectLst/>
              <a:latin typeface="+mn-lt"/>
              <a:ea typeface="+mn-ea"/>
              <a:cs typeface="+mn-cs"/>
            </a:rPr>
            <a:t>将来負担比率は前年度比で</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した。今後は、</a:t>
          </a:r>
          <a:r>
            <a:rPr kumimoji="1" lang="ja-JP" altLang="en-US" sz="1100">
              <a:solidFill>
                <a:schemeClr val="dk1"/>
              </a:solidFill>
              <a:effectLst/>
              <a:latin typeface="+mn-lt"/>
              <a:ea typeface="+mn-ea"/>
              <a:cs typeface="+mn-cs"/>
            </a:rPr>
            <a:t>令和３年度から令和４年度にかけて多額の</a:t>
          </a:r>
          <a:r>
            <a:rPr kumimoji="1" lang="ja-JP" altLang="ja-JP" sz="1100">
              <a:solidFill>
                <a:schemeClr val="dk1"/>
              </a:solidFill>
              <a:effectLst/>
              <a:latin typeface="+mn-lt"/>
              <a:ea typeface="+mn-ea"/>
              <a:cs typeface="+mn-cs"/>
            </a:rPr>
            <a:t>地方債発行</a:t>
          </a:r>
          <a:r>
            <a:rPr kumimoji="1" lang="ja-JP" altLang="en-US" sz="1100">
              <a:solidFill>
                <a:schemeClr val="dk1"/>
              </a:solidFill>
              <a:effectLst/>
              <a:latin typeface="+mn-lt"/>
              <a:ea typeface="+mn-ea"/>
              <a:cs typeface="+mn-cs"/>
            </a:rPr>
            <a:t>を計画しているが、</a:t>
          </a:r>
          <a:r>
            <a:rPr kumimoji="1" lang="ja-JP" altLang="ja-JP" sz="1100">
              <a:solidFill>
                <a:schemeClr val="dk1"/>
              </a:solidFill>
              <a:effectLst/>
              <a:latin typeface="+mn-lt"/>
              <a:ea typeface="+mn-ea"/>
              <a:cs typeface="+mn-cs"/>
            </a:rPr>
            <a:t>計画的な基金への積立等による基金残高の確保に努め、数値の上昇抑制に取り組む。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15</xdr:row>
      <xdr:rowOff>91694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8488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33782</xdr:rowOff>
    </xdr:from>
    <xdr:to>
      <xdr:col>77</xdr:col>
      <xdr:colOff>44450</xdr:colOff>
      <xdr:row>15</xdr:row>
      <xdr:rowOff>91694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5290800" y="26055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137668</xdr:rowOff>
    </xdr:from>
    <xdr:to>
      <xdr:col>72</xdr:col>
      <xdr:colOff>203200</xdr:colOff>
      <xdr:row>15</xdr:row>
      <xdr:rowOff>33782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4401800" y="25379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15</xdr:row>
      <xdr:rowOff>71425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537968"/>
          <a:ext cx="889000" cy="1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5859</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4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40894</xdr:rowOff>
    </xdr:from>
    <xdr:to>
      <xdr:col>77</xdr:col>
      <xdr:colOff>95250</xdr:colOff>
      <xdr:row>15</xdr:row>
      <xdr:rowOff>142494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127271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69359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86868</xdr:rowOff>
    </xdr:from>
    <xdr:to>
      <xdr:col>68</xdr:col>
      <xdr:colOff>203200</xdr:colOff>
      <xdr:row>15</xdr:row>
      <xdr:rowOff>17018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1795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5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20625</xdr:rowOff>
    </xdr:from>
    <xdr:to>
      <xdr:col>64</xdr:col>
      <xdr:colOff>152400</xdr:colOff>
      <xdr:row>15</xdr:row>
      <xdr:rowOff>122225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107002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これは退職と採用に係る人件費の差額が要因と考えられる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依然として県平均より高い数値となっている。引き続き、人件費の抑制に努める。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169863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9563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95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48277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4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xdr:rowOff>
    </xdr:from>
    <xdr:to>
      <xdr:col>15</xdr:col>
      <xdr:colOff>98425</xdr:colOff>
      <xdr:row>35</xdr:row>
      <xdr:rowOff>75565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134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64135</xdr:rowOff>
    </xdr:from>
    <xdr:to>
      <xdr:col>11</xdr:col>
      <xdr:colOff>9525</xdr:colOff>
      <xdr:row>35</xdr:row>
      <xdr:rowOff>75565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064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119063</xdr:rowOff>
    </xdr:from>
    <xdr:to>
      <xdr:col>24</xdr:col>
      <xdr:colOff>76200</xdr:colOff>
      <xdr:row>35</xdr:row>
      <xdr:rowOff>49213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135590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133350</xdr:rowOff>
    </xdr:from>
    <xdr:to>
      <xdr:col>15</xdr:col>
      <xdr:colOff>149225</xdr:colOff>
      <xdr:row>35</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24765</xdr:rowOff>
    </xdr:from>
    <xdr:to>
      <xdr:col>11</xdr:col>
      <xdr:colOff>60325</xdr:colOff>
      <xdr:row>35</xdr:row>
      <xdr:rowOff>126365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111142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xdr:rowOff>
    </xdr:from>
    <xdr:to>
      <xdr:col>6</xdr:col>
      <xdr:colOff>171450</xdr:colOff>
      <xdr:row>35</xdr:row>
      <xdr:rowOff>114935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99712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年度に引き続き令和元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ふるさと納税の寄附増に伴う報償費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が増額となったため、前年度比で</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ポイント上昇し、類似団体、全国平均</a:t>
          </a:r>
          <a:r>
            <a:rPr kumimoji="1" lang="ja-JP" altLang="en-US" sz="1100">
              <a:solidFill>
                <a:schemeClr val="dk1"/>
              </a:solidFill>
              <a:effectLst/>
              <a:latin typeface="+mn-lt"/>
              <a:ea typeface="+mn-ea"/>
              <a:cs typeface="+mn-cs"/>
            </a:rPr>
            <a:t>、県平均</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の数値となった。</a:t>
          </a:r>
          <a:endParaRPr lang="ja-JP" altLang="ja-JP" sz="1400">
            <a:effectLst/>
          </a:endParaRPr>
        </a:p>
        <a:p>
          <a:r>
            <a:rPr kumimoji="1" lang="ja-JP" altLang="ja-JP" sz="1100">
              <a:solidFill>
                <a:schemeClr val="dk1"/>
              </a:solidFill>
              <a:effectLst/>
              <a:latin typeface="+mn-lt"/>
              <a:ea typeface="+mn-ea"/>
              <a:cs typeface="+mn-cs"/>
            </a:rPr>
            <a:t>　今後も需用費等物件費の抑制に努め、適正な歳出管理を行っていく。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90677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4782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163576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94996</xdr:rowOff>
    </xdr:from>
    <xdr:to>
      <xdr:col>69</xdr:col>
      <xdr:colOff>92075</xdr:colOff>
      <xdr:row>16</xdr:row>
      <xdr:rowOff>163576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28381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xdr:rowOff>
    </xdr:from>
    <xdr:to>
      <xdr:col>82</xdr:col>
      <xdr:colOff>158750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146575</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した。依然として類似団体よりも高い所を推移しており、要因は障がい者自立支援給付費の増加、村独自の介護予防事業等の独自政策が多い事や、福祉事務所の設置などが考えられる。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61</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4772"/>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61</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323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141515</xdr:rowOff>
    </xdr:from>
    <xdr:to>
      <xdr:col>20</xdr:col>
      <xdr:colOff>38100</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のその他に係る経常収支比率は前年度比で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全国平均、県平均を下回っているが、特別会計への繰出金の状況により、変動する。今後も特別会計の動向も注視しながら、適正な支出に努める。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053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58</xdr:row>
      <xdr:rowOff>6985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9678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951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161925</xdr:rowOff>
    </xdr:from>
    <xdr:to>
      <xdr:col>78</xdr:col>
      <xdr:colOff>120650</xdr:colOff>
      <xdr:row>57</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102252</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42562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167640</xdr:rowOff>
    </xdr:from>
    <xdr:to>
      <xdr:col>65</xdr:col>
      <xdr:colOff>53975</xdr:colOff>
      <xdr:row>58</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ポイント下がったが、全国平均より高く、県平均並みとなっている。これは鳥取県西部広域行政管理組合等一部事務組合への負担金が占める割合が多く、経常的に高くなってしまっている面がある。</a:t>
          </a:r>
          <a:endParaRPr lang="ja-JP" altLang="ja-JP" sz="1400">
            <a:effectLst/>
          </a:endParaRPr>
        </a:p>
        <a:p>
          <a:r>
            <a:rPr kumimoji="1" lang="ja-JP" altLang="ja-JP" sz="1100">
              <a:solidFill>
                <a:schemeClr val="dk1"/>
              </a:solidFill>
              <a:effectLst/>
              <a:latin typeface="+mn-lt"/>
              <a:ea typeface="+mn-ea"/>
              <a:cs typeface="+mn-cs"/>
            </a:rPr>
            <a:t>　今後も各団体への補助金等の見直し等を実施し、歳出の抑制に努めていく。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19558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年度の公債費については、前年度比で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4535</xdr:rowOff>
    </xdr:from>
    <xdr:to>
      <xdr:col>24</xdr:col>
      <xdr:colOff>25400</xdr:colOff>
      <xdr:row>75</xdr:row>
      <xdr:rowOff>89444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63285"/>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4535</xdr:rowOff>
    </xdr:from>
    <xdr:to>
      <xdr:col>19</xdr:col>
      <xdr:colOff>187325</xdr:colOff>
      <xdr:row>75</xdr:row>
      <xdr:rowOff>95976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6328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95976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89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169454</xdr:rowOff>
    </xdr:from>
    <xdr:to>
      <xdr:col>11</xdr:col>
      <xdr:colOff>9525</xdr:colOff>
      <xdr:row>75</xdr:row>
      <xdr:rowOff>30662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856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0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38644</xdr:rowOff>
    </xdr:from>
    <xdr:to>
      <xdr:col>24</xdr:col>
      <xdr:colOff>76200</xdr:colOff>
      <xdr:row>75</xdr:row>
      <xdr:rowOff>140244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55171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125185</xdr:rowOff>
    </xdr:from>
    <xdr:to>
      <xdr:col>20</xdr:col>
      <xdr:colOff>38100</xdr:colOff>
      <xdr:row>75</xdr:row>
      <xdr:rowOff>55335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65512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8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45176</xdr:rowOff>
    </xdr:from>
    <xdr:to>
      <xdr:col>15</xdr:col>
      <xdr:colOff>149225</xdr:colOff>
      <xdr:row>75</xdr:row>
      <xdr:rowOff>146776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118654</xdr:rowOff>
    </xdr:from>
    <xdr:to>
      <xdr:col>6</xdr:col>
      <xdr:colOff>171450</xdr:colOff>
      <xdr:row>75</xdr:row>
      <xdr:rowOff>48804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58981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30987</xdr:rowOff>
    </xdr:from>
    <xdr:to>
      <xdr:col>82</xdr:col>
      <xdr:colOff>107950</xdr:colOff>
      <xdr:row>77</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326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30987</xdr:rowOff>
    </xdr:from>
    <xdr:to>
      <xdr:col>78</xdr:col>
      <xdr:colOff>69850</xdr:colOff>
      <xdr:row>77</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326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78</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44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168148</xdr:rowOff>
    </xdr:from>
    <xdr:to>
      <xdr:col>69</xdr:col>
      <xdr:colOff>92075</xdr:colOff>
      <xdr:row>78</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69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xdr:rowOff>
    </xdr:from>
    <xdr:to>
      <xdr:col>82</xdr:col>
      <xdr:colOff>158750</xdr:colOff>
      <xdr:row>77</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160290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151637</xdr:rowOff>
    </xdr:from>
    <xdr:to>
      <xdr:col>78</xdr:col>
      <xdr:colOff>120650</xdr:colOff>
      <xdr:row>77</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91964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5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117348</xdr:rowOff>
    </xdr:from>
    <xdr:to>
      <xdr:col>65</xdr:col>
      <xdr:colOff>53975</xdr:colOff>
      <xdr:row>78</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0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40672</xdr:rowOff>
    </xdr:from>
    <xdr:to>
      <xdr:col>29</xdr:col>
      <xdr:colOff>127000</xdr:colOff>
      <xdr:row>19</xdr:row>
      <xdr:rowOff>50445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45847"/>
          <a:ext cx="6477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50445</xdr:rowOff>
    </xdr:from>
    <xdr:to>
      <xdr:col>26</xdr:col>
      <xdr:colOff>50800</xdr:colOff>
      <xdr:row>19</xdr:row>
      <xdr:rowOff>52819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55620"/>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52819</xdr:rowOff>
    </xdr:from>
    <xdr:to>
      <xdr:col>22</xdr:col>
      <xdr:colOff>114300</xdr:colOff>
      <xdr:row>19</xdr:row>
      <xdr:rowOff>56904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7994"/>
          <a:ext cx="6985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48964</xdr:rowOff>
    </xdr:from>
    <xdr:to>
      <xdr:col>18</xdr:col>
      <xdr:colOff>177800</xdr:colOff>
      <xdr:row>19</xdr:row>
      <xdr:rowOff>56904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354139"/>
          <a:ext cx="698500" cy="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142596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161322</xdr:rowOff>
    </xdr:from>
    <xdr:to>
      <xdr:col>29</xdr:col>
      <xdr:colOff>177800</xdr:colOff>
      <xdr:row>19</xdr:row>
      <xdr:rowOff>91472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69899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171095</xdr:rowOff>
    </xdr:from>
    <xdr:to>
      <xdr:col>26</xdr:col>
      <xdr:colOff>101600</xdr:colOff>
      <xdr:row>19</xdr:row>
      <xdr:rowOff>101245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86022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9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2019</xdr:rowOff>
    </xdr:from>
    <xdr:to>
      <xdr:col>22</xdr:col>
      <xdr:colOff>165100</xdr:colOff>
      <xdr:row>19</xdr:row>
      <xdr:rowOff>103619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88396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6104</xdr:rowOff>
    </xdr:from>
    <xdr:to>
      <xdr:col>19</xdr:col>
      <xdr:colOff>38100</xdr:colOff>
      <xdr:row>19</xdr:row>
      <xdr:rowOff>107704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92481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169614</xdr:rowOff>
    </xdr:from>
    <xdr:to>
      <xdr:col>15</xdr:col>
      <xdr:colOff>101600</xdr:colOff>
      <xdr:row>19</xdr:row>
      <xdr:rowOff>99764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84541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8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157283</xdr:rowOff>
    </xdr:from>
    <xdr:to>
      <xdr:col>29</xdr:col>
      <xdr:colOff>127000</xdr:colOff>
      <xdr:row>37</xdr:row>
      <xdr:rowOff>55517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0533"/>
          <a:ext cx="647700" cy="6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139070</xdr:rowOff>
    </xdr:from>
    <xdr:to>
      <xdr:col>26</xdr:col>
      <xdr:colOff>50800</xdr:colOff>
      <xdr:row>37</xdr:row>
      <xdr:rowOff>55517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92320"/>
          <a:ext cx="698500" cy="8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139070</xdr:rowOff>
    </xdr:from>
    <xdr:to>
      <xdr:col>22</xdr:col>
      <xdr:colOff>114300</xdr:colOff>
      <xdr:row>37</xdr:row>
      <xdr:rowOff>81577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2320"/>
          <a:ext cx="698500" cy="1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81577</xdr:rowOff>
    </xdr:from>
    <xdr:to>
      <xdr:col>18</xdr:col>
      <xdr:colOff>177800</xdr:colOff>
      <xdr:row>37</xdr:row>
      <xdr:rowOff>96270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06277"/>
          <a:ext cx="698500" cy="14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106483</xdr:rowOff>
    </xdr:from>
    <xdr:to>
      <xdr:col>29</xdr:col>
      <xdr:colOff>177800</xdr:colOff>
      <xdr:row>37</xdr:row>
      <xdr:rowOff>36633</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78560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4717</xdr:rowOff>
    </xdr:from>
    <xdr:to>
      <xdr:col>26</xdr:col>
      <xdr:colOff>101600</xdr:colOff>
      <xdr:row>37</xdr:row>
      <xdr:rowOff>106317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2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91094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1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88270</xdr:rowOff>
    </xdr:from>
    <xdr:to>
      <xdr:col>22</xdr:col>
      <xdr:colOff>165100</xdr:colOff>
      <xdr:row>37</xdr:row>
      <xdr:rowOff>18420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200047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30777</xdr:rowOff>
    </xdr:from>
    <xdr:to>
      <xdr:col>19</xdr:col>
      <xdr:colOff>38100</xdr:colOff>
      <xdr:row>37</xdr:row>
      <xdr:rowOff>132377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5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117154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45470</xdr:rowOff>
    </xdr:from>
    <xdr:to>
      <xdr:col>15</xdr:col>
      <xdr:colOff>101600</xdr:colOff>
      <xdr:row>37</xdr:row>
      <xdr:rowOff>147070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7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131847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5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58151</xdr:rowOff>
    </xdr:from>
    <xdr:to>
      <xdr:col>24</xdr:col>
      <xdr:colOff>63500</xdr:colOff>
      <xdr:row>38</xdr:row>
      <xdr:rowOff>63232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73251"/>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60661</xdr:rowOff>
    </xdr:from>
    <xdr:to>
      <xdr:col>19</xdr:col>
      <xdr:colOff>177800</xdr:colOff>
      <xdr:row>38</xdr:row>
      <xdr:rowOff>63232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7576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60661</xdr:rowOff>
    </xdr:from>
    <xdr:to>
      <xdr:col>15</xdr:col>
      <xdr:colOff>50800</xdr:colOff>
      <xdr:row>38</xdr:row>
      <xdr:rowOff>61633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75761"/>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49821</xdr:rowOff>
    </xdr:from>
    <xdr:to>
      <xdr:col>10</xdr:col>
      <xdr:colOff>114300</xdr:colOff>
      <xdr:row>38</xdr:row>
      <xdr:rowOff>61633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56492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12097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7351</xdr:rowOff>
    </xdr:from>
    <xdr:to>
      <xdr:col>24</xdr:col>
      <xdr:colOff>114300</xdr:colOff>
      <xdr:row>38</xdr:row>
      <xdr:rowOff>108951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5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93729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12432</xdr:rowOff>
    </xdr:from>
    <xdr:to>
      <xdr:col>20</xdr:col>
      <xdr:colOff>38100</xdr:colOff>
      <xdr:row>38</xdr:row>
      <xdr:rowOff>114032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105159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62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9861</xdr:rowOff>
    </xdr:from>
    <xdr:to>
      <xdr:col>15</xdr:col>
      <xdr:colOff>101600</xdr:colOff>
      <xdr:row>38</xdr:row>
      <xdr:rowOff>111461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5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102588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6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10833</xdr:rowOff>
    </xdr:from>
    <xdr:to>
      <xdr:col>10</xdr:col>
      <xdr:colOff>165100</xdr:colOff>
      <xdr:row>38</xdr:row>
      <xdr:rowOff>112433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103560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170471</xdr:rowOff>
    </xdr:from>
    <xdr:to>
      <xdr:col>6</xdr:col>
      <xdr:colOff>38100</xdr:colOff>
      <xdr:row>38</xdr:row>
      <xdr:rowOff>100621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91748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104528</xdr:rowOff>
    </xdr:from>
    <xdr:to>
      <xdr:col>24</xdr:col>
      <xdr:colOff>63500</xdr:colOff>
      <xdr:row>58</xdr:row>
      <xdr:rowOff>139678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8628"/>
          <a:ext cx="8382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150191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1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139678</xdr:rowOff>
    </xdr:from>
    <xdr:to>
      <xdr:col>19</xdr:col>
      <xdr:colOff>177800</xdr:colOff>
      <xdr:row>58</xdr:row>
      <xdr:rowOff>143940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83778"/>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133898</xdr:rowOff>
    </xdr:from>
    <xdr:to>
      <xdr:col>15</xdr:col>
      <xdr:colOff>50800</xdr:colOff>
      <xdr:row>58</xdr:row>
      <xdr:rowOff>143940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77998"/>
          <a:ext cx="8890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133898</xdr:rowOff>
    </xdr:from>
    <xdr:to>
      <xdr:col>10</xdr:col>
      <xdr:colOff>114300</xdr:colOff>
      <xdr:row>58</xdr:row>
      <xdr:rowOff>138285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799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59661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53728</xdr:rowOff>
    </xdr:from>
    <xdr:to>
      <xdr:col>24</xdr:col>
      <xdr:colOff>114300</xdr:colOff>
      <xdr:row>58</xdr:row>
      <xdr:rowOff>155328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140105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88878</xdr:rowOff>
    </xdr:from>
    <xdr:to>
      <xdr:col>20</xdr:col>
      <xdr:colOff>38100</xdr:colOff>
      <xdr:row>59</xdr:row>
      <xdr:rowOff>19028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10155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93140</xdr:rowOff>
    </xdr:from>
    <xdr:to>
      <xdr:col>15</xdr:col>
      <xdr:colOff>101600</xdr:colOff>
      <xdr:row>59</xdr:row>
      <xdr:rowOff>23290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14417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83098</xdr:rowOff>
    </xdr:from>
    <xdr:to>
      <xdr:col>10</xdr:col>
      <xdr:colOff>165100</xdr:colOff>
      <xdr:row>59</xdr:row>
      <xdr:rowOff>13248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4375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11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87485</xdr:rowOff>
    </xdr:from>
    <xdr:to>
      <xdr:col>6</xdr:col>
      <xdr:colOff>38100</xdr:colOff>
      <xdr:row>59</xdr:row>
      <xdr:rowOff>17635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8762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129609</xdr:rowOff>
    </xdr:from>
    <xdr:to>
      <xdr:col>24</xdr:col>
      <xdr:colOff>63500</xdr:colOff>
      <xdr:row>78</xdr:row>
      <xdr:rowOff>130803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2709"/>
          <a:ext cx="8382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128082</xdr:rowOff>
    </xdr:from>
    <xdr:to>
      <xdr:col>19</xdr:col>
      <xdr:colOff>177800</xdr:colOff>
      <xdr:row>78</xdr:row>
      <xdr:rowOff>130803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118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122779</xdr:rowOff>
    </xdr:from>
    <xdr:to>
      <xdr:col>15</xdr:col>
      <xdr:colOff>50800</xdr:colOff>
      <xdr:row>78</xdr:row>
      <xdr:rowOff>128082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5879"/>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122779</xdr:rowOff>
    </xdr:from>
    <xdr:to>
      <xdr:col>10</xdr:col>
      <xdr:colOff>114300</xdr:colOff>
      <xdr:row>78</xdr:row>
      <xdr:rowOff>127064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587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78809</xdr:rowOff>
    </xdr:from>
    <xdr:to>
      <xdr:col>24</xdr:col>
      <xdr:colOff>114300</xdr:colOff>
      <xdr:row>79</xdr:row>
      <xdr:rowOff>8959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80003</xdr:rowOff>
    </xdr:from>
    <xdr:to>
      <xdr:col>20</xdr:col>
      <xdr:colOff>38100</xdr:colOff>
      <xdr:row>79</xdr:row>
      <xdr:rowOff>10153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77282</xdr:rowOff>
    </xdr:from>
    <xdr:to>
      <xdr:col>15</xdr:col>
      <xdr:colOff>101600</xdr:colOff>
      <xdr:row>79</xdr:row>
      <xdr:rowOff>7432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170009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71979</xdr:rowOff>
    </xdr:from>
    <xdr:to>
      <xdr:col>10</xdr:col>
      <xdr:colOff>165100</xdr:colOff>
      <xdr:row>79</xdr:row>
      <xdr:rowOff>2129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164706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76264</xdr:rowOff>
    </xdr:from>
    <xdr:to>
      <xdr:col>6</xdr:col>
      <xdr:colOff>38100</xdr:colOff>
      <xdr:row>79</xdr:row>
      <xdr:rowOff>6414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168991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12587</xdr:rowOff>
    </xdr:from>
    <xdr:to>
      <xdr:col>24</xdr:col>
      <xdr:colOff>63500</xdr:colOff>
      <xdr:row>93</xdr:row>
      <xdr:rowOff>81026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957437"/>
          <a:ext cx="8382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12587</xdr:rowOff>
    </xdr:from>
    <xdr:to>
      <xdr:col>19</xdr:col>
      <xdr:colOff>177800</xdr:colOff>
      <xdr:row>93</xdr:row>
      <xdr:rowOff>68540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957437"/>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68540</xdr:rowOff>
    </xdr:from>
    <xdr:to>
      <xdr:col>15</xdr:col>
      <xdr:colOff>50800</xdr:colOff>
      <xdr:row>93</xdr:row>
      <xdr:rowOff>113978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013390"/>
          <a:ext cx="8890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113978</xdr:rowOff>
    </xdr:from>
    <xdr:to>
      <xdr:col>10</xdr:col>
      <xdr:colOff>114300</xdr:colOff>
      <xdr:row>93</xdr:row>
      <xdr:rowOff>121771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58828"/>
          <a:ext cx="889000" cy="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30226</xdr:rowOff>
    </xdr:from>
    <xdr:to>
      <xdr:col>24</xdr:col>
      <xdr:colOff>114300</xdr:colOff>
      <xdr:row>93</xdr:row>
      <xdr:rowOff>131826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53103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133237</xdr:rowOff>
    </xdr:from>
    <xdr:to>
      <xdr:col>20</xdr:col>
      <xdr:colOff>38100</xdr:colOff>
      <xdr:row>93</xdr:row>
      <xdr:rowOff>63387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79914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17740</xdr:rowOff>
    </xdr:from>
    <xdr:to>
      <xdr:col>15</xdr:col>
      <xdr:colOff>101600</xdr:colOff>
      <xdr:row>93</xdr:row>
      <xdr:rowOff>119340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135867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7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63178</xdr:rowOff>
    </xdr:from>
    <xdr:to>
      <xdr:col>10</xdr:col>
      <xdr:colOff>165100</xdr:colOff>
      <xdr:row>93</xdr:row>
      <xdr:rowOff>164778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70971</xdr:rowOff>
    </xdr:from>
    <xdr:to>
      <xdr:col>6</xdr:col>
      <xdr:colOff>38100</xdr:colOff>
      <xdr:row>94</xdr:row>
      <xdr:rowOff>1121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17648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21224</xdr:rowOff>
    </xdr:from>
    <xdr:to>
      <xdr:col>55</xdr:col>
      <xdr:colOff>0</xdr:colOff>
      <xdr:row>38</xdr:row>
      <xdr:rowOff>35575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36324"/>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21224</xdr:rowOff>
    </xdr:from>
    <xdr:to>
      <xdr:col>50</xdr:col>
      <xdr:colOff>114300</xdr:colOff>
      <xdr:row>38</xdr:row>
      <xdr:rowOff>32595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36324"/>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26491</xdr:rowOff>
    </xdr:from>
    <xdr:to>
      <xdr:col>45</xdr:col>
      <xdr:colOff>177800</xdr:colOff>
      <xdr:row>38</xdr:row>
      <xdr:rowOff>32595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4159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26491</xdr:rowOff>
    </xdr:from>
    <xdr:to>
      <xdr:col>41</xdr:col>
      <xdr:colOff>50800</xdr:colOff>
      <xdr:row>38</xdr:row>
      <xdr:rowOff>44075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41591"/>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114021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128126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156225</xdr:rowOff>
    </xdr:from>
    <xdr:to>
      <xdr:col>55</xdr:col>
      <xdr:colOff>50800</xdr:colOff>
      <xdr:row>38</xdr:row>
      <xdr:rowOff>86375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71152</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141874</xdr:rowOff>
    </xdr:from>
    <xdr:to>
      <xdr:col>50</xdr:col>
      <xdr:colOff>165100</xdr:colOff>
      <xdr:row>38</xdr:row>
      <xdr:rowOff>72024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63151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153245</xdr:rowOff>
    </xdr:from>
    <xdr:to>
      <xdr:col>46</xdr:col>
      <xdr:colOff>38100</xdr:colOff>
      <xdr:row>38</xdr:row>
      <xdr:rowOff>83395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74522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147141</xdr:rowOff>
    </xdr:from>
    <xdr:to>
      <xdr:col>41</xdr:col>
      <xdr:colOff>101600</xdr:colOff>
      <xdr:row>38</xdr:row>
      <xdr:rowOff>77291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68418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164725</xdr:rowOff>
    </xdr:from>
    <xdr:to>
      <xdr:col>36</xdr:col>
      <xdr:colOff>165100</xdr:colOff>
      <xdr:row>38</xdr:row>
      <xdr:rowOff>94875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86002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85990</xdr:rowOff>
    </xdr:from>
    <xdr:to>
      <xdr:col>55</xdr:col>
      <xdr:colOff>0</xdr:colOff>
      <xdr:row>58</xdr:row>
      <xdr:rowOff>134101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0090"/>
          <a:ext cx="8382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70210</xdr:rowOff>
    </xdr:from>
    <xdr:to>
      <xdr:col>50</xdr:col>
      <xdr:colOff>114300</xdr:colOff>
      <xdr:row>58</xdr:row>
      <xdr:rowOff>85990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4310"/>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74559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70210</xdr:rowOff>
    </xdr:from>
    <xdr:to>
      <xdr:col>45</xdr:col>
      <xdr:colOff>177800</xdr:colOff>
      <xdr:row>58</xdr:row>
      <xdr:rowOff>112868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4310"/>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111370</xdr:rowOff>
    </xdr:from>
    <xdr:to>
      <xdr:col>41</xdr:col>
      <xdr:colOff>50800</xdr:colOff>
      <xdr:row>58</xdr:row>
      <xdr:rowOff>112868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55470"/>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75392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7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83301</xdr:rowOff>
    </xdr:from>
    <xdr:to>
      <xdr:col>55</xdr:col>
      <xdr:colOff>50800</xdr:colOff>
      <xdr:row>59</xdr:row>
      <xdr:rowOff>13451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169678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35190</xdr:rowOff>
    </xdr:from>
    <xdr:to>
      <xdr:col>50</xdr:col>
      <xdr:colOff>165100</xdr:colOff>
      <xdr:row>58</xdr:row>
      <xdr:rowOff>136790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19410</xdr:rowOff>
    </xdr:from>
    <xdr:to>
      <xdr:col>46</xdr:col>
      <xdr:colOff>38100</xdr:colOff>
      <xdr:row>58</xdr:row>
      <xdr:rowOff>121010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112137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62068</xdr:rowOff>
    </xdr:from>
    <xdr:to>
      <xdr:col>41</xdr:col>
      <xdr:colOff>101600</xdr:colOff>
      <xdr:row>58</xdr:row>
      <xdr:rowOff>163668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154795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60570</xdr:rowOff>
    </xdr:from>
    <xdr:to>
      <xdr:col>36</xdr:col>
      <xdr:colOff>165100</xdr:colOff>
      <xdr:row>58</xdr:row>
      <xdr:rowOff>162170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153297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10844</xdr:rowOff>
    </xdr:from>
    <xdr:to>
      <xdr:col>55</xdr:col>
      <xdr:colOff>0</xdr:colOff>
      <xdr:row>79</xdr:row>
      <xdr:rowOff>41749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55394"/>
          <a:ext cx="8382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10844</xdr:rowOff>
    </xdr:from>
    <xdr:to>
      <xdr:col>50</xdr:col>
      <xdr:colOff>114300</xdr:colOff>
      <xdr:row>79</xdr:row>
      <xdr:rowOff>30435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55394"/>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139882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30435</xdr:rowOff>
    </xdr:from>
    <xdr:to>
      <xdr:col>45</xdr:col>
      <xdr:colOff>177800</xdr:colOff>
      <xdr:row>79</xdr:row>
      <xdr:rowOff>43337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74985"/>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43337</xdr:rowOff>
    </xdr:from>
    <xdr:to>
      <xdr:col>41</xdr:col>
      <xdr:colOff>50800</xdr:colOff>
      <xdr:row>79</xdr:row>
      <xdr:rowOff>43379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87887"/>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131199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16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126620</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162399</xdr:rowOff>
    </xdr:from>
    <xdr:to>
      <xdr:col>55</xdr:col>
      <xdr:colOff>50800</xdr:colOff>
      <xdr:row>79</xdr:row>
      <xdr:rowOff>92549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77326</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5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131494</xdr:rowOff>
    </xdr:from>
    <xdr:to>
      <xdr:col>50</xdr:col>
      <xdr:colOff>165100</xdr:colOff>
      <xdr:row>79</xdr:row>
      <xdr:rowOff>61644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52771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9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151085</xdr:rowOff>
    </xdr:from>
    <xdr:to>
      <xdr:col>46</xdr:col>
      <xdr:colOff>38100</xdr:colOff>
      <xdr:row>79</xdr:row>
      <xdr:rowOff>81235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72362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1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163987</xdr:rowOff>
    </xdr:from>
    <xdr:to>
      <xdr:col>41</xdr:col>
      <xdr:colOff>101600</xdr:colOff>
      <xdr:row>79</xdr:row>
      <xdr:rowOff>94137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85264</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2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164029</xdr:rowOff>
    </xdr:from>
    <xdr:to>
      <xdr:col>36</xdr:col>
      <xdr:colOff>165100</xdr:colOff>
      <xdr:row>79</xdr:row>
      <xdr:rowOff>94179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85306</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3017" y="1362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121430</xdr:rowOff>
    </xdr:from>
    <xdr:to>
      <xdr:col>55</xdr:col>
      <xdr:colOff>0</xdr:colOff>
      <xdr:row>98</xdr:row>
      <xdr:rowOff>135193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23530"/>
          <a:ext cx="8382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119245</xdr:rowOff>
    </xdr:from>
    <xdr:to>
      <xdr:col>50</xdr:col>
      <xdr:colOff>114300</xdr:colOff>
      <xdr:row>98</xdr:row>
      <xdr:rowOff>121430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21345"/>
          <a:ext cx="8890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119245</xdr:rowOff>
    </xdr:from>
    <xdr:to>
      <xdr:col>45</xdr:col>
      <xdr:colOff>177800</xdr:colOff>
      <xdr:row>98</xdr:row>
      <xdr:rowOff>124826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21345"/>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130706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124826</xdr:rowOff>
    </xdr:from>
    <xdr:to>
      <xdr:col>41</xdr:col>
      <xdr:colOff>50800</xdr:colOff>
      <xdr:row>98</xdr:row>
      <xdr:rowOff>126208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26926"/>
          <a:ext cx="8890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84393</xdr:rowOff>
    </xdr:from>
    <xdr:to>
      <xdr:col>55</xdr:col>
      <xdr:colOff>50800</xdr:colOff>
      <xdr:row>99</xdr:row>
      <xdr:rowOff>14543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170770</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0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70630</xdr:rowOff>
    </xdr:from>
    <xdr:to>
      <xdr:col>50</xdr:col>
      <xdr:colOff>165100</xdr:colOff>
      <xdr:row>99</xdr:row>
      <xdr:rowOff>780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163357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68445</xdr:rowOff>
    </xdr:from>
    <xdr:to>
      <xdr:col>46</xdr:col>
      <xdr:colOff>38100</xdr:colOff>
      <xdr:row>98</xdr:row>
      <xdr:rowOff>170045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161172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74026</xdr:rowOff>
    </xdr:from>
    <xdr:to>
      <xdr:col>41</xdr:col>
      <xdr:colOff>101600</xdr:colOff>
      <xdr:row>99</xdr:row>
      <xdr:rowOff>4176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75408</xdr:rowOff>
    </xdr:from>
    <xdr:to>
      <xdr:col>36</xdr:col>
      <xdr:colOff>165100</xdr:colOff>
      <xdr:row>99</xdr:row>
      <xdr:rowOff>5558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168135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168446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90669</xdr:rowOff>
    </xdr:from>
    <xdr:to>
      <xdr:col>85</xdr:col>
      <xdr:colOff>127000</xdr:colOff>
      <xdr:row>78</xdr:row>
      <xdr:rowOff>112221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63769"/>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92345</xdr:rowOff>
    </xdr:from>
    <xdr:to>
      <xdr:col>81</xdr:col>
      <xdr:colOff>50800</xdr:colOff>
      <xdr:row>78</xdr:row>
      <xdr:rowOff>112221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65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92345</xdr:rowOff>
    </xdr:from>
    <xdr:to>
      <xdr:col>76</xdr:col>
      <xdr:colOff>114300</xdr:colOff>
      <xdr:row>78</xdr:row>
      <xdr:rowOff>115058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465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115058</xdr:rowOff>
    </xdr:from>
    <xdr:to>
      <xdr:col>71</xdr:col>
      <xdr:colOff>177800</xdr:colOff>
      <xdr:row>78</xdr:row>
      <xdr:rowOff>116080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88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165078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53984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39869</xdr:rowOff>
    </xdr:from>
    <xdr:to>
      <xdr:col>85</xdr:col>
      <xdr:colOff>177800</xdr:colOff>
      <xdr:row>78</xdr:row>
      <xdr:rowOff>141469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126246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2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61421</xdr:rowOff>
    </xdr:from>
    <xdr:to>
      <xdr:col>81</xdr:col>
      <xdr:colOff>101600</xdr:colOff>
      <xdr:row>78</xdr:row>
      <xdr:rowOff>163021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154148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5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41545</xdr:rowOff>
    </xdr:from>
    <xdr:to>
      <xdr:col>76</xdr:col>
      <xdr:colOff>165100</xdr:colOff>
      <xdr:row>78</xdr:row>
      <xdr:rowOff>143145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134272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64258</xdr:rowOff>
    </xdr:from>
    <xdr:to>
      <xdr:col>72</xdr:col>
      <xdr:colOff>38100</xdr:colOff>
      <xdr:row>78</xdr:row>
      <xdr:rowOff>165858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156985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65280</xdr:rowOff>
    </xdr:from>
    <xdr:to>
      <xdr:col>67</xdr:col>
      <xdr:colOff>101600</xdr:colOff>
      <xdr:row>78</xdr:row>
      <xdr:rowOff>166880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4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158007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5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87379</xdr:rowOff>
    </xdr:from>
    <xdr:to>
      <xdr:col>85</xdr:col>
      <xdr:colOff>127000</xdr:colOff>
      <xdr:row>98</xdr:row>
      <xdr:rowOff>106620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89479"/>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106620</xdr:rowOff>
    </xdr:from>
    <xdr:to>
      <xdr:col>81</xdr:col>
      <xdr:colOff>50800</xdr:colOff>
      <xdr:row>98</xdr:row>
      <xdr:rowOff>133683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08720"/>
          <a:ext cx="889000" cy="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128870</xdr:rowOff>
    </xdr:from>
    <xdr:to>
      <xdr:col>76</xdr:col>
      <xdr:colOff>114300</xdr:colOff>
      <xdr:row>98</xdr:row>
      <xdr:rowOff>133683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30970"/>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113708</xdr:rowOff>
    </xdr:from>
    <xdr:to>
      <xdr:col>71</xdr:col>
      <xdr:colOff>177800</xdr:colOff>
      <xdr:row>98</xdr:row>
      <xdr:rowOff>128870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15808"/>
          <a:ext cx="889000" cy="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36579</xdr:rowOff>
    </xdr:from>
    <xdr:to>
      <xdr:col>85</xdr:col>
      <xdr:colOff>177800</xdr:colOff>
      <xdr:row>98</xdr:row>
      <xdr:rowOff>138179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55820</xdr:rowOff>
    </xdr:from>
    <xdr:to>
      <xdr:col>81</xdr:col>
      <xdr:colOff>101600</xdr:colOff>
      <xdr:row>98</xdr:row>
      <xdr:rowOff>157420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148547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82883</xdr:rowOff>
    </xdr:from>
    <xdr:to>
      <xdr:col>76</xdr:col>
      <xdr:colOff>165100</xdr:colOff>
      <xdr:row>99</xdr:row>
      <xdr:rowOff>13033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4160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78070</xdr:rowOff>
    </xdr:from>
    <xdr:to>
      <xdr:col>72</xdr:col>
      <xdr:colOff>38100</xdr:colOff>
      <xdr:row>99</xdr:row>
      <xdr:rowOff>8220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170797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7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62908</xdr:rowOff>
    </xdr:from>
    <xdr:to>
      <xdr:col>67</xdr:col>
      <xdr:colOff>101600</xdr:colOff>
      <xdr:row>98</xdr:row>
      <xdr:rowOff>164508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155635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116520</xdr:rowOff>
    </xdr:from>
    <xdr:to>
      <xdr:col>116</xdr:col>
      <xdr:colOff>63500</xdr:colOff>
      <xdr:row>58</xdr:row>
      <xdr:rowOff>128498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60620"/>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102529</xdr:rowOff>
    </xdr:from>
    <xdr:to>
      <xdr:col>111</xdr:col>
      <xdr:colOff>177800</xdr:colOff>
      <xdr:row>58</xdr:row>
      <xdr:rowOff>128498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46629"/>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102529</xdr:rowOff>
    </xdr:from>
    <xdr:to>
      <xdr:col>107</xdr:col>
      <xdr:colOff>50800</xdr:colOff>
      <xdr:row>58</xdr:row>
      <xdr:rowOff>114554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29"/>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114554</xdr:rowOff>
    </xdr:from>
    <xdr:to>
      <xdr:col>102</xdr:col>
      <xdr:colOff>114300</xdr:colOff>
      <xdr:row>58</xdr:row>
      <xdr:rowOff>119240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58654"/>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65720</xdr:rowOff>
    </xdr:from>
    <xdr:to>
      <xdr:col>116</xdr:col>
      <xdr:colOff>114300</xdr:colOff>
      <xdr:row>58</xdr:row>
      <xdr:rowOff>167320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152097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77698</xdr:rowOff>
    </xdr:from>
    <xdr:to>
      <xdr:col>112</xdr:col>
      <xdr:colOff>38100</xdr:colOff>
      <xdr:row>59</xdr:row>
      <xdr:rowOff>7848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170425</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51729</xdr:rowOff>
    </xdr:from>
    <xdr:to>
      <xdr:col>107</xdr:col>
      <xdr:colOff>101600</xdr:colOff>
      <xdr:row>58</xdr:row>
      <xdr:rowOff>153329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144456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63754</xdr:rowOff>
    </xdr:from>
    <xdr:to>
      <xdr:col>102</xdr:col>
      <xdr:colOff>165100</xdr:colOff>
      <xdr:row>58</xdr:row>
      <xdr:rowOff>165354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156481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68440</xdr:rowOff>
    </xdr:from>
    <xdr:to>
      <xdr:col>98</xdr:col>
      <xdr:colOff>38100</xdr:colOff>
      <xdr:row>58</xdr:row>
      <xdr:rowOff>170040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161167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7017" y="1010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117777</xdr:rowOff>
    </xdr:from>
    <xdr:to>
      <xdr:col>116</xdr:col>
      <xdr:colOff>63500</xdr:colOff>
      <xdr:row>78</xdr:row>
      <xdr:rowOff>119914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490877"/>
          <a:ext cx="8382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83238</xdr:rowOff>
    </xdr:from>
    <xdr:to>
      <xdr:col>111</xdr:col>
      <xdr:colOff>177800</xdr:colOff>
      <xdr:row>78</xdr:row>
      <xdr:rowOff>117777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456338"/>
          <a:ext cx="8890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83238</xdr:rowOff>
    </xdr:from>
    <xdr:to>
      <xdr:col>107</xdr:col>
      <xdr:colOff>50800</xdr:colOff>
      <xdr:row>78</xdr:row>
      <xdr:rowOff>95887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45633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57803</xdr:rowOff>
    </xdr:from>
    <xdr:to>
      <xdr:col>102</xdr:col>
      <xdr:colOff>114300</xdr:colOff>
      <xdr:row>78</xdr:row>
      <xdr:rowOff>95887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430903"/>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69114</xdr:rowOff>
    </xdr:from>
    <xdr:to>
      <xdr:col>116</xdr:col>
      <xdr:colOff>114300</xdr:colOff>
      <xdr:row>78</xdr:row>
      <xdr:rowOff>170714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4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155491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3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66977</xdr:rowOff>
    </xdr:from>
    <xdr:to>
      <xdr:col>112</xdr:col>
      <xdr:colOff>38100</xdr:colOff>
      <xdr:row>78</xdr:row>
      <xdr:rowOff>168577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159704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32438</xdr:rowOff>
    </xdr:from>
    <xdr:to>
      <xdr:col>107</xdr:col>
      <xdr:colOff>101600</xdr:colOff>
      <xdr:row>78</xdr:row>
      <xdr:rowOff>134038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4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125165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4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45087</xdr:rowOff>
    </xdr:from>
    <xdr:to>
      <xdr:col>102</xdr:col>
      <xdr:colOff>165100</xdr:colOff>
      <xdr:row>78</xdr:row>
      <xdr:rowOff>146687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4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137814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5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7003</xdr:rowOff>
    </xdr:from>
    <xdr:to>
      <xdr:col>98</xdr:col>
      <xdr:colOff>38100</xdr:colOff>
      <xdr:row>78</xdr:row>
      <xdr:rowOff>108603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3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99730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47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は退職者の関係で前年よりも</a:t>
          </a:r>
          <a:r>
            <a:rPr kumimoji="1" lang="ja-JP" altLang="en-US"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129,942</a:t>
          </a:r>
          <a:r>
            <a:rPr kumimoji="1" lang="ja-JP" altLang="ja-JP" sz="1100">
              <a:solidFill>
                <a:schemeClr val="dk1"/>
              </a:solidFill>
              <a:effectLst/>
              <a:latin typeface="+mn-lt"/>
              <a:ea typeface="+mn-ea"/>
              <a:cs typeface="+mn-cs"/>
            </a:rPr>
            <a:t>円となった。物件費については、</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は前年度比で</a:t>
          </a:r>
          <a:r>
            <a:rPr kumimoji="1" lang="en-US" altLang="ja-JP" sz="1100">
              <a:solidFill>
                <a:schemeClr val="dk1"/>
              </a:solidFill>
              <a:effectLst/>
              <a:latin typeface="+mn-lt"/>
              <a:ea typeface="+mn-ea"/>
              <a:cs typeface="+mn-cs"/>
            </a:rPr>
            <a:t>46,129</a:t>
          </a:r>
          <a:r>
            <a:rPr kumimoji="1" lang="ja-JP" altLang="ja-JP" sz="1100">
              <a:solidFill>
                <a:schemeClr val="dk1"/>
              </a:solidFill>
              <a:effectLst/>
              <a:latin typeface="+mn-lt"/>
              <a:ea typeface="+mn-ea"/>
              <a:cs typeface="+mn-cs"/>
            </a:rPr>
            <a:t>円増加し、依然として全国平均・県平均よりも高くなっている。補助費については、新型コロナウイルス感染症の感染拡大に伴いオーストラリア人材育成交流事業</a:t>
          </a:r>
          <a:r>
            <a:rPr kumimoji="1" lang="ja-JP" altLang="en-US" sz="1100">
              <a:solidFill>
                <a:schemeClr val="dk1"/>
              </a:solidFill>
              <a:effectLst/>
              <a:latin typeface="+mn-lt"/>
              <a:ea typeface="+mn-ea"/>
              <a:cs typeface="+mn-cs"/>
            </a:rPr>
            <a:t>が中止となったこと等による</a:t>
          </a:r>
          <a:r>
            <a:rPr kumimoji="1" lang="ja-JP" altLang="ja-JP" sz="1100">
              <a:solidFill>
                <a:schemeClr val="dk1"/>
              </a:solidFill>
              <a:effectLst/>
              <a:latin typeface="+mn-lt"/>
              <a:ea typeface="+mn-ea"/>
              <a:cs typeface="+mn-cs"/>
            </a:rPr>
            <a:t>負担金の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などにより、前年度比で</a:t>
          </a:r>
          <a:r>
            <a:rPr kumimoji="1" lang="en-US" altLang="ja-JP" sz="1100">
              <a:solidFill>
                <a:schemeClr val="dk1"/>
              </a:solidFill>
              <a:effectLst/>
              <a:latin typeface="+mn-lt"/>
              <a:ea typeface="+mn-ea"/>
              <a:cs typeface="+mn-cs"/>
            </a:rPr>
            <a:t>7,533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額となった。普通建設事業費は、新規整備</a:t>
          </a:r>
          <a:r>
            <a:rPr kumimoji="1" lang="ja-JP" altLang="en-US" sz="1100">
              <a:solidFill>
                <a:schemeClr val="dk1"/>
              </a:solidFill>
              <a:effectLst/>
              <a:latin typeface="+mn-lt"/>
              <a:ea typeface="+mn-ea"/>
              <a:cs typeface="+mn-cs"/>
            </a:rPr>
            <a:t>・更新整備ともに大きな工事がなかった</a:t>
          </a:r>
          <a:r>
            <a:rPr kumimoji="1" lang="ja-JP" altLang="ja-JP" sz="1100">
              <a:solidFill>
                <a:schemeClr val="dk1"/>
              </a:solidFill>
              <a:effectLst/>
              <a:latin typeface="+mn-lt"/>
              <a:ea typeface="+mn-ea"/>
              <a:cs typeface="+mn-cs"/>
            </a:rPr>
            <a:t>ことから前年度比で</a:t>
          </a:r>
          <a:r>
            <a:rPr kumimoji="1" lang="ja-JP" altLang="en-US" sz="1100">
              <a:solidFill>
                <a:schemeClr val="dk1"/>
              </a:solidFill>
              <a:effectLst/>
              <a:latin typeface="+mn-lt"/>
              <a:ea typeface="+mn-ea"/>
              <a:cs typeface="+mn-cs"/>
            </a:rPr>
            <a:t>新規整備</a:t>
          </a:r>
          <a:r>
            <a:rPr kumimoji="1" lang="en-US" altLang="ja-JP" sz="1100">
              <a:solidFill>
                <a:schemeClr val="dk1"/>
              </a:solidFill>
              <a:effectLst/>
              <a:latin typeface="+mn-lt"/>
              <a:ea typeface="+mn-ea"/>
              <a:cs typeface="+mn-cs"/>
            </a:rPr>
            <a:t>24,334</a:t>
          </a:r>
          <a:r>
            <a:rPr kumimoji="1" lang="ja-JP" altLang="en-US" sz="1100">
              <a:solidFill>
                <a:schemeClr val="dk1"/>
              </a:solidFill>
              <a:effectLst/>
              <a:latin typeface="+mn-lt"/>
              <a:ea typeface="+mn-ea"/>
              <a:cs typeface="+mn-cs"/>
            </a:rPr>
            <a:t>円減、更新整備</a:t>
          </a:r>
          <a:r>
            <a:rPr kumimoji="1" lang="en-US" altLang="ja-JP" sz="1100">
              <a:solidFill>
                <a:schemeClr val="dk1"/>
              </a:solidFill>
              <a:effectLst/>
              <a:latin typeface="+mn-lt"/>
              <a:ea typeface="+mn-ea"/>
              <a:cs typeface="+mn-cs"/>
            </a:rPr>
            <a:t>30,102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と大幅に</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した。積立金は、ふるさと納税寄付額の増により、対前年度比で</a:t>
          </a:r>
          <a:r>
            <a:rPr kumimoji="1" lang="en-US" altLang="ja-JP" sz="1100">
              <a:solidFill>
                <a:schemeClr val="dk1"/>
              </a:solidFill>
              <a:effectLst/>
              <a:latin typeface="+mn-lt"/>
              <a:ea typeface="+mn-ea"/>
              <a:cs typeface="+mn-cs"/>
            </a:rPr>
            <a:t>21,042</a:t>
          </a:r>
          <a:r>
            <a:rPr kumimoji="1" lang="ja-JP" altLang="ja-JP" sz="1100">
              <a:solidFill>
                <a:schemeClr val="dk1"/>
              </a:solidFill>
              <a:effectLst/>
              <a:latin typeface="+mn-lt"/>
              <a:ea typeface="+mn-ea"/>
              <a:cs typeface="+mn-cs"/>
            </a:rPr>
            <a:t>円の増となった。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3,523
4.20
2,480,174
2,315,002
114,337
1,426,528
2,442,139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169914</xdr:rowOff>
    </xdr:from>
    <xdr:to>
      <xdr:col>24</xdr:col>
      <xdr:colOff>63500</xdr:colOff>
      <xdr:row>38</xdr:row>
      <xdr:rowOff>8230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3564"/>
          <a:ext cx="8382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169418</xdr:rowOff>
    </xdr:from>
    <xdr:to>
      <xdr:col>19</xdr:col>
      <xdr:colOff>177800</xdr:colOff>
      <xdr:row>38</xdr:row>
      <xdr:rowOff>8230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3068"/>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164732</xdr:rowOff>
    </xdr:from>
    <xdr:to>
      <xdr:col>15</xdr:col>
      <xdr:colOff>50800</xdr:colOff>
      <xdr:row>37</xdr:row>
      <xdr:rowOff>169418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838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140424</xdr:rowOff>
    </xdr:from>
    <xdr:to>
      <xdr:col>10</xdr:col>
      <xdr:colOff>114300</xdr:colOff>
      <xdr:row>37</xdr:row>
      <xdr:rowOff>164732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407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20413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119113</xdr:rowOff>
    </xdr:from>
    <xdr:to>
      <xdr:col>24</xdr:col>
      <xdr:colOff>114300</xdr:colOff>
      <xdr:row>38</xdr:row>
      <xdr:rowOff>49264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2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60888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128880</xdr:rowOff>
    </xdr:from>
    <xdr:to>
      <xdr:col>20</xdr:col>
      <xdr:colOff>38100</xdr:colOff>
      <xdr:row>38</xdr:row>
      <xdr:rowOff>59030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50157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6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118618</xdr:rowOff>
    </xdr:from>
    <xdr:to>
      <xdr:col>15</xdr:col>
      <xdr:colOff>101600</xdr:colOff>
      <xdr:row>38</xdr:row>
      <xdr:rowOff>48768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39895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113932</xdr:rowOff>
    </xdr:from>
    <xdr:to>
      <xdr:col>10</xdr:col>
      <xdr:colOff>165100</xdr:colOff>
      <xdr:row>38</xdr:row>
      <xdr:rowOff>44082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89624</xdr:rowOff>
    </xdr:from>
    <xdr:to>
      <xdr:col>6</xdr:col>
      <xdr:colOff>38100</xdr:colOff>
      <xdr:row>38</xdr:row>
      <xdr:rowOff>19774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10901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55421</xdr:rowOff>
    </xdr:from>
    <xdr:to>
      <xdr:col>24</xdr:col>
      <xdr:colOff>63500</xdr:colOff>
      <xdr:row>58</xdr:row>
      <xdr:rowOff>74724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99521"/>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131728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32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74724</xdr:rowOff>
    </xdr:from>
    <xdr:to>
      <xdr:col>19</xdr:col>
      <xdr:colOff>177800</xdr:colOff>
      <xdr:row>58</xdr:row>
      <xdr:rowOff>89550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882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51829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78629</xdr:rowOff>
    </xdr:from>
    <xdr:to>
      <xdr:col>15</xdr:col>
      <xdr:colOff>50800</xdr:colOff>
      <xdr:row>58</xdr:row>
      <xdr:rowOff>89550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22729"/>
          <a:ext cx="8890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71409</xdr:rowOff>
    </xdr:from>
    <xdr:to>
      <xdr:col>10</xdr:col>
      <xdr:colOff>114300</xdr:colOff>
      <xdr:row>58</xdr:row>
      <xdr:rowOff>78629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550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27852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2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4621</xdr:rowOff>
    </xdr:from>
    <xdr:to>
      <xdr:col>24</xdr:col>
      <xdr:colOff>114300</xdr:colOff>
      <xdr:row>58</xdr:row>
      <xdr:rowOff>106221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90998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6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23924</xdr:rowOff>
    </xdr:from>
    <xdr:to>
      <xdr:col>20</xdr:col>
      <xdr:colOff>38100</xdr:colOff>
      <xdr:row>58</xdr:row>
      <xdr:rowOff>125524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38750</xdr:rowOff>
    </xdr:from>
    <xdr:to>
      <xdr:col>15</xdr:col>
      <xdr:colOff>101600</xdr:colOff>
      <xdr:row>58</xdr:row>
      <xdr:rowOff>140350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131477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7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27829</xdr:rowOff>
    </xdr:from>
    <xdr:to>
      <xdr:col>10</xdr:col>
      <xdr:colOff>165100</xdr:colOff>
      <xdr:row>58</xdr:row>
      <xdr:rowOff>129429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120556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20609</xdr:rowOff>
    </xdr:from>
    <xdr:to>
      <xdr:col>6</xdr:col>
      <xdr:colOff>38100</xdr:colOff>
      <xdr:row>58</xdr:row>
      <xdr:rowOff>122209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113336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146203</xdr:rowOff>
    </xdr:from>
    <xdr:to>
      <xdr:col>24</xdr:col>
      <xdr:colOff>63500</xdr:colOff>
      <xdr:row>76</xdr:row>
      <xdr:rowOff>163074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6403"/>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156136</xdr:rowOff>
    </xdr:from>
    <xdr:to>
      <xdr:col>19</xdr:col>
      <xdr:colOff>177800</xdr:colOff>
      <xdr:row>76</xdr:row>
      <xdr:rowOff>163074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86336"/>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156136</xdr:rowOff>
    </xdr:from>
    <xdr:to>
      <xdr:col>15</xdr:col>
      <xdr:colOff>50800</xdr:colOff>
      <xdr:row>77</xdr:row>
      <xdr:rowOff>7088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86336"/>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4580</xdr:rowOff>
    </xdr:from>
    <xdr:to>
      <xdr:col>10</xdr:col>
      <xdr:colOff>114300</xdr:colOff>
      <xdr:row>77</xdr:row>
      <xdr:rowOff>7088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6230"/>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95403</xdr:rowOff>
    </xdr:from>
    <xdr:to>
      <xdr:col>24</xdr:col>
      <xdr:colOff>114300</xdr:colOff>
      <xdr:row>77</xdr:row>
      <xdr:rowOff>25553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73830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112274</xdr:rowOff>
    </xdr:from>
    <xdr:to>
      <xdr:col>20</xdr:col>
      <xdr:colOff>38100</xdr:colOff>
      <xdr:row>77</xdr:row>
      <xdr:rowOff>42424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33551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105336</xdr:rowOff>
    </xdr:from>
    <xdr:to>
      <xdr:col>15</xdr:col>
      <xdr:colOff>101600</xdr:colOff>
      <xdr:row>77</xdr:row>
      <xdr:rowOff>35486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26613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2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127738</xdr:rowOff>
    </xdr:from>
    <xdr:to>
      <xdr:col>10</xdr:col>
      <xdr:colOff>165100</xdr:colOff>
      <xdr:row>77</xdr:row>
      <xdr:rowOff>57888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125230</xdr:rowOff>
    </xdr:from>
    <xdr:to>
      <xdr:col>6</xdr:col>
      <xdr:colOff>38100</xdr:colOff>
      <xdr:row>77</xdr:row>
      <xdr:rowOff>55380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46507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30366</xdr:rowOff>
    </xdr:from>
    <xdr:to>
      <xdr:col>24</xdr:col>
      <xdr:colOff>63500</xdr:colOff>
      <xdr:row>98</xdr:row>
      <xdr:rowOff>31113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32466"/>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29942</xdr:rowOff>
    </xdr:from>
    <xdr:to>
      <xdr:col>19</xdr:col>
      <xdr:colOff>177800</xdr:colOff>
      <xdr:row>98</xdr:row>
      <xdr:rowOff>30366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832042"/>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29942</xdr:rowOff>
    </xdr:from>
    <xdr:to>
      <xdr:col>15</xdr:col>
      <xdr:colOff>50800</xdr:colOff>
      <xdr:row>98</xdr:row>
      <xdr:rowOff>32990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83204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32990</xdr:rowOff>
    </xdr:from>
    <xdr:to>
      <xdr:col>10</xdr:col>
      <xdr:colOff>114300</xdr:colOff>
      <xdr:row>98</xdr:row>
      <xdr:rowOff>34007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35090"/>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48761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80174</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6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151763</xdr:rowOff>
    </xdr:from>
    <xdr:to>
      <xdr:col>24</xdr:col>
      <xdr:colOff>114300</xdr:colOff>
      <xdr:row>98</xdr:row>
      <xdr:rowOff>81913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66690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151016</xdr:rowOff>
    </xdr:from>
    <xdr:to>
      <xdr:col>20</xdr:col>
      <xdr:colOff>38100</xdr:colOff>
      <xdr:row>98</xdr:row>
      <xdr:rowOff>81166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150592</xdr:rowOff>
    </xdr:from>
    <xdr:to>
      <xdr:col>15</xdr:col>
      <xdr:colOff>101600</xdr:colOff>
      <xdr:row>98</xdr:row>
      <xdr:rowOff>80742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71869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153640</xdr:rowOff>
    </xdr:from>
    <xdr:to>
      <xdr:col>10</xdr:col>
      <xdr:colOff>165100</xdr:colOff>
      <xdr:row>98</xdr:row>
      <xdr:rowOff>83790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74917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154657</xdr:rowOff>
    </xdr:from>
    <xdr:to>
      <xdr:col>6</xdr:col>
      <xdr:colOff>38100</xdr:colOff>
      <xdr:row>98</xdr:row>
      <xdr:rowOff>84807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62698</xdr:rowOff>
    </xdr:from>
    <xdr:to>
      <xdr:col>55</xdr:col>
      <xdr:colOff>0</xdr:colOff>
      <xdr:row>59</xdr:row>
      <xdr:rowOff>64237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78248"/>
          <a:ext cx="8382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64237</xdr:rowOff>
    </xdr:from>
    <xdr:to>
      <xdr:col>50</xdr:col>
      <xdr:colOff>114300</xdr:colOff>
      <xdr:row>59</xdr:row>
      <xdr:rowOff>71079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79787"/>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71079</xdr:rowOff>
    </xdr:from>
    <xdr:to>
      <xdr:col>45</xdr:col>
      <xdr:colOff>177800</xdr:colOff>
      <xdr:row>59</xdr:row>
      <xdr:rowOff>73833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86629"/>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159452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97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73833</xdr:rowOff>
    </xdr:from>
    <xdr:to>
      <xdr:col>41</xdr:col>
      <xdr:colOff>50800</xdr:colOff>
      <xdr:row>59</xdr:row>
      <xdr:rowOff>78367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89383"/>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10976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8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11898</xdr:rowOff>
    </xdr:from>
    <xdr:to>
      <xdr:col>55</xdr:col>
      <xdr:colOff>50800</xdr:colOff>
      <xdr:row>59</xdr:row>
      <xdr:rowOff>113498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1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98275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4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13437</xdr:rowOff>
    </xdr:from>
    <xdr:to>
      <xdr:col>50</xdr:col>
      <xdr:colOff>165100</xdr:colOff>
      <xdr:row>59</xdr:row>
      <xdr:rowOff>115037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1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106164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2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20279</xdr:rowOff>
    </xdr:from>
    <xdr:to>
      <xdr:col>46</xdr:col>
      <xdr:colOff>38100</xdr:colOff>
      <xdr:row>59</xdr:row>
      <xdr:rowOff>121879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1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113006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2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23033</xdr:rowOff>
    </xdr:from>
    <xdr:to>
      <xdr:col>41</xdr:col>
      <xdr:colOff>101600</xdr:colOff>
      <xdr:row>59</xdr:row>
      <xdr:rowOff>124633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1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115760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2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27567</xdr:rowOff>
    </xdr:from>
    <xdr:to>
      <xdr:col>36</xdr:col>
      <xdr:colOff>165100</xdr:colOff>
      <xdr:row>59</xdr:row>
      <xdr:rowOff>129167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1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120294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2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136792</xdr:rowOff>
    </xdr:from>
    <xdr:to>
      <xdr:col>55</xdr:col>
      <xdr:colOff>0</xdr:colOff>
      <xdr:row>78</xdr:row>
      <xdr:rowOff>137319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09892"/>
          <a:ext cx="8382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136804</xdr:rowOff>
    </xdr:from>
    <xdr:to>
      <xdr:col>50</xdr:col>
      <xdr:colOff>114300</xdr:colOff>
      <xdr:row>78</xdr:row>
      <xdr:rowOff>137319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09904"/>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136804</xdr:rowOff>
    </xdr:from>
    <xdr:to>
      <xdr:col>45</xdr:col>
      <xdr:colOff>177800</xdr:colOff>
      <xdr:row>78</xdr:row>
      <xdr:rowOff>136843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0990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126192</xdr:rowOff>
    </xdr:from>
    <xdr:to>
      <xdr:col>41</xdr:col>
      <xdr:colOff>50800</xdr:colOff>
      <xdr:row>78</xdr:row>
      <xdr:rowOff>136843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99292"/>
          <a:ext cx="889000" cy="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85992</xdr:rowOff>
    </xdr:from>
    <xdr:to>
      <xdr:col>55</xdr:col>
      <xdr:colOff>50800</xdr:colOff>
      <xdr:row>79</xdr:row>
      <xdr:rowOff>16142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86519</xdr:rowOff>
    </xdr:from>
    <xdr:to>
      <xdr:col>50</xdr:col>
      <xdr:colOff>165100</xdr:colOff>
      <xdr:row>79</xdr:row>
      <xdr:rowOff>16669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86004</xdr:rowOff>
    </xdr:from>
    <xdr:to>
      <xdr:col>46</xdr:col>
      <xdr:colOff>38100</xdr:colOff>
      <xdr:row>79</xdr:row>
      <xdr:rowOff>16154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7281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86043</xdr:rowOff>
    </xdr:from>
    <xdr:to>
      <xdr:col>41</xdr:col>
      <xdr:colOff>101600</xdr:colOff>
      <xdr:row>79</xdr:row>
      <xdr:rowOff>16193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7320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75392</xdr:rowOff>
    </xdr:from>
    <xdr:to>
      <xdr:col>36</xdr:col>
      <xdr:colOff>165100</xdr:colOff>
      <xdr:row>79</xdr:row>
      <xdr:rowOff>5542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168119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160685</xdr:rowOff>
    </xdr:from>
    <xdr:to>
      <xdr:col>55</xdr:col>
      <xdr:colOff>0</xdr:colOff>
      <xdr:row>99</xdr:row>
      <xdr:rowOff>21975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962785"/>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160685</xdr:rowOff>
    </xdr:from>
    <xdr:to>
      <xdr:col>50</xdr:col>
      <xdr:colOff>114300</xdr:colOff>
      <xdr:row>99</xdr:row>
      <xdr:rowOff>16354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962785"/>
          <a:ext cx="8890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78529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5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6000</xdr:rowOff>
    </xdr:from>
    <xdr:to>
      <xdr:col>45</xdr:col>
      <xdr:colOff>177800</xdr:colOff>
      <xdr:row>99</xdr:row>
      <xdr:rowOff>16354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979550"/>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77636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5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2443</xdr:rowOff>
    </xdr:from>
    <xdr:to>
      <xdr:col>41</xdr:col>
      <xdr:colOff>50800</xdr:colOff>
      <xdr:row>99</xdr:row>
      <xdr:rowOff>6000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975993"/>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94015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55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142625</xdr:rowOff>
    </xdr:from>
    <xdr:to>
      <xdr:col>55</xdr:col>
      <xdr:colOff>50800</xdr:colOff>
      <xdr:row>99</xdr:row>
      <xdr:rowOff>72775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9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57552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109885</xdr:rowOff>
    </xdr:from>
    <xdr:to>
      <xdr:col>50</xdr:col>
      <xdr:colOff>165100</xdr:colOff>
      <xdr:row>99</xdr:row>
      <xdr:rowOff>40035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9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31162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70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137004</xdr:rowOff>
    </xdr:from>
    <xdr:to>
      <xdr:col>46</xdr:col>
      <xdr:colOff>38100</xdr:colOff>
      <xdr:row>99</xdr:row>
      <xdr:rowOff>67154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9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70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126650</xdr:rowOff>
    </xdr:from>
    <xdr:to>
      <xdr:col>41</xdr:col>
      <xdr:colOff>101600</xdr:colOff>
      <xdr:row>99</xdr:row>
      <xdr:rowOff>56800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9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47927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702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123093</xdr:rowOff>
    </xdr:from>
    <xdr:to>
      <xdr:col>36</xdr:col>
      <xdr:colOff>165100</xdr:colOff>
      <xdr:row>99</xdr:row>
      <xdr:rowOff>53243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92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44370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701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111771</xdr:rowOff>
    </xdr:from>
    <xdr:to>
      <xdr:col>85</xdr:col>
      <xdr:colOff>127000</xdr:colOff>
      <xdr:row>39</xdr:row>
      <xdr:rowOff>22334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26871"/>
          <a:ext cx="8382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111771</xdr:rowOff>
    </xdr:from>
    <xdr:to>
      <xdr:col>81</xdr:col>
      <xdr:colOff>50800</xdr:colOff>
      <xdr:row>39</xdr:row>
      <xdr:rowOff>26115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26871"/>
          <a:ext cx="889000" cy="8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22481</xdr:rowOff>
    </xdr:from>
    <xdr:to>
      <xdr:col>76</xdr:col>
      <xdr:colOff>114300</xdr:colOff>
      <xdr:row>39</xdr:row>
      <xdr:rowOff>26115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709031"/>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22481</xdr:rowOff>
    </xdr:from>
    <xdr:to>
      <xdr:col>71</xdr:col>
      <xdr:colOff>177800</xdr:colOff>
      <xdr:row>39</xdr:row>
      <xdr:rowOff>29377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709031"/>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119868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142984</xdr:rowOff>
    </xdr:from>
    <xdr:to>
      <xdr:col>85</xdr:col>
      <xdr:colOff>177800</xdr:colOff>
      <xdr:row>39</xdr:row>
      <xdr:rowOff>73134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57911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60971</xdr:rowOff>
    </xdr:from>
    <xdr:to>
      <xdr:col>81</xdr:col>
      <xdr:colOff>101600</xdr:colOff>
      <xdr:row>38</xdr:row>
      <xdr:rowOff>162571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153698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146765</xdr:rowOff>
    </xdr:from>
    <xdr:to>
      <xdr:col>76</xdr:col>
      <xdr:colOff>165100</xdr:colOff>
      <xdr:row>39</xdr:row>
      <xdr:rowOff>76915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68042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5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143131</xdr:rowOff>
    </xdr:from>
    <xdr:to>
      <xdr:col>72</xdr:col>
      <xdr:colOff>38100</xdr:colOff>
      <xdr:row>39</xdr:row>
      <xdr:rowOff>73281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64408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150027</xdr:rowOff>
    </xdr:from>
    <xdr:to>
      <xdr:col>67</xdr:col>
      <xdr:colOff>101600</xdr:colOff>
      <xdr:row>39</xdr:row>
      <xdr:rowOff>80177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71304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7152</xdr:rowOff>
    </xdr:from>
    <xdr:to>
      <xdr:col>85</xdr:col>
      <xdr:colOff>127000</xdr:colOff>
      <xdr:row>59</xdr:row>
      <xdr:rowOff>8343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10122702"/>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4823</xdr:rowOff>
    </xdr:from>
    <xdr:ext cx="599010"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77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117255</xdr:rowOff>
    </xdr:from>
    <xdr:to>
      <xdr:col>81</xdr:col>
      <xdr:colOff>50800</xdr:colOff>
      <xdr:row>59</xdr:row>
      <xdr:rowOff>7152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10061355"/>
          <a:ext cx="889000" cy="6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144370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181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117255</xdr:rowOff>
    </xdr:from>
    <xdr:to>
      <xdr:col>76</xdr:col>
      <xdr:colOff>114300</xdr:colOff>
      <xdr:row>58</xdr:row>
      <xdr:rowOff>165777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10061355"/>
          <a:ext cx="889000" cy="4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165777</xdr:rowOff>
    </xdr:from>
    <xdr:to>
      <xdr:col>71</xdr:col>
      <xdr:colOff>177800</xdr:colOff>
      <xdr:row>59</xdr:row>
      <xdr:rowOff>3474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109877"/>
          <a:ext cx="8890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110845</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14795" y="97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128993</xdr:rowOff>
    </xdr:from>
    <xdr:to>
      <xdr:col>85</xdr:col>
      <xdr:colOff>177800</xdr:colOff>
      <xdr:row>59</xdr:row>
      <xdr:rowOff>59143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100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43920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9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127802</xdr:rowOff>
    </xdr:from>
    <xdr:to>
      <xdr:col>81</xdr:col>
      <xdr:colOff>101600</xdr:colOff>
      <xdr:row>59</xdr:row>
      <xdr:rowOff>57952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100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49079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1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66455</xdr:rowOff>
    </xdr:from>
    <xdr:to>
      <xdr:col>76</xdr:col>
      <xdr:colOff>165100</xdr:colOff>
      <xdr:row>58</xdr:row>
      <xdr:rowOff>168055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100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101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114977</xdr:rowOff>
    </xdr:from>
    <xdr:to>
      <xdr:col>72</xdr:col>
      <xdr:colOff>38100</xdr:colOff>
      <xdr:row>59</xdr:row>
      <xdr:rowOff>45127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100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36254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1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124124</xdr:rowOff>
    </xdr:from>
    <xdr:to>
      <xdr:col>67</xdr:col>
      <xdr:colOff>101600</xdr:colOff>
      <xdr:row>59</xdr:row>
      <xdr:rowOff>54274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100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45401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168442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9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90669</xdr:rowOff>
    </xdr:from>
    <xdr:to>
      <xdr:col>85</xdr:col>
      <xdr:colOff>127000</xdr:colOff>
      <xdr:row>98</xdr:row>
      <xdr:rowOff>112221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892769"/>
          <a:ext cx="8382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92345</xdr:rowOff>
    </xdr:from>
    <xdr:to>
      <xdr:col>81</xdr:col>
      <xdr:colOff>50800</xdr:colOff>
      <xdr:row>98</xdr:row>
      <xdr:rowOff>112221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94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92345</xdr:rowOff>
    </xdr:from>
    <xdr:to>
      <xdr:col>76</xdr:col>
      <xdr:colOff>114300</xdr:colOff>
      <xdr:row>98</xdr:row>
      <xdr:rowOff>115058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894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115058</xdr:rowOff>
    </xdr:from>
    <xdr:to>
      <xdr:col>71</xdr:col>
      <xdr:colOff>177800</xdr:colOff>
      <xdr:row>98</xdr:row>
      <xdr:rowOff>116080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91715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53984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39869</xdr:rowOff>
    </xdr:from>
    <xdr:to>
      <xdr:col>85</xdr:col>
      <xdr:colOff>177800</xdr:colOff>
      <xdr:row>98</xdr:row>
      <xdr:rowOff>141469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126246</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61421</xdr:rowOff>
    </xdr:from>
    <xdr:to>
      <xdr:col>81</xdr:col>
      <xdr:colOff>101600</xdr:colOff>
      <xdr:row>98</xdr:row>
      <xdr:rowOff>163021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154148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41545</xdr:rowOff>
    </xdr:from>
    <xdr:to>
      <xdr:col>76</xdr:col>
      <xdr:colOff>165100</xdr:colOff>
      <xdr:row>98</xdr:row>
      <xdr:rowOff>143145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134272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64258</xdr:rowOff>
    </xdr:from>
    <xdr:to>
      <xdr:col>72</xdr:col>
      <xdr:colOff>38100</xdr:colOff>
      <xdr:row>98</xdr:row>
      <xdr:rowOff>165858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65280</xdr:rowOff>
    </xdr:from>
    <xdr:to>
      <xdr:col>67</xdr:col>
      <xdr:colOff>101600</xdr:colOff>
      <xdr:row>98</xdr:row>
      <xdr:rowOff>166880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8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158007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96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97866</xdr:rowOff>
    </xdr:from>
    <xdr:to>
      <xdr:col>116</xdr:col>
      <xdr:colOff>63500</xdr:colOff>
      <xdr:row>39</xdr:row>
      <xdr:rowOff>43370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098616"/>
          <a:ext cx="838200" cy="63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54623</xdr:rowOff>
    </xdr:from>
    <xdr:to>
      <xdr:col>111</xdr:col>
      <xdr:colOff>177800</xdr:colOff>
      <xdr:row>35</xdr:row>
      <xdr:rowOff>97866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5541023"/>
          <a:ext cx="889000" cy="55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160735</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088428" y="66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54623</xdr:rowOff>
    </xdr:from>
    <xdr:to>
      <xdr:col>107</xdr:col>
      <xdr:colOff>50800</xdr:colOff>
      <xdr:row>37</xdr:row>
      <xdr:rowOff>69443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19545300" y="5541023"/>
          <a:ext cx="889000" cy="87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37990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8" y="672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160134</xdr:rowOff>
    </xdr:from>
    <xdr:to>
      <xdr:col>102</xdr:col>
      <xdr:colOff>114300</xdr:colOff>
      <xdr:row>37</xdr:row>
      <xdr:rowOff>69443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33233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68622</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10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164020</xdr:rowOff>
    </xdr:from>
    <xdr:to>
      <xdr:col>116</xdr:col>
      <xdr:colOff>114300</xdr:colOff>
      <xdr:row>39</xdr:row>
      <xdr:rowOff>94170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134573</xdr:rowOff>
    </xdr:from>
    <xdr:ext cx="313932"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49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47066</xdr:rowOff>
    </xdr:from>
    <xdr:to>
      <xdr:col>112</xdr:col>
      <xdr:colOff>38100</xdr:colOff>
      <xdr:row>35</xdr:row>
      <xdr:rowOff>148666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165193</xdr:rowOff>
    </xdr:from>
    <xdr:ext cx="534377"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056111" y="5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3823</xdr:rowOff>
    </xdr:from>
    <xdr:to>
      <xdr:col>107</xdr:col>
      <xdr:colOff>101600</xdr:colOff>
      <xdr:row>32</xdr:row>
      <xdr:rowOff>105423</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54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121950</xdr:rowOff>
    </xdr:from>
    <xdr:ext cx="534377"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67111" y="52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18643</xdr:rowOff>
    </xdr:from>
    <xdr:to>
      <xdr:col>102</xdr:col>
      <xdr:colOff>165100</xdr:colOff>
      <xdr:row>37</xdr:row>
      <xdr:rowOff>120243</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3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136770</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61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109334</xdr:rowOff>
    </xdr:from>
    <xdr:to>
      <xdr:col>98</xdr:col>
      <xdr:colOff>38100</xdr:colOff>
      <xdr:row>37</xdr:row>
      <xdr:rowOff>39484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2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56011</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389111" y="60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議会費は、類似団体と似たグラフで推移しており、額も前年度比で</a:t>
          </a:r>
          <a:r>
            <a:rPr kumimoji="1" lang="en-US" altLang="ja-JP" sz="1100">
              <a:solidFill>
                <a:schemeClr val="dk1"/>
              </a:solidFill>
              <a:effectLst/>
              <a:latin typeface="+mn-lt"/>
              <a:ea typeface="+mn-ea"/>
              <a:cs typeface="+mn-cs"/>
            </a:rPr>
            <a:t>769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となっている。総務費は、</a:t>
          </a:r>
          <a:r>
            <a:rPr kumimoji="1" lang="ja-JP" altLang="en-US" sz="1100">
              <a:solidFill>
                <a:schemeClr val="dk1"/>
              </a:solidFill>
              <a:effectLst/>
              <a:latin typeface="+mn-lt"/>
              <a:ea typeface="+mn-ea"/>
              <a:cs typeface="+mn-cs"/>
            </a:rPr>
            <a:t>ふるさと納税にかかる</a:t>
          </a:r>
          <a:r>
            <a:rPr kumimoji="1" lang="ja-JP" altLang="ja-JP" sz="1100">
              <a:solidFill>
                <a:schemeClr val="dk1"/>
              </a:solidFill>
              <a:effectLst/>
              <a:latin typeface="+mn-lt"/>
              <a:ea typeface="+mn-ea"/>
              <a:cs typeface="+mn-cs"/>
            </a:rPr>
            <a:t>積立金の増などにより対前年度比で</a:t>
          </a:r>
          <a:r>
            <a:rPr kumimoji="1" lang="en-US" altLang="ja-JP" sz="1100">
              <a:solidFill>
                <a:schemeClr val="dk1"/>
              </a:solidFill>
              <a:effectLst/>
              <a:latin typeface="+mn-lt"/>
              <a:ea typeface="+mn-ea"/>
              <a:cs typeface="+mn-cs"/>
            </a:rPr>
            <a:t>42,221</a:t>
          </a:r>
          <a:r>
            <a:rPr kumimoji="1" lang="ja-JP" altLang="ja-JP" sz="1100">
              <a:solidFill>
                <a:schemeClr val="dk1"/>
              </a:solidFill>
              <a:effectLst/>
              <a:latin typeface="+mn-lt"/>
              <a:ea typeface="+mn-ea"/>
              <a:cs typeface="+mn-cs"/>
            </a:rPr>
            <a:t>円の増となったが、依然として類似団体との比較でも低い水準で推移している。民生費は、前年度比で</a:t>
          </a:r>
          <a:r>
            <a:rPr kumimoji="1" lang="en-US" altLang="ja-JP" sz="1100">
              <a:solidFill>
                <a:schemeClr val="dk1"/>
              </a:solidFill>
              <a:effectLst/>
              <a:latin typeface="+mn-lt"/>
              <a:ea typeface="+mn-ea"/>
              <a:cs typeface="+mn-cs"/>
            </a:rPr>
            <a:t>8,856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全国平均・県平均を上回っているものの、類似団体との比較では低い水準となっている。衛生費は、ほぼ前年と変わらず、類似団体との比較でも低い水準となっている。農林水産業費は、</a:t>
          </a:r>
          <a:r>
            <a:rPr kumimoji="1" lang="ja-JP" altLang="en-US" sz="1100" u="none">
              <a:solidFill>
                <a:sysClr val="windowText" lastClr="000000"/>
              </a:solidFill>
              <a:effectLst/>
              <a:latin typeface="+mn-lt"/>
              <a:ea typeface="+mn-ea"/>
              <a:cs typeface="+mn-cs"/>
            </a:rPr>
            <a:t>農業者トレーニングセンターの修繕費等</a:t>
          </a:r>
          <a:r>
            <a:rPr kumimoji="1" lang="ja-JP" altLang="ja-JP" sz="1100">
              <a:solidFill>
                <a:schemeClr val="dk1"/>
              </a:solidFill>
              <a:effectLst/>
              <a:latin typeface="+mn-lt"/>
              <a:ea typeface="+mn-ea"/>
              <a:cs typeface="+mn-cs"/>
            </a:rPr>
            <a:t>の増により対前年度比で</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円増額となったが、依然として県平均・類似団体よりも低くなっている。土木費は、前年度に</a:t>
          </a:r>
          <a:r>
            <a:rPr kumimoji="1" lang="ja-JP" altLang="en-US" sz="1100">
              <a:solidFill>
                <a:schemeClr val="dk1"/>
              </a:solidFill>
              <a:effectLst/>
              <a:latin typeface="+mn-lt"/>
              <a:ea typeface="+mn-ea"/>
              <a:cs typeface="+mn-cs"/>
            </a:rPr>
            <a:t>あった村営住宅建替工事が完了し</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25,780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減となり</a:t>
          </a:r>
          <a:r>
            <a:rPr kumimoji="1" lang="ja-JP" altLang="ja-JP" sz="1100">
              <a:solidFill>
                <a:schemeClr val="dk1"/>
              </a:solidFill>
              <a:effectLst/>
              <a:latin typeface="+mn-lt"/>
              <a:ea typeface="+mn-ea"/>
              <a:cs typeface="+mn-cs"/>
            </a:rPr>
            <a:t>、県・全国平均、類似団体よりも低くなっている。消防費は、福祉避難所の非常用発電設備設置事業</a:t>
          </a:r>
          <a:r>
            <a:rPr kumimoji="1" lang="ja-JP" altLang="en-US" sz="1100">
              <a:solidFill>
                <a:schemeClr val="dk1"/>
              </a:solidFill>
              <a:effectLst/>
              <a:latin typeface="+mn-lt"/>
              <a:ea typeface="+mn-ea"/>
              <a:cs typeface="+mn-cs"/>
            </a:rPr>
            <a:t>が完了し</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25,113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となった。教育費は、前年度比で</a:t>
          </a:r>
          <a:r>
            <a:rPr kumimoji="1" lang="en-US" altLang="ja-JP" sz="1100">
              <a:solidFill>
                <a:schemeClr val="dk1"/>
              </a:solidFill>
              <a:effectLst/>
              <a:latin typeface="+mn-lt"/>
              <a:ea typeface="+mn-ea"/>
              <a:cs typeface="+mn-cs"/>
            </a:rPr>
            <a:t>730</a:t>
          </a:r>
          <a:r>
            <a:rPr kumimoji="1" lang="ja-JP" altLang="ja-JP" sz="1100">
              <a:solidFill>
                <a:schemeClr val="dk1"/>
              </a:solidFill>
              <a:effectLst/>
              <a:latin typeface="+mn-lt"/>
              <a:ea typeface="+mn-ea"/>
              <a:cs typeface="+mn-cs"/>
            </a:rPr>
            <a:t>円の減とな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、全国・県平均並み</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、類似団体との比較では低い水準である。公債費は</a:t>
          </a:r>
          <a:r>
            <a:rPr kumimoji="1" lang="ja-JP" altLang="en-US" sz="1100">
              <a:solidFill>
                <a:schemeClr val="dk1"/>
              </a:solidFill>
              <a:effectLst/>
              <a:latin typeface="+mn-lt"/>
              <a:ea typeface="+mn-ea"/>
              <a:cs typeface="+mn-cs"/>
            </a:rPr>
            <a:t>据え置き期間が終わり償還が始まったことにより</a:t>
          </a:r>
          <a:r>
            <a:rPr kumimoji="1" lang="en-US" altLang="ja-JP" sz="1100">
              <a:solidFill>
                <a:schemeClr val="dk1"/>
              </a:solidFill>
              <a:effectLst/>
              <a:latin typeface="+mn-lt"/>
              <a:ea typeface="+mn-ea"/>
              <a:cs typeface="+mn-cs"/>
            </a:rPr>
            <a:t>11,313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1822</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令和元年度</a:t>
          </a:r>
          <a:r>
            <a:rPr kumimoji="1" lang="ja-JP" altLang="ja-JP" sz="1300">
              <a:solidFill>
                <a:sysClr val="windowText" lastClr="000000"/>
              </a:solidFill>
              <a:effectLst/>
              <a:latin typeface="+mn-lt"/>
              <a:ea typeface="+mn-ea"/>
              <a:cs typeface="+mn-cs"/>
            </a:rPr>
            <a:t>は、実質単年度収支が</a:t>
          </a:r>
          <a:r>
            <a:rPr kumimoji="1" lang="en-US" altLang="ja-JP" sz="1300">
              <a:solidFill>
                <a:sysClr val="windowText" lastClr="000000"/>
              </a:solidFill>
              <a:effectLst/>
              <a:latin typeface="+mn-lt"/>
              <a:ea typeface="+mn-ea"/>
              <a:cs typeface="+mn-cs"/>
            </a:rPr>
            <a:t>‐93,671</a:t>
          </a:r>
          <a:r>
            <a:rPr kumimoji="1" lang="ja-JP" altLang="ja-JP" sz="1300">
              <a:solidFill>
                <a:sysClr val="windowText" lastClr="000000"/>
              </a:solidFill>
              <a:effectLst/>
              <a:latin typeface="+mn-lt"/>
              <a:ea typeface="+mn-ea"/>
              <a:cs typeface="+mn-cs"/>
            </a:rPr>
            <a:t>千円となり、単年度収支額</a:t>
          </a:r>
          <a:r>
            <a:rPr kumimoji="1" lang="ja-JP" altLang="en-US" sz="1300">
              <a:solidFill>
                <a:sysClr val="windowText" lastClr="000000"/>
              </a:solidFill>
              <a:effectLst/>
              <a:latin typeface="+mn-lt"/>
              <a:ea typeface="+mn-ea"/>
              <a:cs typeface="+mn-cs"/>
            </a:rPr>
            <a:t>は</a:t>
          </a:r>
          <a:r>
            <a:rPr kumimoji="1" lang="en-US" altLang="ja-JP" sz="1300">
              <a:solidFill>
                <a:sysClr val="windowText" lastClr="000000"/>
              </a:solidFill>
              <a:effectLst/>
              <a:latin typeface="+mn-lt"/>
              <a:ea typeface="+mn-ea"/>
              <a:cs typeface="+mn-cs"/>
            </a:rPr>
            <a:t>31,504</a:t>
          </a:r>
          <a:r>
            <a:rPr kumimoji="1" lang="ja-JP" altLang="ja-JP" sz="1300">
              <a:solidFill>
                <a:sysClr val="windowText" lastClr="000000"/>
              </a:solidFill>
              <a:effectLst/>
              <a:latin typeface="+mn-lt"/>
              <a:ea typeface="+mn-ea"/>
              <a:cs typeface="+mn-cs"/>
            </a:rPr>
            <a:t>千円となっている。実質</a:t>
          </a:r>
          <a:r>
            <a:rPr kumimoji="1" lang="ja-JP" altLang="en-US" sz="1300">
              <a:solidFill>
                <a:sysClr val="windowText" lastClr="000000"/>
              </a:solidFill>
              <a:effectLst/>
              <a:latin typeface="+mn-lt"/>
              <a:ea typeface="+mn-ea"/>
              <a:cs typeface="+mn-cs"/>
            </a:rPr>
            <a:t>単年度</a:t>
          </a:r>
          <a:r>
            <a:rPr kumimoji="1" lang="ja-JP" altLang="ja-JP" sz="1300">
              <a:solidFill>
                <a:sysClr val="windowText" lastClr="000000"/>
              </a:solidFill>
              <a:effectLst/>
              <a:latin typeface="+mn-lt"/>
              <a:ea typeface="+mn-ea"/>
              <a:cs typeface="+mn-cs"/>
            </a:rPr>
            <a:t>収支</a:t>
          </a:r>
          <a:r>
            <a:rPr kumimoji="1" lang="ja-JP" altLang="en-US" sz="1300">
              <a:solidFill>
                <a:sysClr val="windowText" lastClr="000000"/>
              </a:solidFill>
              <a:effectLst/>
              <a:latin typeface="+mn-lt"/>
              <a:ea typeface="+mn-ea"/>
              <a:cs typeface="+mn-cs"/>
            </a:rPr>
            <a:t>はマイナスであるものの前年度より高くなっており</a:t>
          </a:r>
          <a:r>
            <a:rPr kumimoji="1" lang="ja-JP" altLang="ja-JP" sz="1300">
              <a:solidFill>
                <a:sysClr val="windowText" lastClr="000000"/>
              </a:solidFill>
              <a:effectLst/>
              <a:latin typeface="+mn-lt"/>
              <a:ea typeface="+mn-ea"/>
              <a:cs typeface="+mn-cs"/>
            </a:rPr>
            <a:t>、財政調整基金の取り崩しも</a:t>
          </a:r>
          <a:r>
            <a:rPr kumimoji="1" lang="ja-JP" altLang="en-US" sz="1300">
              <a:solidFill>
                <a:sysClr val="windowText" lastClr="000000"/>
              </a:solidFill>
              <a:effectLst/>
              <a:latin typeface="+mn-lt"/>
              <a:ea typeface="+mn-ea"/>
              <a:cs typeface="+mn-cs"/>
            </a:rPr>
            <a:t>前年度より少なかったため</a:t>
          </a:r>
          <a:r>
            <a:rPr kumimoji="1" lang="ja-JP" altLang="ja-JP" sz="1300">
              <a:solidFill>
                <a:sysClr val="windowText" lastClr="000000"/>
              </a:solidFill>
              <a:effectLst/>
              <a:latin typeface="+mn-lt"/>
              <a:ea typeface="+mn-ea"/>
              <a:cs typeface="+mn-cs"/>
            </a:rPr>
            <a:t>、実質収支</a:t>
          </a:r>
          <a:r>
            <a:rPr kumimoji="1" lang="ja-JP" altLang="en-US" sz="1300">
              <a:solidFill>
                <a:sysClr val="windowText" lastClr="000000"/>
              </a:solidFill>
              <a:effectLst/>
              <a:latin typeface="+mn-lt"/>
              <a:ea typeface="+mn-ea"/>
              <a:cs typeface="+mn-cs"/>
            </a:rPr>
            <a:t>額は上がった</a:t>
          </a:r>
          <a:r>
            <a:rPr kumimoji="1" lang="ja-JP" altLang="ja-JP" sz="1300">
              <a:solidFill>
                <a:sysClr val="windowText" lastClr="000000"/>
              </a:solidFill>
              <a:effectLst/>
              <a:latin typeface="+mn-lt"/>
              <a:ea typeface="+mn-ea"/>
              <a:cs typeface="+mn-cs"/>
            </a:rPr>
            <a:t>。今後も引き続き税収の確保及び歳出の削減に努めるとともに、計画的な基金への積立を行う。</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財政調整基金は</a:t>
          </a:r>
          <a:r>
            <a:rPr kumimoji="1" lang="en-US" altLang="ja-JP" sz="1300">
              <a:solidFill>
                <a:sysClr val="windowText" lastClr="000000"/>
              </a:solidFill>
              <a:effectLst/>
              <a:latin typeface="+mn-lt"/>
              <a:ea typeface="+mn-ea"/>
              <a:cs typeface="+mn-cs"/>
            </a:rPr>
            <a:t>128,175</a:t>
          </a:r>
          <a:r>
            <a:rPr kumimoji="1" lang="ja-JP" altLang="ja-JP" sz="1300">
              <a:solidFill>
                <a:sysClr val="windowText" lastClr="000000"/>
              </a:solidFill>
              <a:effectLst/>
              <a:latin typeface="+mn-lt"/>
              <a:ea typeface="+mn-ea"/>
              <a:cs typeface="+mn-cs"/>
            </a:rPr>
            <a:t>千円を取崩し、財政調整基金残高は</a:t>
          </a:r>
          <a:r>
            <a:rPr kumimoji="1" lang="en-US" altLang="ja-JP" sz="1300">
              <a:solidFill>
                <a:sysClr val="windowText" lastClr="000000"/>
              </a:solidFill>
              <a:effectLst/>
              <a:latin typeface="+mn-lt"/>
              <a:ea typeface="+mn-ea"/>
              <a:cs typeface="+mn-cs"/>
            </a:rPr>
            <a:t>199,110</a:t>
          </a:r>
          <a:r>
            <a:rPr kumimoji="1" lang="ja-JP" altLang="ja-JP" sz="1300">
              <a:solidFill>
                <a:sysClr val="windowText" lastClr="000000"/>
              </a:solidFill>
              <a:effectLst/>
              <a:latin typeface="+mn-lt"/>
              <a:ea typeface="+mn-ea"/>
              <a:cs typeface="+mn-cs"/>
            </a:rPr>
            <a:t>千円となっている。</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一般会計における標準財政規模比は前年度比で</a:t>
          </a:r>
          <a:r>
            <a:rPr kumimoji="1" lang="en-US" altLang="ja-JP" sz="1100">
              <a:solidFill>
                <a:sysClr val="windowText" lastClr="000000"/>
              </a:solidFill>
              <a:effectLst/>
              <a:latin typeface="+mn-lt"/>
              <a:ea typeface="+mn-ea"/>
              <a:cs typeface="+mn-cs"/>
            </a:rPr>
            <a:t>2.16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となった。これは単年度収支が</a:t>
          </a:r>
          <a:r>
            <a:rPr kumimoji="1" lang="ja-JP" altLang="en-US" sz="1100">
              <a:solidFill>
                <a:sysClr val="windowText" lastClr="000000"/>
              </a:solidFill>
              <a:effectLst/>
              <a:latin typeface="+mn-lt"/>
              <a:ea typeface="+mn-ea"/>
              <a:cs typeface="+mn-cs"/>
            </a:rPr>
            <a:t>黒</a:t>
          </a:r>
          <a:r>
            <a:rPr kumimoji="1" lang="ja-JP" altLang="ja-JP" sz="1100">
              <a:solidFill>
                <a:sysClr val="windowText" lastClr="000000"/>
              </a:solidFill>
              <a:effectLst/>
              <a:latin typeface="+mn-lt"/>
              <a:ea typeface="+mn-ea"/>
              <a:cs typeface="+mn-cs"/>
            </a:rPr>
            <a:t>字になったことが原因と考えられる。今後も税収の確保及び歳出の抑制等に努める。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国民健康保険勘定特別会計は、</a:t>
          </a:r>
          <a:r>
            <a:rPr kumimoji="1" lang="ja-JP" altLang="ja-JP" sz="1100">
              <a:solidFill>
                <a:schemeClr val="dk1"/>
              </a:solidFill>
              <a:effectLst/>
              <a:latin typeface="+mn-lt"/>
              <a:ea typeface="+mn-ea"/>
              <a:cs typeface="+mn-cs"/>
            </a:rPr>
            <a:t>運営が県で一本化され</a:t>
          </a:r>
          <a:r>
            <a:rPr kumimoji="1" lang="ja-JP" altLang="en-US" sz="1100">
              <a:solidFill>
                <a:schemeClr val="dk1"/>
              </a:solidFill>
              <a:effectLst/>
              <a:latin typeface="+mn-lt"/>
              <a:ea typeface="+mn-ea"/>
              <a:cs typeface="+mn-cs"/>
            </a:rPr>
            <a:t>たことにより前々年度の医療費増に伴う</a:t>
          </a:r>
          <a:r>
            <a:rPr kumimoji="1" lang="ja-JP" altLang="ja-JP" sz="1100">
              <a:solidFill>
                <a:sysClr val="windowText" lastClr="000000"/>
              </a:solidFill>
              <a:effectLst/>
              <a:latin typeface="+mn-lt"/>
              <a:ea typeface="+mn-ea"/>
              <a:cs typeface="+mn-cs"/>
            </a:rPr>
            <a:t>県納付金が保険税を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a:t>
          </a:r>
          <a:r>
            <a:rPr kumimoji="1" lang="ja-JP" altLang="en-US" sz="1100">
              <a:solidFill>
                <a:sysClr val="windowText" lastClr="000000"/>
              </a:solidFill>
              <a:effectLst/>
              <a:latin typeface="+mn-lt"/>
              <a:ea typeface="+mn-ea"/>
              <a:cs typeface="+mn-cs"/>
            </a:rPr>
            <a:t>ったため</a:t>
          </a:r>
          <a:r>
            <a:rPr kumimoji="1" lang="ja-JP" altLang="ja-JP" sz="1100">
              <a:solidFill>
                <a:sysClr val="windowText" lastClr="000000"/>
              </a:solidFill>
              <a:effectLst/>
              <a:latin typeface="+mn-lt"/>
              <a:ea typeface="+mn-ea"/>
              <a:cs typeface="+mn-cs"/>
            </a:rPr>
            <a:t>、標準財政規模</a:t>
          </a:r>
          <a:r>
            <a:rPr kumimoji="1" lang="ja-JP" altLang="en-US" sz="1100">
              <a:solidFill>
                <a:sysClr val="windowText" lastClr="000000"/>
              </a:solidFill>
              <a:effectLst/>
              <a:latin typeface="+mn-lt"/>
              <a:ea typeface="+mn-ea"/>
              <a:cs typeface="+mn-cs"/>
            </a:rPr>
            <a:t>比は</a:t>
          </a:r>
          <a:r>
            <a:rPr kumimoji="1" lang="en-US" altLang="ja-JP" sz="1100">
              <a:solidFill>
                <a:sysClr val="windowText" lastClr="000000"/>
              </a:solidFill>
              <a:effectLst/>
              <a:latin typeface="+mn-lt"/>
              <a:ea typeface="+mn-ea"/>
              <a:cs typeface="+mn-cs"/>
            </a:rPr>
            <a:t>0.99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の公共下水道事業特別会計では、</a:t>
          </a:r>
          <a:r>
            <a:rPr kumimoji="1" lang="ja-JP" altLang="en-US" sz="1100">
              <a:solidFill>
                <a:sysClr val="windowText" lastClr="000000"/>
              </a:solidFill>
              <a:effectLst/>
              <a:latin typeface="+mn-lt"/>
              <a:ea typeface="+mn-ea"/>
              <a:cs typeface="+mn-cs"/>
            </a:rPr>
            <a:t>令和元年度末で公共下水道会計へ移行するため、</a:t>
          </a:r>
          <a:r>
            <a:rPr kumimoji="1" lang="ja-JP" altLang="ja-JP" sz="1100">
              <a:solidFill>
                <a:sysClr val="windowText" lastClr="000000"/>
              </a:solidFill>
              <a:effectLst/>
              <a:latin typeface="+mn-lt"/>
              <a:ea typeface="+mn-ea"/>
              <a:cs typeface="+mn-cs"/>
            </a:rPr>
            <a:t>標準財政規模比</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前年度比</a:t>
          </a:r>
          <a:r>
            <a:rPr kumimoji="1" lang="ja-JP" altLang="ja-JP"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ポイントの増となった</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連結実質赤字比率に係る赤字・黒字の構成について、各会計とも一般会計からの繰出金の調整により黒字決算となっている。各会計とも、歳入の確保、歳出の抑制に努め、適正な運営を行っていくよう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5" sqref="AM15:AT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82</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84</v>
      </c>
      <c r="C3" s="441"/>
      <c r="D3" s="441"/>
      <c r="E3" s="442"/>
      <c r="F3" s="442"/>
      <c r="G3" s="442"/>
      <c r="H3" s="442"/>
      <c r="I3" s="442"/>
      <c r="J3" s="442"/>
      <c r="K3" s="442"/>
      <c r="L3" s="442" t="s">
        <v>85</v>
      </c>
      <c r="M3" s="442"/>
      <c r="N3" s="442"/>
      <c r="O3" s="442"/>
      <c r="P3" s="442"/>
      <c r="Q3" s="442"/>
      <c r="R3" s="449"/>
      <c r="S3" s="449"/>
      <c r="T3" s="449"/>
      <c r="U3" s="449"/>
      <c r="V3" s="450"/>
      <c r="W3" s="424" t="s">
        <v>86</v>
      </c>
      <c r="X3" s="425"/>
      <c r="Y3" s="425"/>
      <c r="Z3" s="425"/>
      <c r="AA3" s="425"/>
      <c r="AB3" s="441"/>
      <c r="AC3" s="449" t="s">
        <v>87</v>
      </c>
      <c r="AD3" s="425"/>
      <c r="AE3" s="425"/>
      <c r="AF3" s="425"/>
      <c r="AG3" s="425"/>
      <c r="AH3" s="425"/>
      <c r="AI3" s="425"/>
      <c r="AJ3" s="425"/>
      <c r="AK3" s="425"/>
      <c r="AL3" s="426"/>
      <c r="AM3" s="424" t="s">
        <v>88</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89</v>
      </c>
      <c r="BO3" s="425"/>
      <c r="BP3" s="425"/>
      <c r="BQ3" s="425"/>
      <c r="BR3" s="425"/>
      <c r="BS3" s="425"/>
      <c r="BT3" s="425"/>
      <c r="BU3" s="426"/>
      <c r="BV3" s="424" t="s">
        <v>90</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91</v>
      </c>
      <c r="CU3" s="425"/>
      <c r="CV3" s="425"/>
      <c r="CW3" s="425"/>
      <c r="CX3" s="425"/>
      <c r="CY3" s="425"/>
      <c r="CZ3" s="425"/>
      <c r="DA3" s="426"/>
      <c r="DB3" s="424" t="s">
        <v>92</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93</v>
      </c>
      <c r="AZ4" s="428"/>
      <c r="BA4" s="428"/>
      <c r="BB4" s="428"/>
      <c r="BC4" s="428"/>
      <c r="BD4" s="428"/>
      <c r="BE4" s="428"/>
      <c r="BF4" s="428"/>
      <c r="BG4" s="428"/>
      <c r="BH4" s="428"/>
      <c r="BI4" s="428"/>
      <c r="BJ4" s="428"/>
      <c r="BK4" s="428"/>
      <c r="BL4" s="428"/>
      <c r="BM4" s="429"/>
      <c r="BN4" s="430">
        <v>2480174</v>
      </c>
      <c r="BO4" s="431"/>
      <c r="BP4" s="431"/>
      <c r="BQ4" s="431"/>
      <c r="BR4" s="431"/>
      <c r="BS4" s="431"/>
      <c r="BT4" s="431"/>
      <c r="BU4" s="432"/>
      <c r="BV4" s="430">
        <v>2540950</v>
      </c>
      <c r="BW4" s="431"/>
      <c r="BX4" s="431"/>
      <c r="BY4" s="431"/>
      <c r="BZ4" s="431"/>
      <c r="CA4" s="431"/>
      <c r="CB4" s="431"/>
      <c r="CC4" s="432"/>
      <c r="CD4" s="433" t="s">
        <v>94</v>
      </c>
      <c r="CE4" s="434"/>
      <c r="CF4" s="434"/>
      <c r="CG4" s="434"/>
      <c r="CH4" s="434"/>
      <c r="CI4" s="434"/>
      <c r="CJ4" s="434"/>
      <c r="CK4" s="434"/>
      <c r="CL4" s="434"/>
      <c r="CM4" s="434"/>
      <c r="CN4" s="434"/>
      <c r="CO4" s="434"/>
      <c r="CP4" s="434"/>
      <c r="CQ4" s="434"/>
      <c r="CR4" s="434"/>
      <c r="CS4" s="435"/>
      <c r="CT4" s="436">
        <v>8</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95</v>
      </c>
      <c r="AN5" s="497"/>
      <c r="AO5" s="497"/>
      <c r="AP5" s="497"/>
      <c r="AQ5" s="497"/>
      <c r="AR5" s="497"/>
      <c r="AS5" s="497"/>
      <c r="AT5" s="498"/>
      <c r="AU5" s="499" t="s">
        <v>96</v>
      </c>
      <c r="AV5" s="500"/>
      <c r="AW5" s="500"/>
      <c r="AX5" s="500"/>
      <c r="AY5" s="501" t="s">
        <v>97</v>
      </c>
      <c r="AZ5" s="502"/>
      <c r="BA5" s="502"/>
      <c r="BB5" s="502"/>
      <c r="BC5" s="502"/>
      <c r="BD5" s="502"/>
      <c r="BE5" s="502"/>
      <c r="BF5" s="502"/>
      <c r="BG5" s="502"/>
      <c r="BH5" s="502"/>
      <c r="BI5" s="502"/>
      <c r="BJ5" s="502"/>
      <c r="BK5" s="502"/>
      <c r="BL5" s="502"/>
      <c r="BM5" s="503"/>
      <c r="BN5" s="467">
        <v>2315002</v>
      </c>
      <c r="BO5" s="468"/>
      <c r="BP5" s="468"/>
      <c r="BQ5" s="468"/>
      <c r="BR5" s="468"/>
      <c r="BS5" s="468"/>
      <c r="BT5" s="468"/>
      <c r="BU5" s="469"/>
      <c r="BV5" s="467">
        <v>2450804</v>
      </c>
      <c r="BW5" s="468"/>
      <c r="BX5" s="468"/>
      <c r="BY5" s="468"/>
      <c r="BZ5" s="468"/>
      <c r="CA5" s="468"/>
      <c r="CB5" s="468"/>
      <c r="CC5" s="469"/>
      <c r="CD5" s="470" t="s">
        <v>98</v>
      </c>
      <c r="CE5" s="471"/>
      <c r="CF5" s="471"/>
      <c r="CG5" s="471"/>
      <c r="CH5" s="471"/>
      <c r="CI5" s="471"/>
      <c r="CJ5" s="471"/>
      <c r="CK5" s="471"/>
      <c r="CL5" s="471"/>
      <c r="CM5" s="471"/>
      <c r="CN5" s="471"/>
      <c r="CO5" s="471"/>
      <c r="CP5" s="471"/>
      <c r="CQ5" s="471"/>
      <c r="CR5" s="471"/>
      <c r="CS5" s="472"/>
      <c r="CT5" s="464">
        <v>85</v>
      </c>
      <c r="CU5" s="465"/>
      <c r="CV5" s="465"/>
      <c r="CW5" s="465"/>
      <c r="CX5" s="465"/>
      <c r="CY5" s="465"/>
      <c r="CZ5" s="465"/>
      <c r="DA5" s="466"/>
      <c r="DB5" s="464">
        <v>80.8</v>
      </c>
      <c r="DC5" s="465"/>
      <c r="DD5" s="465"/>
      <c r="DE5" s="465"/>
      <c r="DF5" s="465"/>
      <c r="DG5" s="465"/>
      <c r="DH5" s="465"/>
      <c r="DI5" s="466"/>
      <c r="DJ5" s="186"/>
      <c r="DK5" s="186"/>
      <c r="DL5" s="186"/>
      <c r="DM5" s="186"/>
      <c r="DN5" s="186"/>
      <c r="DO5" s="186"/>
    </row>
    <row r="6" spans="1:119" ht="18.75" customHeight="1" x14ac:dyDescent="0.15">
      <c r="A6" s="187"/>
      <c r="B6" s="473" t="s">
        <v>99</v>
      </c>
      <c r="C6" s="474"/>
      <c r="D6" s="474"/>
      <c r="E6" s="475"/>
      <c r="F6" s="475"/>
      <c r="G6" s="475"/>
      <c r="H6" s="475"/>
      <c r="I6" s="475"/>
      <c r="J6" s="475"/>
      <c r="K6" s="475"/>
      <c r="L6" s="475" t="s">
        <v>100</v>
      </c>
      <c r="M6" s="475"/>
      <c r="N6" s="475"/>
      <c r="O6" s="475"/>
      <c r="P6" s="475"/>
      <c r="Q6" s="475"/>
      <c r="R6" s="479"/>
      <c r="S6" s="479"/>
      <c r="T6" s="479"/>
      <c r="U6" s="479"/>
      <c r="V6" s="480"/>
      <c r="W6" s="483" t="s">
        <v>101</v>
      </c>
      <c r="X6" s="484"/>
      <c r="Y6" s="484"/>
      <c r="Z6" s="484"/>
      <c r="AA6" s="484"/>
      <c r="AB6" s="474"/>
      <c r="AC6" s="487" t="s">
        <v>102</v>
      </c>
      <c r="AD6" s="488"/>
      <c r="AE6" s="488"/>
      <c r="AF6" s="488"/>
      <c r="AG6" s="488"/>
      <c r="AH6" s="488"/>
      <c r="AI6" s="488"/>
      <c r="AJ6" s="488"/>
      <c r="AK6" s="488"/>
      <c r="AL6" s="489"/>
      <c r="AM6" s="496" t="s">
        <v>103</v>
      </c>
      <c r="AN6" s="497"/>
      <c r="AO6" s="497"/>
      <c r="AP6" s="497"/>
      <c r="AQ6" s="497"/>
      <c r="AR6" s="497"/>
      <c r="AS6" s="497"/>
      <c r="AT6" s="498"/>
      <c r="AU6" s="499" t="s">
        <v>104</v>
      </c>
      <c r="AV6" s="500"/>
      <c r="AW6" s="500"/>
      <c r="AX6" s="500"/>
      <c r="AY6" s="501" t="s">
        <v>105</v>
      </c>
      <c r="AZ6" s="502"/>
      <c r="BA6" s="502"/>
      <c r="BB6" s="502"/>
      <c r="BC6" s="502"/>
      <c r="BD6" s="502"/>
      <c r="BE6" s="502"/>
      <c r="BF6" s="502"/>
      <c r="BG6" s="502"/>
      <c r="BH6" s="502"/>
      <c r="BI6" s="502"/>
      <c r="BJ6" s="502"/>
      <c r="BK6" s="502"/>
      <c r="BL6" s="502"/>
      <c r="BM6" s="503"/>
      <c r="BN6" s="467">
        <v>165172</v>
      </c>
      <c r="BO6" s="468"/>
      <c r="BP6" s="468"/>
      <c r="BQ6" s="468"/>
      <c r="BR6" s="468"/>
      <c r="BS6" s="468"/>
      <c r="BT6" s="468"/>
      <c r="BU6" s="469"/>
      <c r="BV6" s="467">
        <v>90146</v>
      </c>
      <c r="BW6" s="468"/>
      <c r="BX6" s="468"/>
      <c r="BY6" s="468"/>
      <c r="BZ6" s="468"/>
      <c r="CA6" s="468"/>
      <c r="CB6" s="468"/>
      <c r="CC6" s="469"/>
      <c r="CD6" s="470" t="s">
        <v>106</v>
      </c>
      <c r="CE6" s="471"/>
      <c r="CF6" s="471"/>
      <c r="CG6" s="471"/>
      <c r="CH6" s="471"/>
      <c r="CI6" s="471"/>
      <c r="CJ6" s="471"/>
      <c r="CK6" s="471"/>
      <c r="CL6" s="471"/>
      <c r="CM6" s="471"/>
      <c r="CN6" s="471"/>
      <c r="CO6" s="471"/>
      <c r="CP6" s="471"/>
      <c r="CQ6" s="471"/>
      <c r="CR6" s="471"/>
      <c r="CS6" s="472"/>
      <c r="CT6" s="504">
        <v>90.8</v>
      </c>
      <c r="CU6" s="505"/>
      <c r="CV6" s="505"/>
      <c r="CW6" s="505"/>
      <c r="CX6" s="505"/>
      <c r="CY6" s="505"/>
      <c r="CZ6" s="505"/>
      <c r="DA6" s="506"/>
      <c r="DB6" s="504">
        <v>88.1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107</v>
      </c>
      <c r="AN7" s="497"/>
      <c r="AO7" s="497"/>
      <c r="AP7" s="497"/>
      <c r="AQ7" s="497"/>
      <c r="AR7" s="497"/>
      <c r="AS7" s="497"/>
      <c r="AT7" s="498"/>
      <c r="AU7" s="499" t="s">
        <v>108</v>
      </c>
      <c r="AV7" s="500"/>
      <c r="AW7" s="500"/>
      <c r="AX7" s="500"/>
      <c r="AY7" s="501" t="s">
        <v>109</v>
      </c>
      <c r="AZ7" s="502"/>
      <c r="BA7" s="502"/>
      <c r="BB7" s="502"/>
      <c r="BC7" s="502"/>
      <c r="BD7" s="502"/>
      <c r="BE7" s="502"/>
      <c r="BF7" s="502"/>
      <c r="BG7" s="502"/>
      <c r="BH7" s="502"/>
      <c r="BI7" s="502"/>
      <c r="BJ7" s="502"/>
      <c r="BK7" s="502"/>
      <c r="BL7" s="502"/>
      <c r="BM7" s="503"/>
      <c r="BN7" s="467">
        <v>50835</v>
      </c>
      <c r="BO7" s="468"/>
      <c r="BP7" s="468"/>
      <c r="BQ7" s="468"/>
      <c r="BR7" s="468"/>
      <c r="BS7" s="468"/>
      <c r="BT7" s="468"/>
      <c r="BU7" s="469"/>
      <c r="BV7" s="467">
        <v>7313</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1426528</v>
      </c>
      <c r="CU7" s="468"/>
      <c r="CV7" s="468"/>
      <c r="CW7" s="468"/>
      <c r="CX7" s="468"/>
      <c r="CY7" s="468"/>
      <c r="CZ7" s="468"/>
      <c r="DA7" s="469"/>
      <c r="DB7" s="467">
        <v>1414508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112</v>
      </c>
      <c r="AV8" s="500"/>
      <c r="AW8" s="500"/>
      <c r="AX8" s="500"/>
      <c r="AY8" s="501" t="s">
        <v>113</v>
      </c>
      <c r="AZ8" s="502"/>
      <c r="BA8" s="502"/>
      <c r="BB8" s="502"/>
      <c r="BC8" s="502"/>
      <c r="BD8" s="502"/>
      <c r="BE8" s="502"/>
      <c r="BF8" s="502"/>
      <c r="BG8" s="502"/>
      <c r="BH8" s="502"/>
      <c r="BI8" s="502"/>
      <c r="BJ8" s="502"/>
      <c r="BK8" s="502"/>
      <c r="BL8" s="502"/>
      <c r="BM8" s="503"/>
      <c r="BN8" s="467">
        <v>114337</v>
      </c>
      <c r="BO8" s="468"/>
      <c r="BP8" s="468"/>
      <c r="BQ8" s="468"/>
      <c r="BR8" s="468"/>
      <c r="BS8" s="468"/>
      <c r="BT8" s="468"/>
      <c r="BU8" s="469"/>
      <c r="BV8" s="467">
        <v>82833</v>
      </c>
      <c r="BW8" s="468"/>
      <c r="BX8" s="468"/>
      <c r="BY8" s="468"/>
      <c r="BZ8" s="468"/>
      <c r="CA8" s="468"/>
      <c r="CB8" s="468"/>
      <c r="CC8" s="469"/>
      <c r="CD8" s="470" t="s">
        <v>114</v>
      </c>
      <c r="CE8" s="471"/>
      <c r="CF8" s="471"/>
      <c r="CG8" s="471"/>
      <c r="CH8" s="471"/>
      <c r="CI8" s="471"/>
      <c r="CJ8" s="471"/>
      <c r="CK8" s="471"/>
      <c r="CL8" s="471"/>
      <c r="CM8" s="471"/>
      <c r="CN8" s="471"/>
      <c r="CO8" s="471"/>
      <c r="CP8" s="471"/>
      <c r="CQ8" s="471"/>
      <c r="CR8" s="471"/>
      <c r="CS8" s="472"/>
      <c r="CT8" s="507">
        <v>0.64</v>
      </c>
      <c r="CU8" s="508"/>
      <c r="CV8" s="508"/>
      <c r="CW8" s="508"/>
      <c r="CX8" s="508"/>
      <c r="CY8" s="508"/>
      <c r="CZ8" s="508"/>
      <c r="DA8" s="509"/>
      <c r="DB8" s="507">
        <v>0.68</v>
      </c>
      <c r="DC8" s="508"/>
      <c r="DD8" s="508"/>
      <c r="DE8" s="508"/>
      <c r="DF8" s="508"/>
      <c r="DG8" s="508"/>
      <c r="DH8" s="508"/>
      <c r="DI8" s="509"/>
      <c r="DJ8" s="186"/>
      <c r="DK8" s="186"/>
      <c r="DL8" s="186"/>
      <c r="DM8" s="186"/>
      <c r="DN8" s="186"/>
      <c r="DO8" s="186"/>
    </row>
    <row r="9" spans="1:119" ht="18.75" customHeight="1" thickBot="1" x14ac:dyDescent="0.2">
      <c r="A9" s="187"/>
      <c r="B9" s="461" t="s">
        <v>115</v>
      </c>
      <c r="C9" s="462"/>
      <c r="D9" s="462"/>
      <c r="E9" s="462"/>
      <c r="F9" s="462"/>
      <c r="G9" s="462"/>
      <c r="H9" s="462"/>
      <c r="I9" s="462"/>
      <c r="J9" s="462"/>
      <c r="K9" s="510"/>
      <c r="L9" s="511" t="s">
        <v>116</v>
      </c>
      <c r="M9" s="512"/>
      <c r="N9" s="512"/>
      <c r="O9" s="512"/>
      <c r="P9" s="512"/>
      <c r="Q9" s="513"/>
      <c r="R9" s="514">
        <v>3439</v>
      </c>
      <c r="S9" s="515"/>
      <c r="T9" s="515"/>
      <c r="U9" s="515"/>
      <c r="V9" s="516"/>
      <c r="W9" s="424" t="s">
        <v>117</v>
      </c>
      <c r="X9" s="425"/>
      <c r="Y9" s="425"/>
      <c r="Z9" s="425"/>
      <c r="AA9" s="425"/>
      <c r="AB9" s="425"/>
      <c r="AC9" s="425"/>
      <c r="AD9" s="425"/>
      <c r="AE9" s="425"/>
      <c r="AF9" s="425"/>
      <c r="AG9" s="425"/>
      <c r="AH9" s="425"/>
      <c r="AI9" s="425"/>
      <c r="AJ9" s="425"/>
      <c r="AK9" s="425"/>
      <c r="AL9" s="426"/>
      <c r="AM9" s="496" t="s">
        <v>118</v>
      </c>
      <c r="AN9" s="497"/>
      <c r="AO9" s="497"/>
      <c r="AP9" s="497"/>
      <c r="AQ9" s="497"/>
      <c r="AR9" s="497"/>
      <c r="AS9" s="497"/>
      <c r="AT9" s="498"/>
      <c r="AU9" s="499" t="s">
        <v>112</v>
      </c>
      <c r="AV9" s="500"/>
      <c r="AW9" s="500"/>
      <c r="AX9" s="500"/>
      <c r="AY9" s="501" t="s">
        <v>119</v>
      </c>
      <c r="AZ9" s="502"/>
      <c r="BA9" s="502"/>
      <c r="BB9" s="502"/>
      <c r="BC9" s="502"/>
      <c r="BD9" s="502"/>
      <c r="BE9" s="502"/>
      <c r="BF9" s="502"/>
      <c r="BG9" s="502"/>
      <c r="BH9" s="502"/>
      <c r="BI9" s="502"/>
      <c r="BJ9" s="502"/>
      <c r="BK9" s="502"/>
      <c r="BL9" s="502"/>
      <c r="BM9" s="503"/>
      <c r="BN9" s="467">
        <v>31504</v>
      </c>
      <c r="BO9" s="468"/>
      <c r="BP9" s="468"/>
      <c r="BQ9" s="468"/>
      <c r="BR9" s="468"/>
      <c r="BS9" s="468"/>
      <c r="BT9" s="468"/>
      <c r="BU9" s="469"/>
      <c r="BV9" s="467">
        <v>-43330</v>
      </c>
      <c r="BW9" s="468"/>
      <c r="BX9" s="468"/>
      <c r="BY9" s="468"/>
      <c r="BZ9" s="468"/>
      <c r="CA9" s="468"/>
      <c r="CB9" s="468"/>
      <c r="CC9" s="469"/>
      <c r="CD9" s="470" t="s">
        <v>120</v>
      </c>
      <c r="CE9" s="471"/>
      <c r="CF9" s="471"/>
      <c r="CG9" s="471"/>
      <c r="CH9" s="471"/>
      <c r="CI9" s="471"/>
      <c r="CJ9" s="471"/>
      <c r="CK9" s="471"/>
      <c r="CL9" s="471"/>
      <c r="CM9" s="471"/>
      <c r="CN9" s="471"/>
      <c r="CO9" s="471"/>
      <c r="CP9" s="471"/>
      <c r="CQ9" s="471"/>
      <c r="CR9" s="471"/>
      <c r="CS9" s="472"/>
      <c r="CT9" s="464">
        <v>12.7</v>
      </c>
      <c r="CU9" s="465"/>
      <c r="CV9" s="465"/>
      <c r="CW9" s="465"/>
      <c r="CX9" s="465"/>
      <c r="CY9" s="465"/>
      <c r="CZ9" s="465"/>
      <c r="DA9" s="466"/>
      <c r="DB9" s="464">
        <v>10.1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121</v>
      </c>
      <c r="M10" s="497"/>
      <c r="N10" s="497"/>
      <c r="O10" s="497"/>
      <c r="P10" s="497"/>
      <c r="Q10" s="498"/>
      <c r="R10" s="518">
        <v>3339</v>
      </c>
      <c r="S10" s="519"/>
      <c r="T10" s="519"/>
      <c r="U10" s="519"/>
      <c r="V10" s="520"/>
      <c r="W10" s="455"/>
      <c r="X10" s="456"/>
      <c r="Y10" s="456"/>
      <c r="Z10" s="456"/>
      <c r="AA10" s="456"/>
      <c r="AB10" s="456"/>
      <c r="AC10" s="456"/>
      <c r="AD10" s="456"/>
      <c r="AE10" s="456"/>
      <c r="AF10" s="456"/>
      <c r="AG10" s="456"/>
      <c r="AH10" s="456"/>
      <c r="AI10" s="456"/>
      <c r="AJ10" s="456"/>
      <c r="AK10" s="456"/>
      <c r="AL10" s="459"/>
      <c r="AM10" s="496" t="s">
        <v>122</v>
      </c>
      <c r="AN10" s="497"/>
      <c r="AO10" s="497"/>
      <c r="AP10" s="497"/>
      <c r="AQ10" s="497"/>
      <c r="AR10" s="497"/>
      <c r="AS10" s="497"/>
      <c r="AT10" s="498"/>
      <c r="AU10" s="499" t="s">
        <v>123</v>
      </c>
      <c r="AV10" s="500"/>
      <c r="AW10" s="500"/>
      <c r="AX10" s="500"/>
      <c r="AY10" s="501" t="s">
        <v>124</v>
      </c>
      <c r="AZ10" s="502"/>
      <c r="BA10" s="502"/>
      <c r="BB10" s="502"/>
      <c r="BC10" s="502"/>
      <c r="BD10" s="502"/>
      <c r="BE10" s="502"/>
      <c r="BF10" s="502"/>
      <c r="BG10" s="502"/>
      <c r="BH10" s="502"/>
      <c r="BI10" s="502"/>
      <c r="BJ10" s="502"/>
      <c r="BK10" s="502"/>
      <c r="BL10" s="502"/>
      <c r="BM10" s="503"/>
      <c r="BN10" s="467">
        <v>3000</v>
      </c>
      <c r="BO10" s="468"/>
      <c r="BP10" s="468"/>
      <c r="BQ10" s="468"/>
      <c r="BR10" s="468"/>
      <c r="BS10" s="468"/>
      <c r="BT10" s="468"/>
      <c r="BU10" s="469"/>
      <c r="BV10" s="467">
        <v>3000</v>
      </c>
      <c r="BW10" s="468"/>
      <c r="BX10" s="468"/>
      <c r="BY10" s="468"/>
      <c r="BZ10" s="468"/>
      <c r="CA10" s="468"/>
      <c r="CB10" s="468"/>
      <c r="CC10" s="469"/>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126</v>
      </c>
      <c r="M11" s="522"/>
      <c r="N11" s="522"/>
      <c r="O11" s="522"/>
      <c r="P11" s="522"/>
      <c r="Q11" s="523"/>
      <c r="R11" s="524" t="s">
        <v>127</v>
      </c>
      <c r="S11" s="525"/>
      <c r="T11" s="525"/>
      <c r="U11" s="525"/>
      <c r="V11" s="526"/>
      <c r="W11" s="455"/>
      <c r="X11" s="456"/>
      <c r="Y11" s="456"/>
      <c r="Z11" s="456"/>
      <c r="AA11" s="456"/>
      <c r="AB11" s="456"/>
      <c r="AC11" s="456"/>
      <c r="AD11" s="456"/>
      <c r="AE11" s="456"/>
      <c r="AF11" s="456"/>
      <c r="AG11" s="456"/>
      <c r="AH11" s="456"/>
      <c r="AI11" s="456"/>
      <c r="AJ11" s="456"/>
      <c r="AK11" s="456"/>
      <c r="AL11" s="459"/>
      <c r="AM11" s="496" t="s">
        <v>128</v>
      </c>
      <c r="AN11" s="497"/>
      <c r="AO11" s="497"/>
      <c r="AP11" s="497"/>
      <c r="AQ11" s="497"/>
      <c r="AR11" s="497"/>
      <c r="AS11" s="497"/>
      <c r="AT11" s="498"/>
      <c r="AU11" s="499" t="s">
        <v>112</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3554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123</v>
      </c>
      <c r="AV12" s="500"/>
      <c r="AW12" s="500"/>
      <c r="AX12" s="500"/>
      <c r="AY12" s="501" t="s">
        <v>137</v>
      </c>
      <c r="AZ12" s="502"/>
      <c r="BA12" s="502"/>
      <c r="BB12" s="502"/>
      <c r="BC12" s="502"/>
      <c r="BD12" s="502"/>
      <c r="BE12" s="502"/>
      <c r="BF12" s="502"/>
      <c r="BG12" s="502"/>
      <c r="BH12" s="502"/>
      <c r="BI12" s="502"/>
      <c r="BJ12" s="502"/>
      <c r="BK12" s="502"/>
      <c r="BL12" s="502"/>
      <c r="BM12" s="503"/>
      <c r="BN12" s="467">
        <v>128175</v>
      </c>
      <c r="BO12" s="468"/>
      <c r="BP12" s="468"/>
      <c r="BQ12" s="468"/>
      <c r="BR12" s="468"/>
      <c r="BS12" s="468"/>
      <c r="BT12" s="468"/>
      <c r="BU12" s="469"/>
      <c r="BV12" s="467">
        <v>162973</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3523</v>
      </c>
      <c r="S13" s="552"/>
      <c r="T13" s="552"/>
      <c r="U13" s="552"/>
      <c r="V13" s="553"/>
      <c r="W13" s="483" t="s">
        <v>142</v>
      </c>
      <c r="X13" s="484"/>
      <c r="Y13" s="484"/>
      <c r="Z13" s="484"/>
      <c r="AA13" s="484"/>
      <c r="AB13" s="474"/>
      <c r="AC13" s="518">
        <v>142</v>
      </c>
      <c r="AD13" s="519"/>
      <c r="AE13" s="519"/>
      <c r="AF13" s="519"/>
      <c r="AG13" s="561"/>
      <c r="AH13" s="518">
        <v>171</v>
      </c>
      <c r="AI13" s="519"/>
      <c r="AJ13" s="519"/>
      <c r="AK13" s="519"/>
      <c r="AL13" s="520"/>
      <c r="AM13" s="496" t="s">
        <v>143</v>
      </c>
      <c r="AN13" s="497"/>
      <c r="AO13" s="497"/>
      <c r="AP13" s="497"/>
      <c r="AQ13" s="497"/>
      <c r="AR13" s="497"/>
      <c r="AS13" s="497"/>
      <c r="AT13" s="498"/>
      <c r="AU13" s="499" t="s">
        <v>112</v>
      </c>
      <c r="AV13" s="500"/>
      <c r="AW13" s="500"/>
      <c r="AX13" s="500"/>
      <c r="AY13" s="501" t="s">
        <v>144</v>
      </c>
      <c r="AZ13" s="502"/>
      <c r="BA13" s="502"/>
      <c r="BB13" s="502"/>
      <c r="BC13" s="502"/>
      <c r="BD13" s="502"/>
      <c r="BE13" s="502"/>
      <c r="BF13" s="502"/>
      <c r="BG13" s="502"/>
      <c r="BH13" s="502"/>
      <c r="BI13" s="502"/>
      <c r="BJ13" s="502"/>
      <c r="BK13" s="502"/>
      <c r="BL13" s="502"/>
      <c r="BM13" s="503"/>
      <c r="BN13" s="467">
        <v>-93671</v>
      </c>
      <c r="BO13" s="468"/>
      <c r="BP13" s="468"/>
      <c r="BQ13" s="468"/>
      <c r="BR13" s="468"/>
      <c r="BS13" s="468"/>
      <c r="BT13" s="468"/>
      <c r="BU13" s="469"/>
      <c r="BV13" s="467">
        <v>-203303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11.7</v>
      </c>
      <c r="CU13" s="465"/>
      <c r="CV13" s="465"/>
      <c r="CW13" s="465"/>
      <c r="CX13" s="465"/>
      <c r="CY13" s="465"/>
      <c r="CZ13" s="465"/>
      <c r="DA13" s="466"/>
      <c r="DB13" s="464">
        <v>10.199999999999999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3559</v>
      </c>
      <c r="S14" s="552"/>
      <c r="T14" s="552"/>
      <c r="U14" s="552"/>
      <c r="V14" s="553"/>
      <c r="W14" s="457"/>
      <c r="X14" s="458"/>
      <c r="Y14" s="458"/>
      <c r="Z14" s="458"/>
      <c r="AA14" s="458"/>
      <c r="AB14" s="447"/>
      <c r="AC14" s="554">
        <v>8.1</v>
      </c>
      <c r="AD14" s="555"/>
      <c r="AE14" s="555"/>
      <c r="AF14" s="555"/>
      <c r="AG14" s="556"/>
      <c r="AH14" s="554">
        <v>10.4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3.5</v>
      </c>
      <c r="CU14" s="566"/>
      <c r="CV14" s="566"/>
      <c r="CW14" s="566"/>
      <c r="CX14" s="566"/>
      <c r="CY14" s="566"/>
      <c r="CZ14" s="566"/>
      <c r="DA14" s="567"/>
      <c r="DB14" s="565">
        <v>22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3532</v>
      </c>
      <c r="S15" s="552"/>
      <c r="T15" s="552"/>
      <c r="U15" s="552"/>
      <c r="V15" s="553"/>
      <c r="W15" s="483" t="s">
        <v>149</v>
      </c>
      <c r="X15" s="484"/>
      <c r="Y15" s="484"/>
      <c r="Z15" s="484"/>
      <c r="AA15" s="484"/>
      <c r="AB15" s="474"/>
      <c r="AC15" s="518">
        <v>389</v>
      </c>
      <c r="AD15" s="519"/>
      <c r="AE15" s="519"/>
      <c r="AF15" s="519"/>
      <c r="AG15" s="561"/>
      <c r="AH15" s="518">
        <v>347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689001</v>
      </c>
      <c r="BO15" s="431"/>
      <c r="BP15" s="431"/>
      <c r="BQ15" s="431"/>
      <c r="BR15" s="431"/>
      <c r="BS15" s="431"/>
      <c r="BT15" s="431"/>
      <c r="BU15" s="432"/>
      <c r="BV15" s="430">
        <v>689713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22.1</v>
      </c>
      <c r="AD16" s="555"/>
      <c r="AE16" s="555"/>
      <c r="AF16" s="555"/>
      <c r="AG16" s="556"/>
      <c r="AH16" s="554">
        <v>21.1</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1120437</v>
      </c>
      <c r="BO16" s="468"/>
      <c r="BP16" s="468"/>
      <c r="BQ16" s="468"/>
      <c r="BR16" s="468"/>
      <c r="BS16" s="468"/>
      <c r="BT16" s="468"/>
      <c r="BU16" s="469"/>
      <c r="BV16" s="467">
        <v>1076776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1232</v>
      </c>
      <c r="AD17" s="519"/>
      <c r="AE17" s="519"/>
      <c r="AF17" s="519"/>
      <c r="AG17" s="561"/>
      <c r="AH17" s="518">
        <v>1125</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896626</v>
      </c>
      <c r="BO17" s="468"/>
      <c r="BP17" s="468"/>
      <c r="BQ17" s="468"/>
      <c r="BR17" s="468"/>
      <c r="BS17" s="468"/>
      <c r="BT17" s="468"/>
      <c r="BU17" s="469"/>
      <c r="BV17" s="467">
        <v>898136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4.2</v>
      </c>
      <c r="M18" s="583"/>
      <c r="N18" s="583"/>
      <c r="O18" s="583"/>
      <c r="P18" s="583"/>
      <c r="Q18" s="583"/>
      <c r="R18" s="584"/>
      <c r="S18" s="584"/>
      <c r="T18" s="584"/>
      <c r="U18" s="584"/>
      <c r="V18" s="585"/>
      <c r="W18" s="485"/>
      <c r="X18" s="486"/>
      <c r="Y18" s="486"/>
      <c r="Z18" s="486"/>
      <c r="AA18" s="486"/>
      <c r="AB18" s="477"/>
      <c r="AC18" s="586">
        <v>69.900000000000006</v>
      </c>
      <c r="AD18" s="587"/>
      <c r="AE18" s="587"/>
      <c r="AF18" s="587"/>
      <c r="AG18" s="588"/>
      <c r="AH18" s="586">
        <v>68.5</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1315140</v>
      </c>
      <c r="BO18" s="468"/>
      <c r="BP18" s="468"/>
      <c r="BQ18" s="468"/>
      <c r="BR18" s="468"/>
      <c r="BS18" s="468"/>
      <c r="BT18" s="468"/>
      <c r="BU18" s="469"/>
      <c r="BV18" s="467">
        <v>1256829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819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1832968</v>
      </c>
      <c r="BO19" s="468"/>
      <c r="BP19" s="468"/>
      <c r="BQ19" s="468"/>
      <c r="BR19" s="468"/>
      <c r="BS19" s="468"/>
      <c r="BT19" s="468"/>
      <c r="BU19" s="469"/>
      <c r="BV19" s="467">
        <v>1909347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1144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0" t="s">
        <v>169</v>
      </c>
      <c r="AI22" s="484"/>
      <c r="AJ22" s="484"/>
      <c r="AK22" s="484"/>
      <c r="AL22" s="474"/>
      <c r="AM22" s="630" t="s">
        <v>170</v>
      </c>
      <c r="AN22" s="631"/>
      <c r="AO22" s="631"/>
      <c r="AP22" s="631"/>
      <c r="AQ22" s="631"/>
      <c r="AR22" s="632"/>
      <c r="AS22" s="613" t="s">
        <v>167</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171</v>
      </c>
      <c r="AZ23" s="428"/>
      <c r="BA23" s="428"/>
      <c r="BB23" s="428"/>
      <c r="BC23" s="428"/>
      <c r="BD23" s="428"/>
      <c r="BE23" s="428"/>
      <c r="BF23" s="428"/>
      <c r="BG23" s="428"/>
      <c r="BH23" s="428"/>
      <c r="BI23" s="428"/>
      <c r="BJ23" s="428"/>
      <c r="BK23" s="428"/>
      <c r="BL23" s="428"/>
      <c r="BM23" s="429"/>
      <c r="BN23" s="467">
        <v>2442139</v>
      </c>
      <c r="BO23" s="468"/>
      <c r="BP23" s="468"/>
      <c r="BQ23" s="468"/>
      <c r="BR23" s="468"/>
      <c r="BS23" s="468"/>
      <c r="BT23" s="468"/>
      <c r="BU23" s="469"/>
      <c r="BV23" s="467">
        <v>2563957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7290</v>
      </c>
      <c r="R24" s="519"/>
      <c r="S24" s="519"/>
      <c r="T24" s="519"/>
      <c r="U24" s="519"/>
      <c r="V24" s="561"/>
      <c r="W24" s="620"/>
      <c r="X24" s="608"/>
      <c r="Y24" s="609"/>
      <c r="Z24" s="517" t="s">
        <v>173</v>
      </c>
      <c r="AA24" s="497"/>
      <c r="AB24" s="497"/>
      <c r="AC24" s="497"/>
      <c r="AD24" s="497"/>
      <c r="AE24" s="497"/>
      <c r="AF24" s="497"/>
      <c r="AG24" s="498"/>
      <c r="AH24" s="518">
        <v>43</v>
      </c>
      <c r="AI24" s="519"/>
      <c r="AJ24" s="519"/>
      <c r="AK24" s="519"/>
      <c r="AL24" s="561"/>
      <c r="AM24" s="518">
        <v>129559</v>
      </c>
      <c r="AN24" s="519"/>
      <c r="AO24" s="519"/>
      <c r="AP24" s="519"/>
      <c r="AQ24" s="519"/>
      <c r="AR24" s="561"/>
      <c r="AS24" s="518">
        <v>3013</v>
      </c>
      <c r="AT24" s="519"/>
      <c r="AU24" s="519"/>
      <c r="AV24" s="519"/>
      <c r="AW24" s="519"/>
      <c r="AX24" s="520"/>
      <c r="AY24" s="638" t="s">
        <v>174</v>
      </c>
      <c r="AZ24" s="639"/>
      <c r="BA24" s="639"/>
      <c r="BB24" s="639"/>
      <c r="BC24" s="639"/>
      <c r="BD24" s="639"/>
      <c r="BE24" s="639"/>
      <c r="BF24" s="639"/>
      <c r="BG24" s="639"/>
      <c r="BH24" s="639"/>
      <c r="BI24" s="639"/>
      <c r="BJ24" s="639"/>
      <c r="BK24" s="639"/>
      <c r="BL24" s="639"/>
      <c r="BM24" s="640"/>
      <c r="BN24" s="467">
        <v>882411</v>
      </c>
      <c r="BO24" s="468"/>
      <c r="BP24" s="468"/>
      <c r="BQ24" s="468"/>
      <c r="BR24" s="468"/>
      <c r="BS24" s="468"/>
      <c r="BT24" s="468"/>
      <c r="BU24" s="469"/>
      <c r="BV24" s="467">
        <v>917052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t="s">
        <v>139</v>
      </c>
      <c r="M25" s="519"/>
      <c r="N25" s="519"/>
      <c r="O25" s="519"/>
      <c r="P25" s="561"/>
      <c r="Q25" s="518" t="s">
        <v>140</v>
      </c>
      <c r="R25" s="519"/>
      <c r="S25" s="519"/>
      <c r="T25" s="519"/>
      <c r="U25" s="519"/>
      <c r="V25" s="561"/>
      <c r="W25" s="620"/>
      <c r="X25" s="608"/>
      <c r="Y25" s="609"/>
      <c r="Z25" s="517" t="s">
        <v>176</v>
      </c>
      <c r="AA25" s="497"/>
      <c r="AB25" s="497"/>
      <c r="AC25" s="497"/>
      <c r="AD25" s="497"/>
      <c r="AE25" s="497"/>
      <c r="AF25" s="497"/>
      <c r="AG25" s="498"/>
      <c r="AH25" s="518" t="s">
        <v>140</v>
      </c>
      <c r="AI25" s="519"/>
      <c r="AJ25" s="519"/>
      <c r="AK25" s="519"/>
      <c r="AL25" s="561"/>
      <c r="AM25" s="518" t="s">
        <v>140</v>
      </c>
      <c r="AN25" s="519"/>
      <c r="AO25" s="519"/>
      <c r="AP25" s="519"/>
      <c r="AQ25" s="519"/>
      <c r="AR25" s="561"/>
      <c r="AS25" s="518" t="s">
        <v>131</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20351</v>
      </c>
      <c r="BO25" s="431"/>
      <c r="BP25" s="431"/>
      <c r="BQ25" s="431"/>
      <c r="BR25" s="431"/>
      <c r="BS25" s="431"/>
      <c r="BT25" s="431"/>
      <c r="BU25" s="432"/>
      <c r="BV25" s="430">
        <v>37687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6080</v>
      </c>
      <c r="R26" s="519"/>
      <c r="S26" s="519"/>
      <c r="T26" s="519"/>
      <c r="U26" s="519"/>
      <c r="V26" s="561"/>
      <c r="W26" s="620"/>
      <c r="X26" s="608"/>
      <c r="Y26" s="609"/>
      <c r="Z26" s="517" t="s">
        <v>179</v>
      </c>
      <c r="AA26" s="644"/>
      <c r="AB26" s="644"/>
      <c r="AC26" s="644"/>
      <c r="AD26" s="644"/>
      <c r="AE26" s="644"/>
      <c r="AF26" s="644"/>
      <c r="AG26" s="645"/>
      <c r="AH26" s="518" t="s">
        <v>139</v>
      </c>
      <c r="AI26" s="519"/>
      <c r="AJ26" s="519"/>
      <c r="AK26" s="519"/>
      <c r="AL26" s="561"/>
      <c r="AM26" s="518" t="s">
        <v>140</v>
      </c>
      <c r="AN26" s="519"/>
      <c r="AO26" s="519"/>
      <c r="AP26" s="519"/>
      <c r="AQ26" s="519"/>
      <c r="AR26" s="561"/>
      <c r="AS26" s="518" t="s">
        <v>139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139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3160</v>
      </c>
      <c r="R27" s="519"/>
      <c r="S27" s="519"/>
      <c r="T27" s="519"/>
      <c r="U27" s="519"/>
      <c r="V27" s="561"/>
      <c r="W27" s="620"/>
      <c r="X27" s="608"/>
      <c r="Y27" s="609"/>
      <c r="Z27" s="517" t="s">
        <v>182</v>
      </c>
      <c r="AA27" s="497"/>
      <c r="AB27" s="497"/>
      <c r="AC27" s="497"/>
      <c r="AD27" s="497"/>
      <c r="AE27" s="497"/>
      <c r="AF27" s="497"/>
      <c r="AG27" s="498"/>
      <c r="AH27" s="518">
        <v>1</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1" t="s">
        <v>139</v>
      </c>
      <c r="BO27" s="642"/>
      <c r="BP27" s="642"/>
      <c r="BQ27" s="642"/>
      <c r="BR27" s="642"/>
      <c r="BS27" s="642"/>
      <c r="BT27" s="642"/>
      <c r="BU27" s="643"/>
      <c r="BV27" s="641" t="s">
        <v>140</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2350</v>
      </c>
      <c r="R28" s="519"/>
      <c r="S28" s="519"/>
      <c r="T28" s="519"/>
      <c r="U28" s="519"/>
      <c r="V28" s="561"/>
      <c r="W28" s="620"/>
      <c r="X28" s="608"/>
      <c r="Y28" s="609"/>
      <c r="Z28" s="517" t="s">
        <v>187</v>
      </c>
      <c r="AA28" s="497"/>
      <c r="AB28" s="497"/>
      <c r="AC28" s="497"/>
      <c r="AD28" s="497"/>
      <c r="AE28" s="497"/>
      <c r="AF28" s="497"/>
      <c r="AG28" s="498"/>
      <c r="AH28" s="518" t="s">
        <v>139</v>
      </c>
      <c r="AI28" s="519"/>
      <c r="AJ28" s="519"/>
      <c r="AK28" s="519"/>
      <c r="AL28" s="561"/>
      <c r="AM28" s="518" t="s">
        <v>140</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199110</v>
      </c>
      <c r="BO28" s="431"/>
      <c r="BP28" s="431"/>
      <c r="BQ28" s="431"/>
      <c r="BR28" s="431"/>
      <c r="BS28" s="431"/>
      <c r="BT28" s="431"/>
      <c r="BU28" s="432"/>
      <c r="BV28" s="430">
        <v>324285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8</v>
      </c>
      <c r="M29" s="519"/>
      <c r="N29" s="519"/>
      <c r="O29" s="519"/>
      <c r="P29" s="561"/>
      <c r="Q29" s="518">
        <v>2210</v>
      </c>
      <c r="R29" s="519"/>
      <c r="S29" s="519"/>
      <c r="T29" s="519"/>
      <c r="U29" s="519"/>
      <c r="V29" s="561"/>
      <c r="W29" s="621"/>
      <c r="X29" s="622"/>
      <c r="Y29" s="623"/>
      <c r="Z29" s="517" t="s">
        <v>191</v>
      </c>
      <c r="AA29" s="497"/>
      <c r="AB29" s="497"/>
      <c r="AC29" s="497"/>
      <c r="AD29" s="497"/>
      <c r="AE29" s="497"/>
      <c r="AF29" s="497"/>
      <c r="AG29" s="498"/>
      <c r="AH29" s="518">
        <v>44</v>
      </c>
      <c r="AI29" s="519"/>
      <c r="AJ29" s="519"/>
      <c r="AK29" s="519"/>
      <c r="AL29" s="561"/>
      <c r="AM29" s="518">
        <v>133451</v>
      </c>
      <c r="AN29" s="519"/>
      <c r="AO29" s="519"/>
      <c r="AP29" s="519"/>
      <c r="AQ29" s="519"/>
      <c r="AR29" s="561"/>
      <c r="AS29" s="518">
        <v>3033</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78232</v>
      </c>
      <c r="BO29" s="468"/>
      <c r="BP29" s="468"/>
      <c r="BQ29" s="468"/>
      <c r="BR29" s="468"/>
      <c r="BS29" s="468"/>
      <c r="BT29" s="468"/>
      <c r="BU29" s="469"/>
      <c r="BV29" s="467">
        <v>78032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95.6</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536105</v>
      </c>
      <c r="BO30" s="642"/>
      <c r="BP30" s="642"/>
      <c r="BQ30" s="642"/>
      <c r="BR30" s="642"/>
      <c r="BS30" s="642"/>
      <c r="BT30" s="642"/>
      <c r="BU30" s="643"/>
      <c r="BV30" s="641">
        <v>343396</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4</v>
      </c>
      <c r="BF34" s="656"/>
      <c r="BG34" s="657" t="str">
        <f>IF('各会計、関係団体の財政状況及び健全化判断比率'!B30="","",'各会計、関係団体の財政状況及び健全化判断比率'!B30)</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5</v>
      </c>
      <c r="BX34" s="656"/>
      <c r="BY34" s="657" t="str">
        <f>IF('各会計、関係団体の財政状況及び健全化判断比率'!B68="","",'各会計、関係団体の財政状況及び健全化判断比率'!B68)</f>
        <v>米子市日吉津村中学校組合</v>
      </c>
      <c r="BZ34" s="657"/>
      <c r="CA34" s="657"/>
      <c r="CB34" s="657"/>
      <c r="CC34" s="657"/>
      <c r="CD34" s="657"/>
      <c r="CE34" s="657"/>
      <c r="CF34" s="657"/>
      <c r="CG34" s="657"/>
      <c r="CH34" s="657"/>
      <c r="CI34" s="657"/>
      <c r="CJ34" s="657"/>
      <c r="CK34" s="657"/>
      <c r="CL34" s="657"/>
      <c r="CM34" s="657"/>
      <c r="CN34" s="214"/>
      <c r="CO34" s="656">
        <f>IF(CQ34="","",MAX(C34:D43,U34:V43,AM34:AN43,BE34:BF43,BW34:BX43)+1)</f>
        <v>12</v>
      </c>
      <c r="CP34" s="656"/>
      <c r="CQ34" s="657" t="str">
        <f>IF('各会計、関係団体の財政状況及び健全化判断比率'!BS7="","",'各会計、関係団体の財政状況及び健全化判断比率'!BS7)</f>
        <v>日吉津村土地開発公社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6</v>
      </c>
      <c r="BX35" s="656"/>
      <c r="BY35" s="657" t="str">
        <f>IF('各会計、関係団体の財政状況及び健全化判断比率'!B69="","",'各会計、関係団体の財政状況及び健全化判断比率'!B69)</f>
        <v>鳥取県町村総合事務組合</v>
      </c>
      <c r="BZ35" s="657"/>
      <c r="CA35" s="657"/>
      <c r="CB35" s="657"/>
      <c r="CC35" s="657"/>
      <c r="CD35" s="657"/>
      <c r="CE35" s="657"/>
      <c r="CF35" s="657"/>
      <c r="CG35" s="657"/>
      <c r="CH35" s="657"/>
      <c r="CI35" s="657"/>
      <c r="CJ35" s="657"/>
      <c r="CK35" s="657"/>
      <c r="CL35" s="657"/>
      <c r="CM35" s="657"/>
      <c r="CN35" s="214"/>
      <c r="CO35" s="656">
        <f t="shared" ref="CO35:CO43" si="3">IF(CQ35="","",CO34+1)</f>
        <v>13</v>
      </c>
      <c r="CP35" s="656"/>
      <c r="CQ35" s="657" t="str">
        <f>IF('各会計、関係団体の財政状況及び健全化判断比率'!BS8="","",'各会計、関係団体の財政状況及び健全化判断比率'!BS8)</f>
        <v>ひえづ物産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7</v>
      </c>
      <c r="BX36" s="656"/>
      <c r="BY36" s="657" t="str">
        <f>IF('各会計、関係団体の財政状況及び健全化判断比率'!B70="","",'各会計、関係団体の財政状況及び健全化判断比率'!B70)</f>
        <v>鳥取県西部広域行政管理組合</v>
      </c>
      <c r="BZ36" s="657"/>
      <c r="CA36" s="657"/>
      <c r="CB36" s="657"/>
      <c r="CC36" s="657"/>
      <c r="CD36" s="657"/>
      <c r="CE36" s="657"/>
      <c r="CF36" s="657"/>
      <c r="CG36" s="657"/>
      <c r="CH36" s="657"/>
      <c r="CI36" s="657"/>
      <c r="CJ36" s="657"/>
      <c r="CK36" s="657"/>
      <c r="CL36" s="657"/>
      <c r="CM36" s="657"/>
      <c r="CN36" s="214"/>
      <c r="CO36" s="656">
        <f t="shared" si="3"/>
        <v>14</v>
      </c>
      <c r="CP36" s="656"/>
      <c r="CQ36" s="657" t="str">
        <f>IF('各会計、関係団体の財政状況及び健全化判断比率'!BS9="","",'各会計、関係団体の財政状況及び健全化判断比率'!BS9)</f>
        <v>うなばら福祉事業団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8</v>
      </c>
      <c r="BX37" s="656"/>
      <c r="BY37" s="657" t="str">
        <f>IF('各会計、関係団体の財政状況及び健全化判断比率'!B71="","",'各会計、関係団体の財政状況及び健全化判断比率'!B71)</f>
        <v>南部箕蚊屋広域連合（一般会計）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9</v>
      </c>
      <c r="BX38" s="656"/>
      <c r="BY38" s="657" t="str">
        <f>IF('各会計、関係団体の財政状況及び健全化判断比率'!B72="","",'各会計、関係団体の財政状況及び健全化判断比率'!B72)</f>
        <v>南部箕蚊屋広域連合（特別会計）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10</v>
      </c>
      <c r="BX39" s="656"/>
      <c r="BY39" s="657" t="str">
        <f>IF('各会計、関係団体の財政状況及び健全化判断比率'!B73="","",'各会計、関係団体の財政状況及び健全化判断比率'!B73)</f>
        <v>鳥取県後期高齢者医療広域連合（一般会計）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11</v>
      </c>
      <c r="BX40" s="656"/>
      <c r="BY40" s="657" t="str">
        <f>IF('各会計、関係団体の財政状況及び健全化判断比率'!B74="","",'各会計、関係団体の財政状況及び健全化判断比率'!B74)</f>
        <v>鳥取県後期高齢者医療広域連合（特別会計）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1L+67AaVvXS61CXckTr2S8ukuK3yjsPcVSH14SzFdceQdr/ZDSK5KgiAiFecHQJ0aFqr5tzy5xSXQeWQHHVayA==" saltValue="RW7UW2FmZ/+CMQRvoc5/6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topLeftCell="G40" zoomScaleSheetLayoutView="100" workbookViewId="0">
      <selection activeCell="Q69" sqref="Q69:U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5.23</v>
      </c>
      <c r="G34" s="33">
        <v>0.98</v>
      </c>
      <c r="H34" s="33">
        <v>9.1199999999999992</v>
      </c>
      <c r="I34" s="33">
        <v>5.85</v>
      </c>
      <c r="J34" s="34">
        <v>8.01</v>
      </c>
      <c r="K34" s="22"/>
      <c r="L34" s="22"/>
      <c r="M34" s="22"/>
      <c r="N34" s="22"/>
      <c r="O34" s="22"/>
      <c r="P34" s="22"/>
    </row>
    <row r="35" spans="1:16" ht="39" customHeight="1" x14ac:dyDescent="0.15">
      <c r="A35" s="22"/>
      <c r="B35" s="35"/>
      <c r="C35" s="1242" t="s">
        <v>565</v>
      </c>
      <c r="D35" s="1243"/>
      <c r="E35" s="1244"/>
      <c r="F35" s="36">
        <v>0.37</v>
      </c>
      <c r="G35" s="37">
        <v>0.01</v>
      </c>
      <c r="H35" s="37">
        <v>0</v>
      </c>
      <c r="I35" s="37">
        <v>0.02</v>
      </c>
      <c r="J35" s="38">
        <v>1.1499999999999999</v>
      </c>
      <c r="K35" s="22"/>
      <c r="L35" s="22"/>
      <c r="M35" s="22"/>
      <c r="N35" s="22"/>
      <c r="O35" s="22"/>
      <c r="P35" s="22"/>
    </row>
    <row r="36" spans="1:16" ht="39" customHeight="1" x14ac:dyDescent="0.15">
      <c r="A36" s="22"/>
      <c r="B36" s="35"/>
      <c r="C36" s="1242" t="s">
        <v>566</v>
      </c>
      <c r="D36" s="1243"/>
      <c r="E36" s="1244"/>
      <c r="F36" s="36">
        <v>0.51</v>
      </c>
      <c r="G36" s="37">
        <v>0.66</v>
      </c>
      <c r="H36" s="37">
        <v>0.51</v>
      </c>
      <c r="I36" s="37">
        <v>1.06</v>
      </c>
      <c r="J36" s="38">
        <v>7.0000000000000007E-2</v>
      </c>
      <c r="K36" s="22"/>
      <c r="L36" s="22"/>
      <c r="M36" s="22"/>
      <c r="N36" s="22"/>
      <c r="O36" s="22"/>
      <c r="P36" s="22"/>
    </row>
    <row r="37" spans="1:16" ht="39" customHeight="1" x14ac:dyDescent="0.15">
      <c r="A37" s="22"/>
      <c r="B37" s="35"/>
      <c r="C37" s="1242" t="s">
        <v>567</v>
      </c>
      <c r="D37" s="1243"/>
      <c r="E37" s="1244"/>
      <c r="F37" s="36">
        <v>0</v>
      </c>
      <c r="G37" s="37">
        <v>0</v>
      </c>
      <c r="H37" s="37">
        <v>0</v>
      </c>
      <c r="I37" s="37">
        <v>0</v>
      </c>
      <c r="J37" s="38">
        <v>0</v>
      </c>
      <c r="K37" s="22"/>
      <c r="L37" s="22"/>
      <c r="M37" s="22"/>
      <c r="N37" s="22"/>
      <c r="O37" s="22"/>
      <c r="P37" s="22"/>
    </row>
    <row r="38" spans="1:16" ht="39" customHeight="1" x14ac:dyDescent="0.15">
      <c r="A38" s="22"/>
      <c r="B38" s="35"/>
      <c r="C38" s="1242"/>
      <c r="D38" s="1243"/>
      <c r="E38" s="1244"/>
      <c r="F38" s="36"/>
      <c r="G38" s="37"/>
      <c r="H38" s="37"/>
      <c r="I38" s="37"/>
      <c r="J38" s="38"/>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568</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569</v>
      </c>
      <c r="D43" s="1246"/>
      <c r="E43" s="1247"/>
      <c r="F43" s="41" t="s">
        <v>514</v>
      </c>
      <c r="G43" s="42" t="s">
        <v>514</v>
      </c>
      <c r="H43" s="42" t="s">
        <v>514</v>
      </c>
      <c r="I43" s="42">
        <v>0.02</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QNs5Lt61tKH731c9AiyUiJdK6488cY4V6SDsHZ8AthZkfkNGjbkb5njPc0biJ8BLydJgLefowRw/72ymEH1kQ==" saltValue="5s882mQ/FZjAjYxXeMl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topLeftCell="I58" zoomScaleSheetLayoutView="55" workbookViewId="0">
      <selection activeCell="Q69" sqref="Q69:U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183</v>
      </c>
      <c r="L45" s="60">
        <v>186</v>
      </c>
      <c r="M45" s="60">
        <v>230</v>
      </c>
      <c r="N45" s="60">
        <v>194</v>
      </c>
      <c r="O45" s="61">
        <v>234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514</v>
      </c>
      <c r="L46" s="64" t="s">
        <v>514</v>
      </c>
      <c r="M46" s="64" t="s">
        <v>514</v>
      </c>
      <c r="N46" s="64" t="s">
        <v>514</v>
      </c>
      <c r="O46" s="65" t="s">
        <v>514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514</v>
      </c>
      <c r="L47" s="64" t="s">
        <v>514</v>
      </c>
      <c r="M47" s="64" t="s">
        <v>514</v>
      </c>
      <c r="N47" s="64" t="s">
        <v>514</v>
      </c>
      <c r="O47" s="65" t="s">
        <v>514</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v>
      </c>
      <c r="L48" s="64">
        <v>18</v>
      </c>
      <c r="M48" s="64">
        <v>38</v>
      </c>
      <c r="N48" s="64">
        <v>25</v>
      </c>
      <c r="O48" s="65">
        <v>35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14</v>
      </c>
      <c r="M49" s="64">
        <v>19</v>
      </c>
      <c r="N49" s="64">
        <v>18</v>
      </c>
      <c r="O49" s="65">
        <v>14</v>
      </c>
      <c r="P49" s="48"/>
      <c r="Q49" s="48"/>
      <c r="R49" s="48"/>
      <c r="S49" s="48"/>
      <c r="T49" s="48"/>
      <c r="U49" s="48"/>
    </row>
    <row r="50" spans="1:21" ht="30.75" customHeight="1" x14ac:dyDescent="0.15">
      <c r="A50" s="48"/>
      <c r="B50" s="1252"/>
      <c r="C50" s="1253"/>
      <c r="D50" s="62"/>
      <c r="E50" s="1258" t="s">
        <v>17</v>
      </c>
      <c r="F50" s="1258"/>
      <c r="G50" s="1258"/>
      <c r="H50" s="1258"/>
      <c r="I50" s="1258"/>
      <c r="J50" s="1259"/>
      <c r="K50" s="63">
        <v>24</v>
      </c>
      <c r="L50" s="64">
        <v>21</v>
      </c>
      <c r="M50" s="64">
        <v>24</v>
      </c>
      <c r="N50" s="64">
        <v>22</v>
      </c>
      <c r="O50" s="65">
        <v>19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514</v>
      </c>
      <c r="L51" s="64" t="s">
        <v>514</v>
      </c>
      <c r="M51" s="64">
        <v>0</v>
      </c>
      <c r="N51" s="64" t="s">
        <v>514</v>
      </c>
      <c r="O51" s="65" t="s">
        <v>514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143</v>
      </c>
      <c r="L52" s="64">
        <v>141</v>
      </c>
      <c r="M52" s="64">
        <v>140</v>
      </c>
      <c r="N52" s="64">
        <v>142</v>
      </c>
      <c r="O52" s="65">
        <v>143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89</v>
      </c>
      <c r="L53" s="69">
        <v>98</v>
      </c>
      <c r="M53" s="69">
        <v>171</v>
      </c>
      <c r="N53" s="69">
        <v>117</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pe1QD1UixcDzZ71bBJahg++sw8bMDSIVTFT6NJ9uQuoyQxJbcAHDgYlyM+CyI6m1G9ACR+uKQPWXGeblL/OHg==" saltValue="mJ74r/mkogHXK+kwc0cn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86"/>
  <sheetViews>
    <sheetView showGridLines="0" topLeftCell="I28" zoomScaleSheetLayoutView="100" workbookViewId="0">
      <selection activeCell="Q69" sqref="Q69:U6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2053</v>
      </c>
      <c r="J41" s="104">
        <v>2118</v>
      </c>
      <c r="K41" s="104">
        <v>2464</v>
      </c>
      <c r="L41" s="104">
        <v>2564</v>
      </c>
      <c r="M41" s="105">
        <v>2442</v>
      </c>
    </row>
    <row r="42" spans="2:13" ht="27.75" customHeight="1" x14ac:dyDescent="0.15">
      <c r="B42" s="1278"/>
      <c r="C42" s="1279"/>
      <c r="D42" s="106"/>
      <c r="E42" s="1284" t="s">
        <v>32</v>
      </c>
      <c r="F42" s="1284"/>
      <c r="G42" s="1284"/>
      <c r="H42" s="1285"/>
      <c r="I42" s="107">
        <v>502</v>
      </c>
      <c r="J42" s="108">
        <v>404</v>
      </c>
      <c r="K42" s="108">
        <v>60</v>
      </c>
      <c r="L42" s="108">
        <v>38</v>
      </c>
      <c r="M42" s="109">
        <v>20</v>
      </c>
    </row>
    <row r="43" spans="2:13" ht="27.75" customHeight="1" x14ac:dyDescent="0.15">
      <c r="B43" s="1278"/>
      <c r="C43" s="1279"/>
      <c r="D43" s="106"/>
      <c r="E43" s="1284" t="s">
        <v>33</v>
      </c>
      <c r="F43" s="1284"/>
      <c r="G43" s="1284"/>
      <c r="H43" s="1285"/>
      <c r="I43" s="107">
        <v>48</v>
      </c>
      <c r="J43" s="108">
        <v>90</v>
      </c>
      <c r="K43" s="108">
        <v>172</v>
      </c>
      <c r="L43" s="108">
        <v>216</v>
      </c>
      <c r="M43" s="109">
        <v>279</v>
      </c>
    </row>
    <row r="44" spans="2:13" ht="27.75" customHeight="1" x14ac:dyDescent="0.15">
      <c r="B44" s="1278"/>
      <c r="C44" s="1279"/>
      <c r="D44" s="106"/>
      <c r="E44" s="1284" t="s">
        <v>34</v>
      </c>
      <c r="F44" s="1284"/>
      <c r="G44" s="1284"/>
      <c r="H44" s="1285"/>
      <c r="I44" s="107">
        <v>139</v>
      </c>
      <c r="J44" s="108">
        <v>139</v>
      </c>
      <c r="K44" s="108">
        <v>129</v>
      </c>
      <c r="L44" s="108">
        <v>129</v>
      </c>
      <c r="M44" s="109">
        <v>123</v>
      </c>
    </row>
    <row r="45" spans="2:13" ht="27.75" customHeight="1" x14ac:dyDescent="0.15">
      <c r="B45" s="1278"/>
      <c r="C45" s="1279"/>
      <c r="D45" s="106"/>
      <c r="E45" s="1284" t="s">
        <v>35</v>
      </c>
      <c r="F45" s="1284"/>
      <c r="G45" s="1284"/>
      <c r="H45" s="1285"/>
      <c r="I45" s="107">
        <v>185</v>
      </c>
      <c r="J45" s="108">
        <v>194</v>
      </c>
      <c r="K45" s="108">
        <v>171</v>
      </c>
      <c r="L45" s="108">
        <v>158</v>
      </c>
      <c r="M45" s="109">
        <v>144</v>
      </c>
    </row>
    <row r="46" spans="2:13" ht="27.75" customHeight="1" x14ac:dyDescent="0.15">
      <c r="B46" s="1278"/>
      <c r="C46" s="1279"/>
      <c r="D46" s="110"/>
      <c r="E46" s="1284" t="s">
        <v>36</v>
      </c>
      <c r="F46" s="1284"/>
      <c r="G46" s="1284"/>
      <c r="H46" s="1285"/>
      <c r="I46" s="107">
        <v>45</v>
      </c>
      <c r="J46" s="108">
        <v>48</v>
      </c>
      <c r="K46" s="108">
        <v>42</v>
      </c>
      <c r="L46" s="108">
        <v>44</v>
      </c>
      <c r="M46" s="109">
        <v>24</v>
      </c>
    </row>
    <row r="47" spans="2:13" ht="27.75" customHeight="1" x14ac:dyDescent="0.15">
      <c r="B47" s="1278"/>
      <c r="C47" s="1279"/>
      <c r="D47" s="111"/>
      <c r="E47" s="1286" t="s">
        <v>37</v>
      </c>
      <c r="F47" s="1287"/>
      <c r="G47" s="1287"/>
      <c r="H47" s="1288"/>
      <c r="I47" s="107" t="s">
        <v>514</v>
      </c>
      <c r="J47" s="108" t="s">
        <v>514</v>
      </c>
      <c r="K47" s="108" t="s">
        <v>514</v>
      </c>
      <c r="L47" s="108" t="s">
        <v>514</v>
      </c>
      <c r="M47" s="109" t="s">
        <v>514</v>
      </c>
    </row>
    <row r="48" spans="2:13" ht="27.75" customHeight="1" x14ac:dyDescent="0.15">
      <c r="B48" s="1278"/>
      <c r="C48" s="1279"/>
      <c r="D48" s="106"/>
      <c r="E48" s="1284" t="s">
        <v>38</v>
      </c>
      <c r="F48" s="1284"/>
      <c r="G48" s="1284"/>
      <c r="H48" s="1285"/>
      <c r="I48" s="107" t="s">
        <v>514</v>
      </c>
      <c r="J48" s="108" t="s">
        <v>514</v>
      </c>
      <c r="K48" s="108" t="s">
        <v>514</v>
      </c>
      <c r="L48" s="108" t="s">
        <v>514</v>
      </c>
      <c r="M48" s="109" t="s">
        <v>514</v>
      </c>
    </row>
    <row r="49" spans="2:13" ht="27.75" customHeight="1" x14ac:dyDescent="0.15">
      <c r="B49" s="1280"/>
      <c r="C49" s="1281"/>
      <c r="D49" s="106"/>
      <c r="E49" s="1284" t="s">
        <v>39</v>
      </c>
      <c r="F49" s="1284"/>
      <c r="G49" s="1284"/>
      <c r="H49" s="1285"/>
      <c r="I49" s="107" t="s">
        <v>514</v>
      </c>
      <c r="J49" s="108" t="s">
        <v>514</v>
      </c>
      <c r="K49" s="108" t="s">
        <v>514</v>
      </c>
      <c r="L49" s="108" t="s">
        <v>514</v>
      </c>
      <c r="M49" s="109" t="s">
        <v>514</v>
      </c>
    </row>
    <row r="50" spans="2:13" ht="27.75" customHeight="1" x14ac:dyDescent="0.15">
      <c r="B50" s="1289" t="s">
        <v>40</v>
      </c>
      <c r="C50" s="1290"/>
      <c r="D50" s="112"/>
      <c r="E50" s="1284" t="s">
        <v>41</v>
      </c>
      <c r="F50" s="1284"/>
      <c r="G50" s="1284"/>
      <c r="H50" s="1285"/>
      <c r="I50" s="107">
        <v>860</v>
      </c>
      <c r="J50" s="108">
        <v>890</v>
      </c>
      <c r="K50" s="108">
        <v>844</v>
      </c>
      <c r="L50" s="108">
        <v>804</v>
      </c>
      <c r="M50" s="109">
        <v>879</v>
      </c>
    </row>
    <row r="51" spans="2:13" ht="27.75" customHeight="1" x14ac:dyDescent="0.15">
      <c r="B51" s="1278"/>
      <c r="C51" s="1279"/>
      <c r="D51" s="106"/>
      <c r="E51" s="1284" t="s">
        <v>42</v>
      </c>
      <c r="F51" s="1284"/>
      <c r="G51" s="1284"/>
      <c r="H51" s="1285"/>
      <c r="I51" s="107">
        <v>2</v>
      </c>
      <c r="J51" s="108" t="s">
        <v>514</v>
      </c>
      <c r="K51" s="108" t="s">
        <v>514</v>
      </c>
      <c r="L51" s="108" t="s">
        <v>514</v>
      </c>
      <c r="M51" s="109">
        <v>58</v>
      </c>
    </row>
    <row r="52" spans="2:13" ht="27.75" customHeight="1" x14ac:dyDescent="0.15">
      <c r="B52" s="1280"/>
      <c r="C52" s="1281"/>
      <c r="D52" s="106"/>
      <c r="E52" s="1284" t="s">
        <v>43</v>
      </c>
      <c r="F52" s="1284"/>
      <c r="G52" s="1284"/>
      <c r="H52" s="1285"/>
      <c r="I52" s="107">
        <v>1865</v>
      </c>
      <c r="J52" s="108">
        <v>1993</v>
      </c>
      <c r="K52" s="108">
        <v>1992</v>
      </c>
      <c r="L52" s="108">
        <v>2063</v>
      </c>
      <c r="M52" s="109">
        <v>2050</v>
      </c>
    </row>
    <row r="53" spans="2:13" ht="27.75" customHeight="1" thickBot="1" x14ac:dyDescent="0.2">
      <c r="B53" s="1291" t="s">
        <v>44</v>
      </c>
      <c r="C53" s="1292"/>
      <c r="D53" s="113"/>
      <c r="E53" s="1293" t="s">
        <v>45</v>
      </c>
      <c r="F53" s="1293"/>
      <c r="G53" s="1293"/>
      <c r="H53" s="1294"/>
      <c r="I53" s="114">
        <v>243</v>
      </c>
      <c r="J53" s="115">
        <v>109</v>
      </c>
      <c r="K53" s="115">
        <v>200</v>
      </c>
      <c r="L53" s="115">
        <v>281</v>
      </c>
      <c r="M53" s="116">
        <v>46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SrvIRupSwmP/5G4QDvgzGsDCkDnJGmJHBmokluD6OYEwY7cBA07yXJyohzDS93tSq35UzePVv3zqyJFUpjGQ==" saltValue="w8GQXE0SEfIYjDkB+Tnq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topLeftCell="F1" zoomScale="70" zoomScaleNormal="70" zoomScaleSheetLayoutView="100" workbookViewId="0">
      <selection activeCell="Q69" sqref="Q69:U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484</v>
      </c>
      <c r="G55" s="128">
        <v>324</v>
      </c>
      <c r="H55" s="129">
        <v>199</v>
      </c>
    </row>
    <row r="56" spans="2:8" ht="52.5" customHeight="1" x14ac:dyDescent="0.15">
      <c r="B56" s="130"/>
      <c r="C56" s="1305" t="s">
        <v>49</v>
      </c>
      <c r="D56" s="1305"/>
      <c r="E56" s="1306"/>
      <c r="F56" s="131">
        <v>78</v>
      </c>
      <c r="G56" s="131">
        <v>78</v>
      </c>
      <c r="H56" s="132">
        <v>78</v>
      </c>
    </row>
    <row r="57" spans="2:8" ht="53.25" customHeight="1" x14ac:dyDescent="0.15">
      <c r="B57" s="130"/>
      <c r="C57" s="1307" t="s">
        <v>50</v>
      </c>
      <c r="D57" s="1307"/>
      <c r="E57" s="1308"/>
      <c r="F57" s="133">
        <v>221</v>
      </c>
      <c r="G57" s="133">
        <v>343</v>
      </c>
      <c r="H57" s="134">
        <v>536</v>
      </c>
    </row>
    <row r="58" spans="2:8" ht="45.75" customHeight="1" x14ac:dyDescent="0.15">
      <c r="B58" s="135"/>
      <c r="C58" s="1295" t="s">
        <v>51</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51</v>
      </c>
      <c r="D60" s="1296"/>
      <c r="E60" s="1297"/>
      <c r="F60" s="136"/>
      <c r="G60" s="136"/>
      <c r="H60" s="137"/>
    </row>
    <row r="61" spans="2:8" ht="45.75" customHeight="1" x14ac:dyDescent="0.15">
      <c r="B61" s="135"/>
      <c r="C61" s="1295" t="s">
        <v>52</v>
      </c>
      <c r="D61" s="1296"/>
      <c r="E61" s="1297"/>
      <c r="F61" s="136"/>
      <c r="G61" s="136"/>
      <c r="H61" s="137"/>
    </row>
    <row r="62" spans="2:8" ht="45.75" customHeight="1" thickBot="1" x14ac:dyDescent="0.2">
      <c r="B62" s="138"/>
      <c r="C62" s="1298" t="s">
        <v>51</v>
      </c>
      <c r="D62" s="1299"/>
      <c r="E62" s="1300"/>
      <c r="F62" s="139"/>
      <c r="G62" s="139"/>
      <c r="H62" s="140"/>
    </row>
    <row r="63" spans="2:8" ht="52.5" customHeight="1" thickBot="1" x14ac:dyDescent="0.2">
      <c r="B63" s="141"/>
      <c r="C63" s="1301" t="s">
        <v>53</v>
      </c>
      <c r="D63" s="1301"/>
      <c r="E63" s="1302"/>
      <c r="F63" s="142">
        <v>783</v>
      </c>
      <c r="G63" s="142">
        <v>746</v>
      </c>
      <c r="H63" s="143">
        <v>813</v>
      </c>
    </row>
    <row r="64" spans="2:8" ht="15" customHeight="1" x14ac:dyDescent="0.15"/>
  </sheetData>
  <sheetProtection algorithmName="SHA-512" hashValue="EgCdPnjTnpmoD/FXQgfwgadawoDZYYDEvg76MkzpxOWkNrjBVk0jeL6VP80lGHMCVuOMomyOFsi3oPAb9NHOTQ==" saltValue="dRynHgKNfJ9rUHZWSnz9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WZM160"/>
  <sheetViews>
    <sheetView showGridLines="0" topLeftCell="BB1"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556</v>
      </c>
      <c r="BQ50" s="1314"/>
      <c r="BR50" s="1314"/>
      <c r="BS50" s="1314"/>
      <c r="BT50" s="1314"/>
      <c r="BU50" s="1314"/>
      <c r="BV50" s="1314"/>
      <c r="BW50" s="1314"/>
      <c r="BX50" s="1314" t="s">
        <v>557</v>
      </c>
      <c r="BY50" s="1314"/>
      <c r="BZ50" s="1314"/>
      <c r="CA50" s="1314"/>
      <c r="CB50" s="1314"/>
      <c r="CC50" s="1314"/>
      <c r="CD50" s="1314"/>
      <c r="CE50" s="1314"/>
      <c r="CF50" s="1314" t="s">
        <v>558</v>
      </c>
      <c r="CG50" s="1314"/>
      <c r="CH50" s="1314"/>
      <c r="CI50" s="1314"/>
      <c r="CJ50" s="1314"/>
      <c r="CK50" s="1314"/>
      <c r="CL50" s="1314"/>
      <c r="CM50" s="1314"/>
      <c r="CN50" s="1314" t="s">
        <v>559</v>
      </c>
      <c r="CO50" s="1314"/>
      <c r="CP50" s="1314"/>
      <c r="CQ50" s="1314"/>
      <c r="CR50" s="1314"/>
      <c r="CS50" s="1314"/>
      <c r="CT50" s="1314"/>
      <c r="CU50" s="1314"/>
      <c r="CV50" s="1314" t="s">
        <v>560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9</v>
      </c>
      <c r="BY51" s="1309"/>
      <c r="BZ51" s="1309"/>
      <c r="CA51" s="1309"/>
      <c r="CB51" s="1309"/>
      <c r="CC51" s="1309"/>
      <c r="CD51" s="1309"/>
      <c r="CE51" s="1309"/>
      <c r="CF51" s="1309">
        <v>16</v>
      </c>
      <c r="CG51" s="1309"/>
      <c r="CH51" s="1309"/>
      <c r="CI51" s="1309"/>
      <c r="CJ51" s="1309"/>
      <c r="CK51" s="1309"/>
      <c r="CL51" s="1309"/>
      <c r="CM51" s="1309"/>
      <c r="CN51" s="1309">
        <v>22</v>
      </c>
      <c r="CO51" s="1309"/>
      <c r="CP51" s="1309"/>
      <c r="CQ51" s="1309"/>
      <c r="CR51" s="1309"/>
      <c r="CS51" s="1309"/>
      <c r="CT51" s="1309"/>
      <c r="CU51" s="1309"/>
      <c r="CV51" s="1309">
        <v>3.5</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48.7</v>
      </c>
      <c r="BY53" s="1309"/>
      <c r="BZ53" s="1309"/>
      <c r="CA53" s="1309"/>
      <c r="CB53" s="1309"/>
      <c r="CC53" s="1309"/>
      <c r="CD53" s="1309"/>
      <c r="CE53" s="1309"/>
      <c r="CF53" s="1309">
        <v>47.7</v>
      </c>
      <c r="CG53" s="1309"/>
      <c r="CH53" s="1309"/>
      <c r="CI53" s="1309"/>
      <c r="CJ53" s="1309"/>
      <c r="CK53" s="1309"/>
      <c r="CL53" s="1309"/>
      <c r="CM53" s="1309"/>
      <c r="CN53" s="1309">
        <v>58.3</v>
      </c>
      <c r="CO53" s="1309"/>
      <c r="CP53" s="1309"/>
      <c r="CQ53" s="1309"/>
      <c r="CR53" s="1309"/>
      <c r="CS53" s="1309"/>
      <c r="CT53" s="1309"/>
      <c r="CU53" s="1309"/>
      <c r="CV53" s="1309">
        <v>61.3</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595</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57.9</v>
      </c>
      <c r="BY57" s="1309"/>
      <c r="BZ57" s="1309"/>
      <c r="CA57" s="1309"/>
      <c r="CB57" s="1309"/>
      <c r="CC57" s="1309"/>
      <c r="CD57" s="1309"/>
      <c r="CE57" s="1309"/>
      <c r="CF57" s="1309">
        <v>58.2</v>
      </c>
      <c r="CG57" s="1309"/>
      <c r="CH57" s="1309"/>
      <c r="CI57" s="1309"/>
      <c r="CJ57" s="1309"/>
      <c r="CK57" s="1309"/>
      <c r="CL57" s="1309"/>
      <c r="CM57" s="1309"/>
      <c r="CN57" s="1309">
        <v>59.4</v>
      </c>
      <c r="CO57" s="1309"/>
      <c r="CP57" s="1309"/>
      <c r="CQ57" s="1309"/>
      <c r="CR57" s="1309"/>
      <c r="CS57" s="1309"/>
      <c r="CT57" s="1309"/>
      <c r="CU57" s="1309"/>
      <c r="CV57" s="1309">
        <v>60.3</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556</v>
      </c>
      <c r="BQ72" s="1314"/>
      <c r="BR72" s="1314"/>
      <c r="BS72" s="1314"/>
      <c r="BT72" s="1314"/>
      <c r="BU72" s="1314"/>
      <c r="BV72" s="1314"/>
      <c r="BW72" s="1314"/>
      <c r="BX72" s="1314" t="s">
        <v>557</v>
      </c>
      <c r="BY72" s="1314"/>
      <c r="BZ72" s="1314"/>
      <c r="CA72" s="1314"/>
      <c r="CB72" s="1314"/>
      <c r="CC72" s="1314"/>
      <c r="CD72" s="1314"/>
      <c r="CE72" s="1314"/>
      <c r="CF72" s="1314" t="s">
        <v>558</v>
      </c>
      <c r="CG72" s="1314"/>
      <c r="CH72" s="1314"/>
      <c r="CI72" s="1314"/>
      <c r="CJ72" s="1314"/>
      <c r="CK72" s="1314"/>
      <c r="CL72" s="1314"/>
      <c r="CM72" s="1314"/>
      <c r="CN72" s="1314" t="s">
        <v>559</v>
      </c>
      <c r="CO72" s="1314"/>
      <c r="CP72" s="1314"/>
      <c r="CQ72" s="1314"/>
      <c r="CR72" s="1314"/>
      <c r="CS72" s="1314"/>
      <c r="CT72" s="1314"/>
      <c r="CU72" s="1314"/>
      <c r="CV72" s="1314" t="s">
        <v>560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09">
        <v>19.899999999999999</v>
      </c>
      <c r="BQ73" s="1309"/>
      <c r="BR73" s="1309"/>
      <c r="BS73" s="1309"/>
      <c r="BT73" s="1309"/>
      <c r="BU73" s="1309"/>
      <c r="BV73" s="1309"/>
      <c r="BW73" s="1309"/>
      <c r="BX73" s="1309">
        <v>9</v>
      </c>
      <c r="BY73" s="1309"/>
      <c r="BZ73" s="1309"/>
      <c r="CA73" s="1309"/>
      <c r="CB73" s="1309"/>
      <c r="CC73" s="1309"/>
      <c r="CD73" s="1309"/>
      <c r="CE73" s="1309"/>
      <c r="CF73" s="1309">
        <v>16</v>
      </c>
      <c r="CG73" s="1309"/>
      <c r="CH73" s="1309"/>
      <c r="CI73" s="1309"/>
      <c r="CJ73" s="1309"/>
      <c r="CK73" s="1309"/>
      <c r="CL73" s="1309"/>
      <c r="CM73" s="1309"/>
      <c r="CN73" s="1309">
        <v>22</v>
      </c>
      <c r="CO73" s="1309"/>
      <c r="CP73" s="1309"/>
      <c r="CQ73" s="1309"/>
      <c r="CR73" s="1309"/>
      <c r="CS73" s="1309"/>
      <c r="CT73" s="1309"/>
      <c r="CU73" s="1309"/>
      <c r="CV73" s="1309">
        <v>3.5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598</v>
      </c>
      <c r="BC75" s="1312"/>
      <c r="BD75" s="1312"/>
      <c r="BE75" s="1312"/>
      <c r="BF75" s="1312"/>
      <c r="BG75" s="1312"/>
      <c r="BH75" s="1312"/>
      <c r="BI75" s="1312"/>
      <c r="BJ75" s="1312"/>
      <c r="BK75" s="1312"/>
      <c r="BL75" s="1312"/>
      <c r="BM75" s="1312"/>
      <c r="BN75" s="1312"/>
      <c r="BO75" s="1312"/>
      <c r="BP75" s="1309">
        <v>7</v>
      </c>
      <c r="BQ75" s="1309"/>
      <c r="BR75" s="1309"/>
      <c r="BS75" s="1309"/>
      <c r="BT75" s="1309"/>
      <c r="BU75" s="1309"/>
      <c r="BV75" s="1309"/>
      <c r="BW75" s="1309"/>
      <c r="BX75" s="1309">
        <v>7.6</v>
      </c>
      <c r="BY75" s="1309"/>
      <c r="BZ75" s="1309"/>
      <c r="CA75" s="1309"/>
      <c r="CB75" s="1309"/>
      <c r="CC75" s="1309"/>
      <c r="CD75" s="1309"/>
      <c r="CE75" s="1309"/>
      <c r="CF75" s="1309">
        <v>9.6</v>
      </c>
      <c r="CG75" s="1309"/>
      <c r="CH75" s="1309"/>
      <c r="CI75" s="1309"/>
      <c r="CJ75" s="1309"/>
      <c r="CK75" s="1309"/>
      <c r="CL75" s="1309"/>
      <c r="CM75" s="1309"/>
      <c r="CN75" s="1309">
        <v>10.199999999999999</v>
      </c>
      <c r="CO75" s="1309"/>
      <c r="CP75" s="1309"/>
      <c r="CQ75" s="1309"/>
      <c r="CR75" s="1309"/>
      <c r="CS75" s="1309"/>
      <c r="CT75" s="1309"/>
      <c r="CU75" s="1309"/>
      <c r="CV75" s="1309">
        <v>11.7</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598</v>
      </c>
      <c r="BC79" s="1312"/>
      <c r="BD79" s="1312"/>
      <c r="BE79" s="1312"/>
      <c r="BF79" s="1312"/>
      <c r="BG79" s="1312"/>
      <c r="BH79" s="1312"/>
      <c r="BI79" s="1312"/>
      <c r="BJ79" s="1312"/>
      <c r="BK79" s="1312"/>
      <c r="BL79" s="1312"/>
      <c r="BM79" s="1312"/>
      <c r="BN79" s="1312"/>
      <c r="BO79" s="1312"/>
      <c r="BP79" s="1309">
        <v>6.4</v>
      </c>
      <c r="BQ79" s="1309"/>
      <c r="BR79" s="1309"/>
      <c r="BS79" s="1309"/>
      <c r="BT79" s="1309"/>
      <c r="BU79" s="1309"/>
      <c r="BV79" s="1309"/>
      <c r="BW79" s="1309"/>
      <c r="BX79" s="1309">
        <v>6.9</v>
      </c>
      <c r="BY79" s="1309"/>
      <c r="BZ79" s="1309"/>
      <c r="CA79" s="1309"/>
      <c r="CB79" s="1309"/>
      <c r="CC79" s="1309"/>
      <c r="CD79" s="1309"/>
      <c r="CE79" s="1309"/>
      <c r="CF79" s="1309">
        <v>7.1</v>
      </c>
      <c r="CG79" s="1309"/>
      <c r="CH79" s="1309"/>
      <c r="CI79" s="1309"/>
      <c r="CJ79" s="1309"/>
      <c r="CK79" s="1309"/>
      <c r="CL79" s="1309"/>
      <c r="CM79" s="1309"/>
      <c r="CN79" s="1309">
        <v>7.4</v>
      </c>
      <c r="CO79" s="1309"/>
      <c r="CP79" s="1309"/>
      <c r="CQ79" s="1309"/>
      <c r="CR79" s="1309"/>
      <c r="CS79" s="1309"/>
      <c r="CT79" s="1309"/>
      <c r="CU79" s="1309"/>
      <c r="CV79" s="1309">
        <v>7.4</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qb9gHsUe/Qpx1kqg28zk3t7TWxrodaPGDK3W1hRCzHQaDV3Zb/JafSMBwkXSJYSxEvvdnsxn561a5GGae/v0g==" saltValue="t2styfVLzdtq4fnsUkYsH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DR125"/>
  <sheetViews>
    <sheetView showGridLines="0" topLeftCell="BL77"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601</v>
      </c>
    </row>
  </sheetData>
  <sheetProtection algorithmName="SHA-512" hashValue="eDSIiLPOP7o7ndmvTewvhAvVwS/uAoOU/MmdYnSU7aVr4PwWZJsU4/ELClCNwWJ0JUTMJkiX8hof4Mnks7xl9w==" saltValue="JpiDp8/AdExAh+Aloq+G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DR125"/>
  <sheetViews>
    <sheetView showGridLines="0" topLeftCell="BL85" zoomScaleNormal="100" zoomScaleSheetLayoutView="55" workbookViewId="0">
      <selection activeCell="CN113" sqref="CN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EGKRFDCLFfvC4H23POX5uB4dCtlzmNDmWeYSqWYYYK/PzdxklfISyO103FiDw4lnBvpn/XOTMv5P+pcmMU7PbQ==" saltValue="rfdoAtxaao+QoWowLXd8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553</v>
      </c>
      <c r="G2" s="157"/>
      <c r="H2" s="158"/>
    </row>
    <row r="3" spans="1:8" x14ac:dyDescent="0.15">
      <c r="A3" s="154" t="s">
        <v>546</v>
      </c>
      <c r="B3" s="159"/>
      <c r="C3" s="160"/>
      <c r="D3" s="161">
        <v>61965</v>
      </c>
      <c r="E3" s="162"/>
      <c r="F3" s="163">
        <v>287914</v>
      </c>
      <c r="G3" s="164"/>
      <c r="H3" s="165"/>
    </row>
    <row r="4" spans="1:8" x14ac:dyDescent="0.15">
      <c r="A4" s="166"/>
      <c r="B4" s="167"/>
      <c r="C4" s="168"/>
      <c r="D4" s="169">
        <v>60470</v>
      </c>
      <c r="E4" s="170"/>
      <c r="F4" s="171">
        <v>146531</v>
      </c>
      <c r="G4" s="172"/>
      <c r="H4" s="173"/>
    </row>
    <row r="5" spans="1:8" x14ac:dyDescent="0.15">
      <c r="A5" s="154" t="s">
        <v>548</v>
      </c>
      <c r="B5" s="159"/>
      <c r="C5" s="160"/>
      <c r="D5" s="161">
        <v>58689</v>
      </c>
      <c r="E5" s="162"/>
      <c r="F5" s="163">
        <v>310300</v>
      </c>
      <c r="G5" s="164"/>
      <c r="H5" s="165"/>
    </row>
    <row r="6" spans="1:8" x14ac:dyDescent="0.15">
      <c r="A6" s="166"/>
      <c r="B6" s="167"/>
      <c r="C6" s="168"/>
      <c r="D6" s="169">
        <v>51464</v>
      </c>
      <c r="E6" s="170"/>
      <c r="F6" s="171">
        <v>157576</v>
      </c>
      <c r="G6" s="172"/>
      <c r="H6" s="173"/>
    </row>
    <row r="7" spans="1:8" x14ac:dyDescent="0.15">
      <c r="A7" s="154" t="s">
        <v>549</v>
      </c>
      <c r="B7" s="159"/>
      <c r="C7" s="160"/>
      <c r="D7" s="161">
        <v>151989</v>
      </c>
      <c r="E7" s="162"/>
      <c r="F7" s="163">
        <v>317319</v>
      </c>
      <c r="G7" s="164"/>
      <c r="H7" s="165"/>
    </row>
    <row r="8" spans="1:8" x14ac:dyDescent="0.15">
      <c r="A8" s="166"/>
      <c r="B8" s="167"/>
      <c r="C8" s="168"/>
      <c r="D8" s="169">
        <v>133861</v>
      </c>
      <c r="E8" s="170"/>
      <c r="F8" s="171">
        <v>164214</v>
      </c>
      <c r="G8" s="172"/>
      <c r="H8" s="173"/>
    </row>
    <row r="9" spans="1:8" x14ac:dyDescent="0.15">
      <c r="A9" s="154" t="s">
        <v>550</v>
      </c>
      <c r="B9" s="159"/>
      <c r="C9" s="160"/>
      <c r="D9" s="161">
        <v>117476</v>
      </c>
      <c r="E9" s="162"/>
      <c r="F9" s="163">
        <v>289738</v>
      </c>
      <c r="G9" s="164"/>
      <c r="H9" s="165"/>
    </row>
    <row r="10" spans="1:8" x14ac:dyDescent="0.15">
      <c r="A10" s="166"/>
      <c r="B10" s="167"/>
      <c r="C10" s="168"/>
      <c r="D10" s="169">
        <v>94457</v>
      </c>
      <c r="E10" s="170"/>
      <c r="F10" s="171">
        <v>156238</v>
      </c>
      <c r="G10" s="172"/>
      <c r="H10" s="173"/>
    </row>
    <row r="11" spans="1:8" x14ac:dyDescent="0.15">
      <c r="A11" s="154" t="s">
        <v>551</v>
      </c>
      <c r="B11" s="159"/>
      <c r="C11" s="160"/>
      <c r="D11" s="161">
        <v>12246</v>
      </c>
      <c r="E11" s="162"/>
      <c r="F11" s="163">
        <v>316937</v>
      </c>
      <c r="G11" s="164"/>
      <c r="H11" s="165"/>
    </row>
    <row r="12" spans="1:8" x14ac:dyDescent="0.15">
      <c r="A12" s="166"/>
      <c r="B12" s="167"/>
      <c r="C12" s="174"/>
      <c r="D12" s="169">
        <v>10355</v>
      </c>
      <c r="E12" s="170"/>
      <c r="F12" s="171">
        <v>199150</v>
      </c>
      <c r="G12" s="172"/>
      <c r="H12" s="173"/>
    </row>
    <row r="13" spans="1:8" x14ac:dyDescent="0.15">
      <c r="A13" s="154"/>
      <c r="B13" s="159"/>
      <c r="C13" s="175"/>
      <c r="D13" s="176">
        <v>80473</v>
      </c>
      <c r="E13" s="177"/>
      <c r="F13" s="178">
        <v>304442</v>
      </c>
      <c r="G13" s="179"/>
      <c r="H13" s="165"/>
    </row>
    <row r="14" spans="1:8" x14ac:dyDescent="0.15">
      <c r="A14" s="166"/>
      <c r="B14" s="167"/>
      <c r="C14" s="168"/>
      <c r="D14" s="169">
        <v>70121</v>
      </c>
      <c r="E14" s="170"/>
      <c r="F14" s="171">
        <v>164742</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5.24</v>
      </c>
      <c r="C19" s="180">
        <f>ROUND(VALUE(SUBSTITUTE(実質収支比率等に係る経年分析!G$48,"▲","-")),2)</f>
        <v>0.98</v>
      </c>
      <c r="D19" s="180">
        <f>ROUND(VALUE(SUBSTITUTE(実質収支比率等に係る経年分析!H$48,"▲","-")),2)</f>
        <v>9.1199999999999992</v>
      </c>
      <c r="E19" s="180">
        <f>ROUND(VALUE(SUBSTITUTE(実質収支比率等に係る経年分析!I$48,"▲","-")),2)</f>
        <v>5.88</v>
      </c>
      <c r="F19" s="180">
        <f>ROUND(VALUE(SUBSTITUTE(実質収支比率等に係る経年分析!J$48,"▲","-")),2)</f>
        <v>8.02</v>
      </c>
    </row>
    <row r="20" spans="1:11" x14ac:dyDescent="0.15">
      <c r="A20" s="180" t="s">
        <v>57</v>
      </c>
      <c r="B20" s="180">
        <f>ROUND(VALUE(SUBSTITUTE(実質収支比率等に係る経年分析!F$47,"▲","-")),2)</f>
        <v>44.44</v>
      </c>
      <c r="C20" s="180">
        <f>ROUND(VALUE(SUBSTITUTE(実質収支比率等に係る経年分析!G$47,"▲","-")),2)</f>
        <v>44.12</v>
      </c>
      <c r="D20" s="180">
        <f>ROUND(VALUE(SUBSTITUTE(実質収支比率等に係る経年分析!H$47,"▲","-")),2)</f>
        <v>35.020000000000003</v>
      </c>
      <c r="E20" s="180">
        <f>ROUND(VALUE(SUBSTITUTE(実質収支比率等に係る経年分析!I$47,"▲","-")),2)</f>
        <v>22.93</v>
      </c>
      <c r="F20" s="180">
        <f>ROUND(VALUE(SUBSTITUTE(実質収支比率等に係る経年分析!J$47,"▲","-")),2)</f>
        <v>13.96</v>
      </c>
    </row>
    <row r="21" spans="1:11" x14ac:dyDescent="0.15">
      <c r="A21" s="180" t="s">
        <v>58</v>
      </c>
      <c r="B21" s="180">
        <f>IF(ISNUMBER(VALUE(SUBSTITUTE(実質収支比率等に係る経年分析!F$49,"▲","-"))),ROUND(VALUE(SUBSTITUTE(実質収支比率等に係る経年分析!F$49,"▲","-")),2),NA())</f>
        <v>2.54</v>
      </c>
      <c r="C21" s="180">
        <f>IF(ISNUMBER(VALUE(SUBSTITUTE(実質収支比率等に係る経年分析!G$49,"▲","-"))),ROUND(VALUE(SUBSTITUTE(実質収支比率等に係る経年分析!G$49,"▲","-")),2),NA())</f>
        <v>-4.63</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-14.35</v>
      </c>
      <c r="F21" s="180">
        <f>IF(ISNUMBER(VALUE(SUBSTITUTE(実質収支比率等に係る経年分析!J$49,"▲","-"))),ROUND(VALUE(SUBSTITUTE(実質収支比率等に係る経年分析!J$49,"▲","-")),2),NA())</f>
        <v>-6.57</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公共下水道事業特別会計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1.1499999999999999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8.01</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143</v>
      </c>
      <c r="E42" s="182"/>
      <c r="F42" s="182"/>
      <c r="G42" s="182">
        <f>'実質公債費比率（分子）の構造'!L$52</f>
        <v>141</v>
      </c>
      <c r="H42" s="182"/>
      <c r="I42" s="182"/>
      <c r="J42" s="182">
        <f>'実質公債費比率（分子）の構造'!M$52</f>
        <v>140</v>
      </c>
      <c r="K42" s="182"/>
      <c r="L42" s="182"/>
      <c r="M42" s="182">
        <f>'実質公債費比率（分子）の構造'!N$52</f>
        <v>142</v>
      </c>
      <c r="N42" s="182"/>
      <c r="O42" s="182"/>
      <c r="P42" s="182">
        <f>'実質公債費比率（分子）の構造'!O$52</f>
        <v>143</v>
      </c>
    </row>
    <row r="43" spans="1:16" x14ac:dyDescent="0.15">
      <c r="A43" s="182" t="s">
        <v>66</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24</v>
      </c>
      <c r="C44" s="182"/>
      <c r="D44" s="182"/>
      <c r="E44" s="182">
        <f>'実質公債費比率（分子）の構造'!L$50</f>
        <v>21</v>
      </c>
      <c r="F44" s="182"/>
      <c r="G44" s="182"/>
      <c r="H44" s="182">
        <f>'実質公債費比率（分子）の構造'!M$50</f>
        <v>24</v>
      </c>
      <c r="I44" s="182"/>
      <c r="J44" s="182"/>
      <c r="K44" s="182">
        <f>'実質公債費比率（分子）の構造'!N$50</f>
        <v>22</v>
      </c>
      <c r="L44" s="182"/>
      <c r="M44" s="182"/>
      <c r="N44" s="182">
        <f>'実質公債費比率（分子）の構造'!O$50</f>
        <v>19</v>
      </c>
      <c r="O44" s="182"/>
      <c r="P44" s="182"/>
    </row>
    <row r="45" spans="1:16" x14ac:dyDescent="0.15">
      <c r="A45" s="182" t="s">
        <v>68</v>
      </c>
      <c r="B45" s="182">
        <f>'実質公債費比率（分子）の構造'!K$49</f>
        <v>13</v>
      </c>
      <c r="C45" s="182"/>
      <c r="D45" s="182"/>
      <c r="E45" s="182">
        <f>'実質公債費比率（分子）の構造'!L$49</f>
        <v>14</v>
      </c>
      <c r="F45" s="182"/>
      <c r="G45" s="182"/>
      <c r="H45" s="182">
        <f>'実質公債費比率（分子）の構造'!M$49</f>
        <v>19</v>
      </c>
      <c r="I45" s="182"/>
      <c r="J45" s="182"/>
      <c r="K45" s="182">
        <f>'実質公債費比率（分子）の構造'!N$49</f>
        <v>18</v>
      </c>
      <c r="L45" s="182"/>
      <c r="M45" s="182"/>
      <c r="N45" s="182">
        <f>'実質公債費比率（分子）の構造'!O$49</f>
        <v>14</v>
      </c>
      <c r="O45" s="182"/>
      <c r="P45" s="182"/>
    </row>
    <row r="46" spans="1:16" x14ac:dyDescent="0.15">
      <c r="A46" s="182" t="s">
        <v>69</v>
      </c>
      <c r="B46" s="182">
        <f>'実質公債費比率（分子）の構造'!K$48</f>
        <v>12</v>
      </c>
      <c r="C46" s="182"/>
      <c r="D46" s="182"/>
      <c r="E46" s="182">
        <f>'実質公債費比率（分子）の構造'!L$48</f>
        <v>18</v>
      </c>
      <c r="F46" s="182"/>
      <c r="G46" s="182"/>
      <c r="H46" s="182">
        <f>'実質公債費比率（分子）の構造'!M$48</f>
        <v>38</v>
      </c>
      <c r="I46" s="182"/>
      <c r="J46" s="182"/>
      <c r="K46" s="182">
        <f>'実質公債費比率（分子）の構造'!N$48</f>
        <v>25</v>
      </c>
      <c r="L46" s="182"/>
      <c r="M46" s="182"/>
      <c r="N46" s="182">
        <f>'実質公債費比率（分子）の構造'!O$48</f>
        <v>35</v>
      </c>
      <c r="O46" s="182"/>
      <c r="P46" s="182"/>
    </row>
    <row r="47" spans="1:16" x14ac:dyDescent="0.15">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72</v>
      </c>
      <c r="B49" s="182">
        <f>'実質公債費比率（分子）の構造'!K$45</f>
        <v>183</v>
      </c>
      <c r="C49" s="182"/>
      <c r="D49" s="182"/>
      <c r="E49" s="182">
        <f>'実質公債費比率（分子）の構造'!L$45</f>
        <v>186</v>
      </c>
      <c r="F49" s="182"/>
      <c r="G49" s="182"/>
      <c r="H49" s="182">
        <f>'実質公債費比率（分子）の構造'!M$45</f>
        <v>230</v>
      </c>
      <c r="I49" s="182"/>
      <c r="J49" s="182"/>
      <c r="K49" s="182">
        <f>'実質公債費比率（分子）の構造'!N$45</f>
        <v>194</v>
      </c>
      <c r="L49" s="182"/>
      <c r="M49" s="182"/>
      <c r="N49" s="182">
        <f>'実質公債費比率（分子）の構造'!O$45</f>
        <v>234</v>
      </c>
      <c r="O49" s="182"/>
      <c r="P49" s="182"/>
    </row>
    <row r="50" spans="1:16" x14ac:dyDescent="0.15">
      <c r="A50" s="182" t="s">
        <v>73</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171</v>
      </c>
      <c r="J50" s="182" t="e">
        <f>NA()</f>
        <v>#N/A</v>
      </c>
      <c r="K50" s="182" t="e">
        <f>NA()</f>
        <v>#N/A</v>
      </c>
      <c r="L50" s="182">
        <f>IF(ISNUMBER('実質公債費比率（分子）の構造'!N$53),'実質公債費比率（分子）の構造'!N$53,NA())</f>
        <v>117</v>
      </c>
      <c r="M50" s="182" t="e">
        <f>NA()</f>
        <v>#N/A</v>
      </c>
      <c r="N50" s="182" t="e">
        <f>NA()</f>
        <v>#N/A</v>
      </c>
      <c r="O50" s="182">
        <f>IF(ISNUMBER('実質公債費比率（分子）の構造'!O$53),'実質公債費比率（分子）の構造'!O$53,NA())</f>
        <v>159</v>
      </c>
      <c r="P50" s="182" t="e">
        <f>NA()</f>
        <v>#N/A</v>
      </c>
    </row>
    <row r="53" spans="1:16" x14ac:dyDescent="0.15">
      <c r="A53" s="150" t="s">
        <v>74</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x14ac:dyDescent="0.15">
      <c r="A56" s="181" t="s">
        <v>43</v>
      </c>
      <c r="B56" s="181"/>
      <c r="C56" s="181"/>
      <c r="D56" s="181">
        <f>'将来負担比率（分子）の構造'!I$52</f>
        <v>1865</v>
      </c>
      <c r="E56" s="181"/>
      <c r="F56" s="181"/>
      <c r="G56" s="181">
        <f>'将来負担比率（分子）の構造'!J$52</f>
        <v>1993</v>
      </c>
      <c r="H56" s="181"/>
      <c r="I56" s="181"/>
      <c r="J56" s="181">
        <f>'将来負担比率（分子）の構造'!K$52</f>
        <v>1992</v>
      </c>
      <c r="K56" s="181"/>
      <c r="L56" s="181"/>
      <c r="M56" s="181">
        <f>'将来負担比率（分子）の構造'!L$52</f>
        <v>2063</v>
      </c>
      <c r="N56" s="181"/>
      <c r="O56" s="181"/>
      <c r="P56" s="181">
        <f>'将来負担比率（分子）の構造'!M$52</f>
        <v>2050</v>
      </c>
    </row>
    <row r="57" spans="1:16" x14ac:dyDescent="0.15">
      <c r="A57" s="181" t="s">
        <v>42</v>
      </c>
      <c r="B57" s="181"/>
      <c r="C57" s="181"/>
      <c r="D57" s="181">
        <f>'将来負担比率（分子）の構造'!I$51</f>
        <v>2</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58</v>
      </c>
    </row>
    <row r="58" spans="1:16" x14ac:dyDescent="0.15">
      <c r="A58" s="181" t="s">
        <v>41</v>
      </c>
      <c r="B58" s="181"/>
      <c r="C58" s="181"/>
      <c r="D58" s="181">
        <f>'将来負担比率（分子）の構造'!I$50</f>
        <v>860</v>
      </c>
      <c r="E58" s="181"/>
      <c r="F58" s="181"/>
      <c r="G58" s="181">
        <f>'将来負担比率（分子）の構造'!J$50</f>
        <v>890</v>
      </c>
      <c r="H58" s="181"/>
      <c r="I58" s="181"/>
      <c r="J58" s="181">
        <f>'将来負担比率（分子）の構造'!K$50</f>
        <v>844</v>
      </c>
      <c r="K58" s="181"/>
      <c r="L58" s="181"/>
      <c r="M58" s="181">
        <f>'将来負担比率（分子）の構造'!L$50</f>
        <v>804</v>
      </c>
      <c r="N58" s="181"/>
      <c r="O58" s="181"/>
      <c r="P58" s="181">
        <f>'将来負担比率（分子）の構造'!M$50</f>
        <v>879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v>
      </c>
      <c r="C61" s="181"/>
      <c r="D61" s="181"/>
      <c r="E61" s="181">
        <f>'将来負担比率（分子）の構造'!J$46</f>
        <v>48</v>
      </c>
      <c r="F61" s="181"/>
      <c r="G61" s="181"/>
      <c r="H61" s="181">
        <f>'将来負担比率（分子）の構造'!K$46</f>
        <v>42</v>
      </c>
      <c r="I61" s="181"/>
      <c r="J61" s="181"/>
      <c r="K61" s="181">
        <f>'将来負担比率（分子）の構造'!L$46</f>
        <v>44</v>
      </c>
      <c r="L61" s="181"/>
      <c r="M61" s="181"/>
      <c r="N61" s="181">
        <f>'将来負担比率（分子）の構造'!M$46</f>
        <v>24</v>
      </c>
      <c r="O61" s="181"/>
      <c r="P61" s="181"/>
    </row>
    <row r="62" spans="1:16" x14ac:dyDescent="0.15">
      <c r="A62" s="181" t="s">
        <v>35</v>
      </c>
      <c r="B62" s="181">
        <f>'将来負担比率（分子）の構造'!I$45</f>
        <v>185</v>
      </c>
      <c r="C62" s="181"/>
      <c r="D62" s="181"/>
      <c r="E62" s="181">
        <f>'将来負担比率（分子）の構造'!J$45</f>
        <v>194</v>
      </c>
      <c r="F62" s="181"/>
      <c r="G62" s="181"/>
      <c r="H62" s="181">
        <f>'将来負担比率（分子）の構造'!K$45</f>
        <v>171</v>
      </c>
      <c r="I62" s="181"/>
      <c r="J62" s="181"/>
      <c r="K62" s="181">
        <f>'将来負担比率（分子）の構造'!L$45</f>
        <v>158</v>
      </c>
      <c r="L62" s="181"/>
      <c r="M62" s="181"/>
      <c r="N62" s="181">
        <f>'将来負担比率（分子）の構造'!M$45</f>
        <v>144</v>
      </c>
      <c r="O62" s="181"/>
      <c r="P62" s="181"/>
    </row>
    <row r="63" spans="1:16" x14ac:dyDescent="0.15">
      <c r="A63" s="181" t="s">
        <v>34</v>
      </c>
      <c r="B63" s="181">
        <f>'将来負担比率（分子）の構造'!I$44</f>
        <v>139</v>
      </c>
      <c r="C63" s="181"/>
      <c r="D63" s="181"/>
      <c r="E63" s="181">
        <f>'将来負担比率（分子）の構造'!J$44</f>
        <v>139</v>
      </c>
      <c r="F63" s="181"/>
      <c r="G63" s="181"/>
      <c r="H63" s="181">
        <f>'将来負担比率（分子）の構造'!K$44</f>
        <v>129</v>
      </c>
      <c r="I63" s="181"/>
      <c r="J63" s="181"/>
      <c r="K63" s="181">
        <f>'将来負担比率（分子）の構造'!L$44</f>
        <v>129</v>
      </c>
      <c r="L63" s="181"/>
      <c r="M63" s="181"/>
      <c r="N63" s="181">
        <f>'将来負担比率（分子）の構造'!M$44</f>
        <v>123</v>
      </c>
      <c r="O63" s="181"/>
      <c r="P63" s="181"/>
    </row>
    <row r="64" spans="1:16" x14ac:dyDescent="0.15">
      <c r="A64" s="181" t="s">
        <v>33</v>
      </c>
      <c r="B64" s="181">
        <f>'将来負担比率（分子）の構造'!I$43</f>
        <v>48</v>
      </c>
      <c r="C64" s="181"/>
      <c r="D64" s="181"/>
      <c r="E64" s="181">
        <f>'将来負担比率（分子）の構造'!J$43</f>
        <v>90</v>
      </c>
      <c r="F64" s="181"/>
      <c r="G64" s="181"/>
      <c r="H64" s="181">
        <f>'将来負担比率（分子）の構造'!K$43</f>
        <v>172</v>
      </c>
      <c r="I64" s="181"/>
      <c r="J64" s="181"/>
      <c r="K64" s="181">
        <f>'将来負担比率（分子）の構造'!L$43</f>
        <v>216</v>
      </c>
      <c r="L64" s="181"/>
      <c r="M64" s="181"/>
      <c r="N64" s="181">
        <f>'将来負担比率（分子）の構造'!M$43</f>
        <v>279</v>
      </c>
      <c r="O64" s="181"/>
      <c r="P64" s="181"/>
    </row>
    <row r="65" spans="1:16" x14ac:dyDescent="0.15">
      <c r="A65" s="181" t="s">
        <v>32</v>
      </c>
      <c r="B65" s="181">
        <f>'将来負担比率（分子）の構造'!I$42</f>
        <v>502</v>
      </c>
      <c r="C65" s="181"/>
      <c r="D65" s="181"/>
      <c r="E65" s="181">
        <f>'将来負担比率（分子）の構造'!J$42</f>
        <v>404</v>
      </c>
      <c r="F65" s="181"/>
      <c r="G65" s="181"/>
      <c r="H65" s="181">
        <f>'将来負担比率（分子）の構造'!K$42</f>
        <v>60</v>
      </c>
      <c r="I65" s="181"/>
      <c r="J65" s="181"/>
      <c r="K65" s="181">
        <f>'将来負担比率（分子）の構造'!L$42</f>
        <v>38</v>
      </c>
      <c r="L65" s="181"/>
      <c r="M65" s="181"/>
      <c r="N65" s="181">
        <f>'将来負担比率（分子）の構造'!M$42</f>
        <v>20</v>
      </c>
      <c r="O65" s="181"/>
      <c r="P65" s="181"/>
    </row>
    <row r="66" spans="1:16" x14ac:dyDescent="0.15">
      <c r="A66" s="181" t="s">
        <v>31</v>
      </c>
      <c r="B66" s="181">
        <f>'将来負担比率（分子）の構造'!I$41</f>
        <v>2053</v>
      </c>
      <c r="C66" s="181"/>
      <c r="D66" s="181"/>
      <c r="E66" s="181">
        <f>'将来負担比率（分子）の構造'!J$41</f>
        <v>2118</v>
      </c>
      <c r="F66" s="181"/>
      <c r="G66" s="181"/>
      <c r="H66" s="181">
        <f>'将来負担比率（分子）の構造'!K$41</f>
        <v>2464</v>
      </c>
      <c r="I66" s="181"/>
      <c r="J66" s="181"/>
      <c r="K66" s="181">
        <f>'将来負担比率（分子）の構造'!L$41</f>
        <v>2564</v>
      </c>
      <c r="L66" s="181"/>
      <c r="M66" s="181"/>
      <c r="N66" s="181">
        <f>'将来負担比率（分子）の構造'!M$41</f>
        <v>2442</v>
      </c>
      <c r="O66" s="181"/>
      <c r="P66" s="181"/>
    </row>
    <row r="67" spans="1:16" x14ac:dyDescent="0.15">
      <c r="A67" s="181" t="s">
        <v>77</v>
      </c>
      <c r="B67" s="181" t="e">
        <f>NA()</f>
        <v>#N/A</v>
      </c>
      <c r="C67" s="181">
        <f>IF(ISNUMBER('将来負担比率（分子）の構造'!I$53), IF('将来負担比率（分子）の構造'!I$53 &lt; 0, 0, '将来負担比率（分子）の構造'!I$53), NA())</f>
        <v>243</v>
      </c>
      <c r="D67" s="181" t="e">
        <f>NA()</f>
        <v>#N/A</v>
      </c>
      <c r="E67" s="181" t="e">
        <f>NA()</f>
        <v>#N/A</v>
      </c>
      <c r="F67" s="181">
        <f>IF(ISNUMBER('将来負担比率（分子）の構造'!J$53), IF('将来負担比率（分子）の構造'!J$53 &lt; 0, 0, '将来負担比率（分子）の構造'!J$53), NA())</f>
        <v>109</v>
      </c>
      <c r="G67" s="181" t="e">
        <f>NA()</f>
        <v>#N/A</v>
      </c>
      <c r="H67" s="181" t="e">
        <f>NA()</f>
        <v>#N/A</v>
      </c>
      <c r="I67" s="181">
        <f>IF(ISNUMBER('将来負担比率（分子）の構造'!K$53), IF('将来負担比率（分子）の構造'!K$53 &lt; 0, 0, '将来負担比率（分子）の構造'!K$53), NA())</f>
        <v>200</v>
      </c>
      <c r="J67" s="181" t="e">
        <f>NA()</f>
        <v>#N/A</v>
      </c>
      <c r="K67" s="181" t="e">
        <f>NA()</f>
        <v>#N/A</v>
      </c>
      <c r="L67" s="181">
        <f>IF(ISNUMBER('将来負担比率（分子）の構造'!L$53), IF('将来負担比率（分子）の構造'!L$53 &lt; 0, 0, '将来負担比率（分子）の構造'!L$53), NA())</f>
        <v>281</v>
      </c>
      <c r="M67" s="181" t="e">
        <f>NA()</f>
        <v>#N/A</v>
      </c>
      <c r="N67" s="181" t="e">
        <f>NA()</f>
        <v>#N/A</v>
      </c>
      <c r="O67" s="181">
        <f>IF(ISNUMBER('将来負担比率（分子）の構造'!M$53), IF('将来負担比率（分子）の構造'!M$53 &lt; 0, 0, '将来負担比率（分子）の構造'!M$53), NA())</f>
        <v>46</v>
      </c>
      <c r="P67" s="181" t="e">
        <f>NA()</f>
        <v>#N/A</v>
      </c>
    </row>
    <row r="70" spans="1:16" x14ac:dyDescent="0.15">
      <c r="A70" s="183" t="s">
        <v>78</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79</v>
      </c>
      <c r="B72" s="185">
        <f>基金残高に係る経年分析!F55</f>
        <v>484</v>
      </c>
      <c r="C72" s="185">
        <f>基金残高に係る経年分析!G55</f>
        <v>324</v>
      </c>
      <c r="D72" s="185">
        <f>基金残高に係る経年分析!H55</f>
        <v>199</v>
      </c>
    </row>
    <row r="73" spans="1:16" x14ac:dyDescent="0.15">
      <c r="A73" s="184" t="s">
        <v>80</v>
      </c>
      <c r="B73" s="185">
        <f>基金残高に係る経年分析!F56</f>
        <v>78</v>
      </c>
      <c r="C73" s="185">
        <f>基金残高に係る経年分析!G56</f>
        <v>78</v>
      </c>
      <c r="D73" s="185">
        <f>基金残高に係る経年分析!H56</f>
        <v>78</v>
      </c>
    </row>
    <row r="74" spans="1:16" x14ac:dyDescent="0.15">
      <c r="A74" s="184" t="s">
        <v>81</v>
      </c>
      <c r="B74" s="185">
        <f>基金残高に係る経年分析!F57</f>
        <v>221</v>
      </c>
      <c r="C74" s="185">
        <f>基金残高に係る経年分析!G57</f>
        <v>343</v>
      </c>
      <c r="D74" s="185">
        <f>基金残高に係る経年分析!H57</f>
        <v>536</v>
      </c>
    </row>
  </sheetData>
  <sheetProtection algorithmName="SHA-512" hashValue="vO9JbbgLk9Tx/QXCd38xv+esmOqUwxP7STCJrHOUy8A6o5lutYJXNXbIuXcZu/lQhkMglWdiFDmxE2LOzX8p3w==" saltValue="ZLnTF+bTF+1/lNeRQO47d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908613</v>
      </c>
      <c r="S5" s="673"/>
      <c r="T5" s="673"/>
      <c r="U5" s="673"/>
      <c r="V5" s="673"/>
      <c r="W5" s="673"/>
      <c r="X5" s="673"/>
      <c r="Y5" s="674"/>
      <c r="Z5" s="675">
        <v>36.6</v>
      </c>
      <c r="AA5" s="675"/>
      <c r="AB5" s="675"/>
      <c r="AC5" s="675"/>
      <c r="AD5" s="676">
        <v>908613</v>
      </c>
      <c r="AE5" s="676"/>
      <c r="AF5" s="676"/>
      <c r="AG5" s="676"/>
      <c r="AH5" s="676"/>
      <c r="AI5" s="676"/>
      <c r="AJ5" s="676"/>
      <c r="AK5" s="676"/>
      <c r="AL5" s="677">
        <v>62.8</v>
      </c>
      <c r="AM5" s="678"/>
      <c r="AN5" s="678"/>
      <c r="AO5" s="679"/>
      <c r="AP5" s="669" t="s">
        <v>231</v>
      </c>
      <c r="AQ5" s="670"/>
      <c r="AR5" s="670"/>
      <c r="AS5" s="670"/>
      <c r="AT5" s="670"/>
      <c r="AU5" s="670"/>
      <c r="AV5" s="670"/>
      <c r="AW5" s="670"/>
      <c r="AX5" s="670"/>
      <c r="AY5" s="670"/>
      <c r="AZ5" s="670"/>
      <c r="BA5" s="670"/>
      <c r="BB5" s="670"/>
      <c r="BC5" s="670"/>
      <c r="BD5" s="670"/>
      <c r="BE5" s="670"/>
      <c r="BF5" s="671"/>
      <c r="BG5" s="683">
        <v>907777</v>
      </c>
      <c r="BH5" s="684"/>
      <c r="BI5" s="684"/>
      <c r="BJ5" s="684"/>
      <c r="BK5" s="684"/>
      <c r="BL5" s="684"/>
      <c r="BM5" s="684"/>
      <c r="BN5" s="685"/>
      <c r="BO5" s="686">
        <v>99.9</v>
      </c>
      <c r="BP5" s="686"/>
      <c r="BQ5" s="686"/>
      <c r="BR5" s="686"/>
      <c r="BS5" s="687">
        <v>84638</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11545</v>
      </c>
      <c r="S6" s="684"/>
      <c r="T6" s="684"/>
      <c r="U6" s="684"/>
      <c r="V6" s="684"/>
      <c r="W6" s="684"/>
      <c r="X6" s="684"/>
      <c r="Y6" s="685"/>
      <c r="Z6" s="686">
        <v>0.5</v>
      </c>
      <c r="AA6" s="686"/>
      <c r="AB6" s="686"/>
      <c r="AC6" s="686"/>
      <c r="AD6" s="687">
        <v>11545</v>
      </c>
      <c r="AE6" s="687"/>
      <c r="AF6" s="687"/>
      <c r="AG6" s="687"/>
      <c r="AH6" s="687"/>
      <c r="AI6" s="687"/>
      <c r="AJ6" s="687"/>
      <c r="AK6" s="687"/>
      <c r="AL6" s="688">
        <v>0.8</v>
      </c>
      <c r="AM6" s="689"/>
      <c r="AN6" s="689"/>
      <c r="AO6" s="690"/>
      <c r="AP6" s="680" t="s">
        <v>236</v>
      </c>
      <c r="AQ6" s="681"/>
      <c r="AR6" s="681"/>
      <c r="AS6" s="681"/>
      <c r="AT6" s="681"/>
      <c r="AU6" s="681"/>
      <c r="AV6" s="681"/>
      <c r="AW6" s="681"/>
      <c r="AX6" s="681"/>
      <c r="AY6" s="681"/>
      <c r="AZ6" s="681"/>
      <c r="BA6" s="681"/>
      <c r="BB6" s="681"/>
      <c r="BC6" s="681"/>
      <c r="BD6" s="681"/>
      <c r="BE6" s="681"/>
      <c r="BF6" s="682"/>
      <c r="BG6" s="683">
        <v>907777</v>
      </c>
      <c r="BH6" s="684"/>
      <c r="BI6" s="684"/>
      <c r="BJ6" s="684"/>
      <c r="BK6" s="684"/>
      <c r="BL6" s="684"/>
      <c r="BM6" s="684"/>
      <c r="BN6" s="685"/>
      <c r="BO6" s="686">
        <v>99.9</v>
      </c>
      <c r="BP6" s="686"/>
      <c r="BQ6" s="686"/>
      <c r="BR6" s="686"/>
      <c r="BS6" s="687">
        <v>84638</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60848</v>
      </c>
      <c r="CS6" s="684"/>
      <c r="CT6" s="684"/>
      <c r="CU6" s="684"/>
      <c r="CV6" s="684"/>
      <c r="CW6" s="684"/>
      <c r="CX6" s="684"/>
      <c r="CY6" s="685"/>
      <c r="CZ6" s="677">
        <v>2.6</v>
      </c>
      <c r="DA6" s="678"/>
      <c r="DB6" s="678"/>
      <c r="DC6" s="697"/>
      <c r="DD6" s="692" t="s">
        <v>238</v>
      </c>
      <c r="DE6" s="684"/>
      <c r="DF6" s="684"/>
      <c r="DG6" s="684"/>
      <c r="DH6" s="684"/>
      <c r="DI6" s="684"/>
      <c r="DJ6" s="684"/>
      <c r="DK6" s="684"/>
      <c r="DL6" s="684"/>
      <c r="DM6" s="684"/>
      <c r="DN6" s="684"/>
      <c r="DO6" s="684"/>
      <c r="DP6" s="685"/>
      <c r="DQ6" s="692">
        <v>60848</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583</v>
      </c>
      <c r="S7" s="684"/>
      <c r="T7" s="684"/>
      <c r="U7" s="684"/>
      <c r="V7" s="684"/>
      <c r="W7" s="684"/>
      <c r="X7" s="684"/>
      <c r="Y7" s="685"/>
      <c r="Z7" s="686">
        <v>0</v>
      </c>
      <c r="AA7" s="686"/>
      <c r="AB7" s="686"/>
      <c r="AC7" s="686"/>
      <c r="AD7" s="687">
        <v>583</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249416</v>
      </c>
      <c r="BH7" s="684"/>
      <c r="BI7" s="684"/>
      <c r="BJ7" s="684"/>
      <c r="BK7" s="684"/>
      <c r="BL7" s="684"/>
      <c r="BM7" s="684"/>
      <c r="BN7" s="685"/>
      <c r="BO7" s="686">
        <v>27.5</v>
      </c>
      <c r="BP7" s="686"/>
      <c r="BQ7" s="686"/>
      <c r="BR7" s="686"/>
      <c r="BS7" s="687">
        <v>6820</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655136</v>
      </c>
      <c r="CS7" s="684"/>
      <c r="CT7" s="684"/>
      <c r="CU7" s="684"/>
      <c r="CV7" s="684"/>
      <c r="CW7" s="684"/>
      <c r="CX7" s="684"/>
      <c r="CY7" s="685"/>
      <c r="CZ7" s="686">
        <v>28.3</v>
      </c>
      <c r="DA7" s="686"/>
      <c r="DB7" s="686"/>
      <c r="DC7" s="686"/>
      <c r="DD7" s="692">
        <v>90</v>
      </c>
      <c r="DE7" s="684"/>
      <c r="DF7" s="684"/>
      <c r="DG7" s="684"/>
      <c r="DH7" s="684"/>
      <c r="DI7" s="684"/>
      <c r="DJ7" s="684"/>
      <c r="DK7" s="684"/>
      <c r="DL7" s="684"/>
      <c r="DM7" s="684"/>
      <c r="DN7" s="684"/>
      <c r="DO7" s="684"/>
      <c r="DP7" s="685"/>
      <c r="DQ7" s="692">
        <v>435057</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2098</v>
      </c>
      <c r="S8" s="684"/>
      <c r="T8" s="684"/>
      <c r="U8" s="684"/>
      <c r="V8" s="684"/>
      <c r="W8" s="684"/>
      <c r="X8" s="684"/>
      <c r="Y8" s="685"/>
      <c r="Z8" s="686">
        <v>0.1</v>
      </c>
      <c r="AA8" s="686"/>
      <c r="AB8" s="686"/>
      <c r="AC8" s="686"/>
      <c r="AD8" s="687">
        <v>2098</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6699</v>
      </c>
      <c r="BH8" s="684"/>
      <c r="BI8" s="684"/>
      <c r="BJ8" s="684"/>
      <c r="BK8" s="684"/>
      <c r="BL8" s="684"/>
      <c r="BM8" s="684"/>
      <c r="BN8" s="685"/>
      <c r="BO8" s="686">
        <v>0.7</v>
      </c>
      <c r="BP8" s="686"/>
      <c r="BQ8" s="686"/>
      <c r="BR8" s="686"/>
      <c r="BS8" s="692" t="s">
        <v>139</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769746</v>
      </c>
      <c r="CS8" s="684"/>
      <c r="CT8" s="684"/>
      <c r="CU8" s="684"/>
      <c r="CV8" s="684"/>
      <c r="CW8" s="684"/>
      <c r="CX8" s="684"/>
      <c r="CY8" s="685"/>
      <c r="CZ8" s="686">
        <v>33.299999999999997</v>
      </c>
      <c r="DA8" s="686"/>
      <c r="DB8" s="686"/>
      <c r="DC8" s="686"/>
      <c r="DD8" s="692" t="s">
        <v>140</v>
      </c>
      <c r="DE8" s="684"/>
      <c r="DF8" s="684"/>
      <c r="DG8" s="684"/>
      <c r="DH8" s="684"/>
      <c r="DI8" s="684"/>
      <c r="DJ8" s="684"/>
      <c r="DK8" s="684"/>
      <c r="DL8" s="684"/>
      <c r="DM8" s="684"/>
      <c r="DN8" s="684"/>
      <c r="DO8" s="684"/>
      <c r="DP8" s="685"/>
      <c r="DQ8" s="692">
        <v>439733</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1496</v>
      </c>
      <c r="S9" s="684"/>
      <c r="T9" s="684"/>
      <c r="U9" s="684"/>
      <c r="V9" s="684"/>
      <c r="W9" s="684"/>
      <c r="X9" s="684"/>
      <c r="Y9" s="685"/>
      <c r="Z9" s="686">
        <v>0.1</v>
      </c>
      <c r="AA9" s="686"/>
      <c r="AB9" s="686"/>
      <c r="AC9" s="686"/>
      <c r="AD9" s="687">
        <v>1496</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177233</v>
      </c>
      <c r="BH9" s="684"/>
      <c r="BI9" s="684"/>
      <c r="BJ9" s="684"/>
      <c r="BK9" s="684"/>
      <c r="BL9" s="684"/>
      <c r="BM9" s="684"/>
      <c r="BN9" s="685"/>
      <c r="BO9" s="686">
        <v>19.5</v>
      </c>
      <c r="BP9" s="686"/>
      <c r="BQ9" s="686"/>
      <c r="BR9" s="686"/>
      <c r="BS9" s="692" t="s">
        <v>139</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168820</v>
      </c>
      <c r="CS9" s="684"/>
      <c r="CT9" s="684"/>
      <c r="CU9" s="684"/>
      <c r="CV9" s="684"/>
      <c r="CW9" s="684"/>
      <c r="CX9" s="684"/>
      <c r="CY9" s="685"/>
      <c r="CZ9" s="686">
        <v>7.3</v>
      </c>
      <c r="DA9" s="686"/>
      <c r="DB9" s="686"/>
      <c r="DC9" s="686"/>
      <c r="DD9" s="692">
        <v>6361</v>
      </c>
      <c r="DE9" s="684"/>
      <c r="DF9" s="684"/>
      <c r="DG9" s="684"/>
      <c r="DH9" s="684"/>
      <c r="DI9" s="684"/>
      <c r="DJ9" s="684"/>
      <c r="DK9" s="684"/>
      <c r="DL9" s="684"/>
      <c r="DM9" s="684"/>
      <c r="DN9" s="684"/>
      <c r="DO9" s="684"/>
      <c r="DP9" s="685"/>
      <c r="DQ9" s="692">
        <v>137299</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238</v>
      </c>
      <c r="AA10" s="686"/>
      <c r="AB10" s="686"/>
      <c r="AC10" s="686"/>
      <c r="AD10" s="687" t="s">
        <v>140</v>
      </c>
      <c r="AE10" s="687"/>
      <c r="AF10" s="687"/>
      <c r="AG10" s="687"/>
      <c r="AH10" s="687"/>
      <c r="AI10" s="687"/>
      <c r="AJ10" s="687"/>
      <c r="AK10" s="687"/>
      <c r="AL10" s="688" t="s">
        <v>139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31090</v>
      </c>
      <c r="BH10" s="684"/>
      <c r="BI10" s="684"/>
      <c r="BJ10" s="684"/>
      <c r="BK10" s="684"/>
      <c r="BL10" s="684"/>
      <c r="BM10" s="684"/>
      <c r="BN10" s="685"/>
      <c r="BO10" s="686">
        <v>3.4</v>
      </c>
      <c r="BP10" s="686"/>
      <c r="BQ10" s="686"/>
      <c r="BR10" s="686"/>
      <c r="BS10" s="692" t="s">
        <v>140</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139</v>
      </c>
      <c r="CS10" s="684"/>
      <c r="CT10" s="684"/>
      <c r="CU10" s="684"/>
      <c r="CV10" s="684"/>
      <c r="CW10" s="684"/>
      <c r="CX10" s="684"/>
      <c r="CY10" s="685"/>
      <c r="CZ10" s="686" t="s">
        <v>139</v>
      </c>
      <c r="DA10" s="686"/>
      <c r="DB10" s="686"/>
      <c r="DC10" s="686"/>
      <c r="DD10" s="692" t="s">
        <v>238</v>
      </c>
      <c r="DE10" s="684"/>
      <c r="DF10" s="684"/>
      <c r="DG10" s="684"/>
      <c r="DH10" s="684"/>
      <c r="DI10" s="684"/>
      <c r="DJ10" s="684"/>
      <c r="DK10" s="684"/>
      <c r="DL10" s="684"/>
      <c r="DM10" s="684"/>
      <c r="DN10" s="684"/>
      <c r="DO10" s="684"/>
      <c r="DP10" s="685"/>
      <c r="DQ10" s="692" t="s">
        <v>139</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70489</v>
      </c>
      <c r="S11" s="684"/>
      <c r="T11" s="684"/>
      <c r="U11" s="684"/>
      <c r="V11" s="684"/>
      <c r="W11" s="684"/>
      <c r="X11" s="684"/>
      <c r="Y11" s="685"/>
      <c r="Z11" s="688">
        <v>2.8</v>
      </c>
      <c r="AA11" s="689"/>
      <c r="AB11" s="689"/>
      <c r="AC11" s="701"/>
      <c r="AD11" s="692">
        <v>70489</v>
      </c>
      <c r="AE11" s="684"/>
      <c r="AF11" s="684"/>
      <c r="AG11" s="684"/>
      <c r="AH11" s="684"/>
      <c r="AI11" s="684"/>
      <c r="AJ11" s="684"/>
      <c r="AK11" s="685"/>
      <c r="AL11" s="688">
        <v>4.9000000000000004</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34394</v>
      </c>
      <c r="BH11" s="684"/>
      <c r="BI11" s="684"/>
      <c r="BJ11" s="684"/>
      <c r="BK11" s="684"/>
      <c r="BL11" s="684"/>
      <c r="BM11" s="684"/>
      <c r="BN11" s="685"/>
      <c r="BO11" s="686">
        <v>3.8</v>
      </c>
      <c r="BP11" s="686"/>
      <c r="BQ11" s="686"/>
      <c r="BR11" s="686"/>
      <c r="BS11" s="692">
        <v>6820</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78750</v>
      </c>
      <c r="CS11" s="684"/>
      <c r="CT11" s="684"/>
      <c r="CU11" s="684"/>
      <c r="CV11" s="684"/>
      <c r="CW11" s="684"/>
      <c r="CX11" s="684"/>
      <c r="CY11" s="685"/>
      <c r="CZ11" s="686">
        <v>3.4</v>
      </c>
      <c r="DA11" s="686"/>
      <c r="DB11" s="686"/>
      <c r="DC11" s="686"/>
      <c r="DD11" s="692">
        <v>6684</v>
      </c>
      <c r="DE11" s="684"/>
      <c r="DF11" s="684"/>
      <c r="DG11" s="684"/>
      <c r="DH11" s="684"/>
      <c r="DI11" s="684"/>
      <c r="DJ11" s="684"/>
      <c r="DK11" s="684"/>
      <c r="DL11" s="684"/>
      <c r="DM11" s="684"/>
      <c r="DN11" s="684"/>
      <c r="DO11" s="684"/>
      <c r="DP11" s="685"/>
      <c r="DQ11" s="692">
        <v>45145</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139</v>
      </c>
      <c r="S12" s="684"/>
      <c r="T12" s="684"/>
      <c r="U12" s="684"/>
      <c r="V12" s="684"/>
      <c r="W12" s="684"/>
      <c r="X12" s="684"/>
      <c r="Y12" s="685"/>
      <c r="Z12" s="686" t="s">
        <v>238</v>
      </c>
      <c r="AA12" s="686"/>
      <c r="AB12" s="686"/>
      <c r="AC12" s="686"/>
      <c r="AD12" s="687" t="s">
        <v>139</v>
      </c>
      <c r="AE12" s="687"/>
      <c r="AF12" s="687"/>
      <c r="AG12" s="687"/>
      <c r="AH12" s="687"/>
      <c r="AI12" s="687"/>
      <c r="AJ12" s="687"/>
      <c r="AK12" s="687"/>
      <c r="AL12" s="688" t="s">
        <v>238</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623275</v>
      </c>
      <c r="BH12" s="684"/>
      <c r="BI12" s="684"/>
      <c r="BJ12" s="684"/>
      <c r="BK12" s="684"/>
      <c r="BL12" s="684"/>
      <c r="BM12" s="684"/>
      <c r="BN12" s="685"/>
      <c r="BO12" s="686">
        <v>68.599999999999994</v>
      </c>
      <c r="BP12" s="686"/>
      <c r="BQ12" s="686"/>
      <c r="BR12" s="686"/>
      <c r="BS12" s="692">
        <v>77818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4519</v>
      </c>
      <c r="CS12" s="684"/>
      <c r="CT12" s="684"/>
      <c r="CU12" s="684"/>
      <c r="CV12" s="684"/>
      <c r="CW12" s="684"/>
      <c r="CX12" s="684"/>
      <c r="CY12" s="685"/>
      <c r="CZ12" s="686">
        <v>0.2</v>
      </c>
      <c r="DA12" s="686"/>
      <c r="DB12" s="686"/>
      <c r="DC12" s="686"/>
      <c r="DD12" s="692" t="s">
        <v>238</v>
      </c>
      <c r="DE12" s="684"/>
      <c r="DF12" s="684"/>
      <c r="DG12" s="684"/>
      <c r="DH12" s="684"/>
      <c r="DI12" s="684"/>
      <c r="DJ12" s="684"/>
      <c r="DK12" s="684"/>
      <c r="DL12" s="684"/>
      <c r="DM12" s="684"/>
      <c r="DN12" s="684"/>
      <c r="DO12" s="684"/>
      <c r="DP12" s="685"/>
      <c r="DQ12" s="692">
        <v>2270</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140</v>
      </c>
      <c r="S13" s="684"/>
      <c r="T13" s="684"/>
      <c r="U13" s="684"/>
      <c r="V13" s="684"/>
      <c r="W13" s="684"/>
      <c r="X13" s="684"/>
      <c r="Y13" s="685"/>
      <c r="Z13" s="686" t="s">
        <v>139</v>
      </c>
      <c r="AA13" s="686"/>
      <c r="AB13" s="686"/>
      <c r="AC13" s="686"/>
      <c r="AD13" s="687" t="s">
        <v>258</v>
      </c>
      <c r="AE13" s="687"/>
      <c r="AF13" s="687"/>
      <c r="AG13" s="687"/>
      <c r="AH13" s="687"/>
      <c r="AI13" s="687"/>
      <c r="AJ13" s="687"/>
      <c r="AK13" s="687"/>
      <c r="AL13" s="688" t="s">
        <v>139</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623275</v>
      </c>
      <c r="BH13" s="684"/>
      <c r="BI13" s="684"/>
      <c r="BJ13" s="684"/>
      <c r="BK13" s="684"/>
      <c r="BL13" s="684"/>
      <c r="BM13" s="684"/>
      <c r="BN13" s="685"/>
      <c r="BO13" s="686">
        <v>68.599999999999994</v>
      </c>
      <c r="BP13" s="686"/>
      <c r="BQ13" s="686"/>
      <c r="BR13" s="686"/>
      <c r="BS13" s="692">
        <v>77818</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62892</v>
      </c>
      <c r="CS13" s="684"/>
      <c r="CT13" s="684"/>
      <c r="CU13" s="684"/>
      <c r="CV13" s="684"/>
      <c r="CW13" s="684"/>
      <c r="CX13" s="684"/>
      <c r="CY13" s="685"/>
      <c r="CZ13" s="686">
        <v>2.7</v>
      </c>
      <c r="DA13" s="686"/>
      <c r="DB13" s="686"/>
      <c r="DC13" s="686"/>
      <c r="DD13" s="692">
        <v>8453</v>
      </c>
      <c r="DE13" s="684"/>
      <c r="DF13" s="684"/>
      <c r="DG13" s="684"/>
      <c r="DH13" s="684"/>
      <c r="DI13" s="684"/>
      <c r="DJ13" s="684"/>
      <c r="DK13" s="684"/>
      <c r="DL13" s="684"/>
      <c r="DM13" s="684"/>
      <c r="DN13" s="684"/>
      <c r="DO13" s="684"/>
      <c r="DP13" s="685"/>
      <c r="DQ13" s="692">
        <v>49379</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1635</v>
      </c>
      <c r="S14" s="684"/>
      <c r="T14" s="684"/>
      <c r="U14" s="684"/>
      <c r="V14" s="684"/>
      <c r="W14" s="684"/>
      <c r="X14" s="684"/>
      <c r="Y14" s="685"/>
      <c r="Z14" s="686">
        <v>0.1</v>
      </c>
      <c r="AA14" s="686"/>
      <c r="AB14" s="686"/>
      <c r="AC14" s="686"/>
      <c r="AD14" s="687">
        <v>1635</v>
      </c>
      <c r="AE14" s="687"/>
      <c r="AF14" s="687"/>
      <c r="AG14" s="687"/>
      <c r="AH14" s="687"/>
      <c r="AI14" s="687"/>
      <c r="AJ14" s="687"/>
      <c r="AK14" s="687"/>
      <c r="AL14" s="688">
        <v>0.1</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12127</v>
      </c>
      <c r="BH14" s="684"/>
      <c r="BI14" s="684"/>
      <c r="BJ14" s="684"/>
      <c r="BK14" s="684"/>
      <c r="BL14" s="684"/>
      <c r="BM14" s="684"/>
      <c r="BN14" s="685"/>
      <c r="BO14" s="686">
        <v>1.3</v>
      </c>
      <c r="BP14" s="686"/>
      <c r="BQ14" s="686"/>
      <c r="BR14" s="686"/>
      <c r="BS14" s="692" t="s">
        <v>139</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83301</v>
      </c>
      <c r="CS14" s="684"/>
      <c r="CT14" s="684"/>
      <c r="CU14" s="684"/>
      <c r="CV14" s="684"/>
      <c r="CW14" s="684"/>
      <c r="CX14" s="684"/>
      <c r="CY14" s="685"/>
      <c r="CZ14" s="686">
        <v>3.6</v>
      </c>
      <c r="DA14" s="686"/>
      <c r="DB14" s="686"/>
      <c r="DC14" s="686"/>
      <c r="DD14" s="692">
        <v>1451</v>
      </c>
      <c r="DE14" s="684"/>
      <c r="DF14" s="684"/>
      <c r="DG14" s="684"/>
      <c r="DH14" s="684"/>
      <c r="DI14" s="684"/>
      <c r="DJ14" s="684"/>
      <c r="DK14" s="684"/>
      <c r="DL14" s="684"/>
      <c r="DM14" s="684"/>
      <c r="DN14" s="684"/>
      <c r="DO14" s="684"/>
      <c r="DP14" s="685"/>
      <c r="DQ14" s="692">
        <v>79283</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140</v>
      </c>
      <c r="AA15" s="686"/>
      <c r="AB15" s="686"/>
      <c r="AC15" s="686"/>
      <c r="AD15" s="687" t="s">
        <v>140</v>
      </c>
      <c r="AE15" s="687"/>
      <c r="AF15" s="687"/>
      <c r="AG15" s="687"/>
      <c r="AH15" s="687"/>
      <c r="AI15" s="687"/>
      <c r="AJ15" s="687"/>
      <c r="AK15" s="687"/>
      <c r="AL15" s="688" t="s">
        <v>139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22959</v>
      </c>
      <c r="BH15" s="684"/>
      <c r="BI15" s="684"/>
      <c r="BJ15" s="684"/>
      <c r="BK15" s="684"/>
      <c r="BL15" s="684"/>
      <c r="BM15" s="684"/>
      <c r="BN15" s="685"/>
      <c r="BO15" s="686">
        <v>2.5</v>
      </c>
      <c r="BP15" s="686"/>
      <c r="BQ15" s="686"/>
      <c r="BR15" s="686"/>
      <c r="BS15" s="692" t="s">
        <v>139</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197056</v>
      </c>
      <c r="CS15" s="684"/>
      <c r="CT15" s="684"/>
      <c r="CU15" s="684"/>
      <c r="CV15" s="684"/>
      <c r="CW15" s="684"/>
      <c r="CX15" s="684"/>
      <c r="CY15" s="685"/>
      <c r="CZ15" s="686">
        <v>8.5</v>
      </c>
      <c r="DA15" s="686"/>
      <c r="DB15" s="686"/>
      <c r="DC15" s="686"/>
      <c r="DD15" s="692">
        <v>20351</v>
      </c>
      <c r="DE15" s="684"/>
      <c r="DF15" s="684"/>
      <c r="DG15" s="684"/>
      <c r="DH15" s="684"/>
      <c r="DI15" s="684"/>
      <c r="DJ15" s="684"/>
      <c r="DK15" s="684"/>
      <c r="DL15" s="684"/>
      <c r="DM15" s="684"/>
      <c r="DN15" s="684"/>
      <c r="DO15" s="684"/>
      <c r="DP15" s="685"/>
      <c r="DQ15" s="692">
        <v>184974</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368</v>
      </c>
      <c r="S16" s="684"/>
      <c r="T16" s="684"/>
      <c r="U16" s="684"/>
      <c r="V16" s="684"/>
      <c r="W16" s="684"/>
      <c r="X16" s="684"/>
      <c r="Y16" s="685"/>
      <c r="Z16" s="686">
        <v>0</v>
      </c>
      <c r="AA16" s="686"/>
      <c r="AB16" s="686"/>
      <c r="AC16" s="686"/>
      <c r="AD16" s="687">
        <v>368</v>
      </c>
      <c r="AE16" s="687"/>
      <c r="AF16" s="687"/>
      <c r="AG16" s="687"/>
      <c r="AH16" s="687"/>
      <c r="AI16" s="687"/>
      <c r="AJ16" s="687"/>
      <c r="AK16" s="687"/>
      <c r="AL16" s="688">
        <v>0</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139</v>
      </c>
      <c r="BH16" s="684"/>
      <c r="BI16" s="684"/>
      <c r="BJ16" s="684"/>
      <c r="BK16" s="684"/>
      <c r="BL16" s="684"/>
      <c r="BM16" s="684"/>
      <c r="BN16" s="685"/>
      <c r="BO16" s="686" t="s">
        <v>258</v>
      </c>
      <c r="BP16" s="686"/>
      <c r="BQ16" s="686"/>
      <c r="BR16" s="686"/>
      <c r="BS16" s="692" t="s">
        <v>139</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t="s">
        <v>139</v>
      </c>
      <c r="CS16" s="684"/>
      <c r="CT16" s="684"/>
      <c r="CU16" s="684"/>
      <c r="CV16" s="684"/>
      <c r="CW16" s="684"/>
      <c r="CX16" s="684"/>
      <c r="CY16" s="685"/>
      <c r="CZ16" s="686" t="s">
        <v>140</v>
      </c>
      <c r="DA16" s="686"/>
      <c r="DB16" s="686"/>
      <c r="DC16" s="686"/>
      <c r="DD16" s="692" t="s">
        <v>258</v>
      </c>
      <c r="DE16" s="684"/>
      <c r="DF16" s="684"/>
      <c r="DG16" s="684"/>
      <c r="DH16" s="684"/>
      <c r="DI16" s="684"/>
      <c r="DJ16" s="684"/>
      <c r="DK16" s="684"/>
      <c r="DL16" s="684"/>
      <c r="DM16" s="684"/>
      <c r="DN16" s="684"/>
      <c r="DO16" s="684"/>
      <c r="DP16" s="685"/>
      <c r="DQ16" s="692" t="s">
        <v>139</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13852</v>
      </c>
      <c r="S17" s="684"/>
      <c r="T17" s="684"/>
      <c r="U17" s="684"/>
      <c r="V17" s="684"/>
      <c r="W17" s="684"/>
      <c r="X17" s="684"/>
      <c r="Y17" s="685"/>
      <c r="Z17" s="686">
        <v>0.6</v>
      </c>
      <c r="AA17" s="686"/>
      <c r="AB17" s="686"/>
      <c r="AC17" s="686"/>
      <c r="AD17" s="687">
        <v>13852</v>
      </c>
      <c r="AE17" s="687"/>
      <c r="AF17" s="687"/>
      <c r="AG17" s="687"/>
      <c r="AH17" s="687"/>
      <c r="AI17" s="687"/>
      <c r="AJ17" s="687"/>
      <c r="AK17" s="687"/>
      <c r="AL17" s="688">
        <v>1</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139</v>
      </c>
      <c r="BH17" s="684"/>
      <c r="BI17" s="684"/>
      <c r="BJ17" s="684"/>
      <c r="BK17" s="684"/>
      <c r="BL17" s="684"/>
      <c r="BM17" s="684"/>
      <c r="BN17" s="685"/>
      <c r="BO17" s="686" t="s">
        <v>139</v>
      </c>
      <c r="BP17" s="686"/>
      <c r="BQ17" s="686"/>
      <c r="BR17" s="686"/>
      <c r="BS17" s="692" t="s">
        <v>238</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233632</v>
      </c>
      <c r="CS17" s="684"/>
      <c r="CT17" s="684"/>
      <c r="CU17" s="684"/>
      <c r="CV17" s="684"/>
      <c r="CW17" s="684"/>
      <c r="CX17" s="684"/>
      <c r="CY17" s="685"/>
      <c r="CZ17" s="686">
        <v>10.1</v>
      </c>
      <c r="DA17" s="686"/>
      <c r="DB17" s="686"/>
      <c r="DC17" s="686"/>
      <c r="DD17" s="692" t="s">
        <v>258</v>
      </c>
      <c r="DE17" s="684"/>
      <c r="DF17" s="684"/>
      <c r="DG17" s="684"/>
      <c r="DH17" s="684"/>
      <c r="DI17" s="684"/>
      <c r="DJ17" s="684"/>
      <c r="DK17" s="684"/>
      <c r="DL17" s="684"/>
      <c r="DM17" s="684"/>
      <c r="DN17" s="684"/>
      <c r="DO17" s="684"/>
      <c r="DP17" s="685"/>
      <c r="DQ17" s="692">
        <v>233506</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2009</v>
      </c>
      <c r="S18" s="684"/>
      <c r="T18" s="684"/>
      <c r="U18" s="684"/>
      <c r="V18" s="684"/>
      <c r="W18" s="684"/>
      <c r="X18" s="684"/>
      <c r="Y18" s="685"/>
      <c r="Z18" s="686">
        <v>0.1</v>
      </c>
      <c r="AA18" s="686"/>
      <c r="AB18" s="686"/>
      <c r="AC18" s="686"/>
      <c r="AD18" s="687">
        <v>2009</v>
      </c>
      <c r="AE18" s="687"/>
      <c r="AF18" s="687"/>
      <c r="AG18" s="687"/>
      <c r="AH18" s="687"/>
      <c r="AI18" s="687"/>
      <c r="AJ18" s="687"/>
      <c r="AK18" s="687"/>
      <c r="AL18" s="688">
        <v>0.1</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139</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v>302</v>
      </c>
      <c r="CS18" s="684"/>
      <c r="CT18" s="684"/>
      <c r="CU18" s="684"/>
      <c r="CV18" s="684"/>
      <c r="CW18" s="684"/>
      <c r="CX18" s="684"/>
      <c r="CY18" s="685"/>
      <c r="CZ18" s="686">
        <v>0</v>
      </c>
      <c r="DA18" s="686"/>
      <c r="DB18" s="686"/>
      <c r="DC18" s="686"/>
      <c r="DD18" s="692">
        <v>131</v>
      </c>
      <c r="DE18" s="684"/>
      <c r="DF18" s="684"/>
      <c r="DG18" s="684"/>
      <c r="DH18" s="684"/>
      <c r="DI18" s="684"/>
      <c r="DJ18" s="684"/>
      <c r="DK18" s="684"/>
      <c r="DL18" s="684"/>
      <c r="DM18" s="684"/>
      <c r="DN18" s="684"/>
      <c r="DO18" s="684"/>
      <c r="DP18" s="685"/>
      <c r="DQ18" s="692">
        <v>302</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213</v>
      </c>
      <c r="S19" s="684"/>
      <c r="T19" s="684"/>
      <c r="U19" s="684"/>
      <c r="V19" s="684"/>
      <c r="W19" s="684"/>
      <c r="X19" s="684"/>
      <c r="Y19" s="685"/>
      <c r="Z19" s="686">
        <v>0</v>
      </c>
      <c r="AA19" s="686"/>
      <c r="AB19" s="686"/>
      <c r="AC19" s="686"/>
      <c r="AD19" s="687">
        <v>213</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836</v>
      </c>
      <c r="BH19" s="684"/>
      <c r="BI19" s="684"/>
      <c r="BJ19" s="684"/>
      <c r="BK19" s="684"/>
      <c r="BL19" s="684"/>
      <c r="BM19" s="684"/>
      <c r="BN19" s="685"/>
      <c r="BO19" s="686">
        <v>0.1</v>
      </c>
      <c r="BP19" s="686"/>
      <c r="BQ19" s="686"/>
      <c r="BR19" s="686"/>
      <c r="BS19" s="692" t="s">
        <v>139</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139</v>
      </c>
      <c r="DA19" s="686"/>
      <c r="DB19" s="686"/>
      <c r="DC19" s="686"/>
      <c r="DD19" s="692" t="s">
        <v>139</v>
      </c>
      <c r="DE19" s="684"/>
      <c r="DF19" s="684"/>
      <c r="DG19" s="684"/>
      <c r="DH19" s="684"/>
      <c r="DI19" s="684"/>
      <c r="DJ19" s="684"/>
      <c r="DK19" s="684"/>
      <c r="DL19" s="684"/>
      <c r="DM19" s="684"/>
      <c r="DN19" s="684"/>
      <c r="DO19" s="684"/>
      <c r="DP19" s="685"/>
      <c r="DQ19" s="692" t="s">
        <v>139</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85</v>
      </c>
      <c r="S20" s="684"/>
      <c r="T20" s="684"/>
      <c r="U20" s="684"/>
      <c r="V20" s="684"/>
      <c r="W20" s="684"/>
      <c r="X20" s="684"/>
      <c r="Y20" s="685"/>
      <c r="Z20" s="686">
        <v>0</v>
      </c>
      <c r="AA20" s="686"/>
      <c r="AB20" s="686"/>
      <c r="AC20" s="686"/>
      <c r="AD20" s="687">
        <v>85</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836</v>
      </c>
      <c r="BH20" s="684"/>
      <c r="BI20" s="684"/>
      <c r="BJ20" s="684"/>
      <c r="BK20" s="684"/>
      <c r="BL20" s="684"/>
      <c r="BM20" s="684"/>
      <c r="BN20" s="685"/>
      <c r="BO20" s="686">
        <v>0.1</v>
      </c>
      <c r="BP20" s="686"/>
      <c r="BQ20" s="686"/>
      <c r="BR20" s="686"/>
      <c r="BS20" s="692" t="s">
        <v>139</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2315002</v>
      </c>
      <c r="CS20" s="684"/>
      <c r="CT20" s="684"/>
      <c r="CU20" s="684"/>
      <c r="CV20" s="684"/>
      <c r="CW20" s="684"/>
      <c r="CX20" s="684"/>
      <c r="CY20" s="685"/>
      <c r="CZ20" s="686">
        <v>100</v>
      </c>
      <c r="DA20" s="686"/>
      <c r="DB20" s="686"/>
      <c r="DC20" s="686"/>
      <c r="DD20" s="692">
        <v>43521</v>
      </c>
      <c r="DE20" s="684"/>
      <c r="DF20" s="684"/>
      <c r="DG20" s="684"/>
      <c r="DH20" s="684"/>
      <c r="DI20" s="684"/>
      <c r="DJ20" s="684"/>
      <c r="DK20" s="684"/>
      <c r="DL20" s="684"/>
      <c r="DM20" s="684"/>
      <c r="DN20" s="684"/>
      <c r="DO20" s="684"/>
      <c r="DP20" s="685"/>
      <c r="DQ20" s="692">
        <v>1667796</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11545</v>
      </c>
      <c r="S21" s="684"/>
      <c r="T21" s="684"/>
      <c r="U21" s="684"/>
      <c r="V21" s="684"/>
      <c r="W21" s="684"/>
      <c r="X21" s="684"/>
      <c r="Y21" s="685"/>
      <c r="Z21" s="686">
        <v>0.5</v>
      </c>
      <c r="AA21" s="686"/>
      <c r="AB21" s="686"/>
      <c r="AC21" s="686"/>
      <c r="AD21" s="687">
        <v>11545</v>
      </c>
      <c r="AE21" s="687"/>
      <c r="AF21" s="687"/>
      <c r="AG21" s="687"/>
      <c r="AH21" s="687"/>
      <c r="AI21" s="687"/>
      <c r="AJ21" s="687"/>
      <c r="AK21" s="687"/>
      <c r="AL21" s="688">
        <v>0.8</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836</v>
      </c>
      <c r="BH21" s="684"/>
      <c r="BI21" s="684"/>
      <c r="BJ21" s="684"/>
      <c r="BK21" s="684"/>
      <c r="BL21" s="684"/>
      <c r="BM21" s="684"/>
      <c r="BN21" s="685"/>
      <c r="BO21" s="686">
        <v>0.1</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473377</v>
      </c>
      <c r="S22" s="684"/>
      <c r="T22" s="684"/>
      <c r="U22" s="684"/>
      <c r="V22" s="684"/>
      <c r="W22" s="684"/>
      <c r="X22" s="684"/>
      <c r="Y22" s="685"/>
      <c r="Z22" s="686">
        <v>19.100000000000001</v>
      </c>
      <c r="AA22" s="686"/>
      <c r="AB22" s="686"/>
      <c r="AC22" s="686"/>
      <c r="AD22" s="687">
        <v>430449</v>
      </c>
      <c r="AE22" s="687"/>
      <c r="AF22" s="687"/>
      <c r="AG22" s="687"/>
      <c r="AH22" s="687"/>
      <c r="AI22" s="687"/>
      <c r="AJ22" s="687"/>
      <c r="AK22" s="687"/>
      <c r="AL22" s="688">
        <v>29.7</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139</v>
      </c>
      <c r="BP22" s="686"/>
      <c r="BQ22" s="686"/>
      <c r="BR22" s="686"/>
      <c r="BS22" s="692" t="s">
        <v>238</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430449</v>
      </c>
      <c r="S23" s="684"/>
      <c r="T23" s="684"/>
      <c r="U23" s="684"/>
      <c r="V23" s="684"/>
      <c r="W23" s="684"/>
      <c r="X23" s="684"/>
      <c r="Y23" s="685"/>
      <c r="Z23" s="686">
        <v>17.399999999999999</v>
      </c>
      <c r="AA23" s="686"/>
      <c r="AB23" s="686"/>
      <c r="AC23" s="686"/>
      <c r="AD23" s="687">
        <v>430449</v>
      </c>
      <c r="AE23" s="687"/>
      <c r="AF23" s="687"/>
      <c r="AG23" s="687"/>
      <c r="AH23" s="687"/>
      <c r="AI23" s="687"/>
      <c r="AJ23" s="687"/>
      <c r="AK23" s="687"/>
      <c r="AL23" s="688">
        <v>29.7</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139</v>
      </c>
      <c r="BP23" s="686"/>
      <c r="BQ23" s="686"/>
      <c r="BR23" s="686"/>
      <c r="BS23" s="692" t="s">
        <v>139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42928</v>
      </c>
      <c r="S24" s="684"/>
      <c r="T24" s="684"/>
      <c r="U24" s="684"/>
      <c r="V24" s="684"/>
      <c r="W24" s="684"/>
      <c r="X24" s="684"/>
      <c r="Y24" s="685"/>
      <c r="Z24" s="686">
        <v>1.7</v>
      </c>
      <c r="AA24" s="686"/>
      <c r="AB24" s="686"/>
      <c r="AC24" s="686"/>
      <c r="AD24" s="687" t="s">
        <v>140</v>
      </c>
      <c r="AE24" s="687"/>
      <c r="AF24" s="687"/>
      <c r="AG24" s="687"/>
      <c r="AH24" s="687"/>
      <c r="AI24" s="687"/>
      <c r="AJ24" s="687"/>
      <c r="AK24" s="687"/>
      <c r="AL24" s="688" t="s">
        <v>139</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139</v>
      </c>
      <c r="BH24" s="684"/>
      <c r="BI24" s="684"/>
      <c r="BJ24" s="684"/>
      <c r="BK24" s="684"/>
      <c r="BL24" s="684"/>
      <c r="BM24" s="684"/>
      <c r="BN24" s="685"/>
      <c r="BO24" s="686" t="s">
        <v>139</v>
      </c>
      <c r="BP24" s="686"/>
      <c r="BQ24" s="686"/>
      <c r="BR24" s="686"/>
      <c r="BS24" s="692" t="s">
        <v>258</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1037125</v>
      </c>
      <c r="CS24" s="673"/>
      <c r="CT24" s="673"/>
      <c r="CU24" s="673"/>
      <c r="CV24" s="673"/>
      <c r="CW24" s="673"/>
      <c r="CX24" s="673"/>
      <c r="CY24" s="674"/>
      <c r="CZ24" s="677">
        <v>44.8</v>
      </c>
      <c r="DA24" s="678"/>
      <c r="DB24" s="678"/>
      <c r="DC24" s="697"/>
      <c r="DD24" s="721">
        <v>753913</v>
      </c>
      <c r="DE24" s="673"/>
      <c r="DF24" s="673"/>
      <c r="DG24" s="673"/>
      <c r="DH24" s="673"/>
      <c r="DI24" s="673"/>
      <c r="DJ24" s="673"/>
      <c r="DK24" s="674"/>
      <c r="DL24" s="721">
        <v>725455</v>
      </c>
      <c r="DM24" s="673"/>
      <c r="DN24" s="673"/>
      <c r="DO24" s="673"/>
      <c r="DP24" s="673"/>
      <c r="DQ24" s="673"/>
      <c r="DR24" s="673"/>
      <c r="DS24" s="673"/>
      <c r="DT24" s="673"/>
      <c r="DU24" s="673"/>
      <c r="DV24" s="674"/>
      <c r="DW24" s="677">
        <v>46.9</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t="s">
        <v>139</v>
      </c>
      <c r="S25" s="684"/>
      <c r="T25" s="684"/>
      <c r="U25" s="684"/>
      <c r="V25" s="684"/>
      <c r="W25" s="684"/>
      <c r="X25" s="684"/>
      <c r="Y25" s="685"/>
      <c r="Z25" s="686" t="s">
        <v>139</v>
      </c>
      <c r="AA25" s="686"/>
      <c r="AB25" s="686"/>
      <c r="AC25" s="686"/>
      <c r="AD25" s="687" t="s">
        <v>139</v>
      </c>
      <c r="AE25" s="687"/>
      <c r="AF25" s="687"/>
      <c r="AG25" s="687"/>
      <c r="AH25" s="687"/>
      <c r="AI25" s="687"/>
      <c r="AJ25" s="687"/>
      <c r="AK25" s="687"/>
      <c r="AL25" s="688" t="s">
        <v>140</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139</v>
      </c>
      <c r="BH25" s="684"/>
      <c r="BI25" s="684"/>
      <c r="BJ25" s="684"/>
      <c r="BK25" s="684"/>
      <c r="BL25" s="684"/>
      <c r="BM25" s="684"/>
      <c r="BN25" s="685"/>
      <c r="BO25" s="686" t="s">
        <v>139</v>
      </c>
      <c r="BP25" s="686"/>
      <c r="BQ25" s="686"/>
      <c r="BR25" s="686"/>
      <c r="BS25" s="692" t="s">
        <v>238</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461813</v>
      </c>
      <c r="CS25" s="717"/>
      <c r="CT25" s="717"/>
      <c r="CU25" s="717"/>
      <c r="CV25" s="717"/>
      <c r="CW25" s="717"/>
      <c r="CX25" s="717"/>
      <c r="CY25" s="718"/>
      <c r="CZ25" s="688">
        <v>19.899999999999999</v>
      </c>
      <c r="DA25" s="719"/>
      <c r="DB25" s="719"/>
      <c r="DC25" s="722"/>
      <c r="DD25" s="692">
        <v>420692</v>
      </c>
      <c r="DE25" s="717"/>
      <c r="DF25" s="717"/>
      <c r="DG25" s="717"/>
      <c r="DH25" s="717"/>
      <c r="DI25" s="717"/>
      <c r="DJ25" s="717"/>
      <c r="DK25" s="718"/>
      <c r="DL25" s="692">
        <v>393904</v>
      </c>
      <c r="DM25" s="717"/>
      <c r="DN25" s="717"/>
      <c r="DO25" s="717"/>
      <c r="DP25" s="717"/>
      <c r="DQ25" s="717"/>
      <c r="DR25" s="717"/>
      <c r="DS25" s="717"/>
      <c r="DT25" s="717"/>
      <c r="DU25" s="717"/>
      <c r="DV25" s="718"/>
      <c r="DW25" s="688">
        <v>25.5</v>
      </c>
      <c r="DX25" s="719"/>
      <c r="DY25" s="719"/>
      <c r="DZ25" s="719"/>
      <c r="EA25" s="719"/>
      <c r="EB25" s="719"/>
      <c r="EC25" s="720"/>
    </row>
    <row r="26" spans="2:133" ht="11.25" customHeight="1" x14ac:dyDescent="0.15">
      <c r="B26" s="680" t="s">
        <v>300</v>
      </c>
      <c r="C26" s="681"/>
      <c r="D26" s="681"/>
      <c r="E26" s="681"/>
      <c r="F26" s="681"/>
      <c r="G26" s="681"/>
      <c r="H26" s="681"/>
      <c r="I26" s="681"/>
      <c r="J26" s="681"/>
      <c r="K26" s="681"/>
      <c r="L26" s="681"/>
      <c r="M26" s="681"/>
      <c r="N26" s="681"/>
      <c r="O26" s="681"/>
      <c r="P26" s="681"/>
      <c r="Q26" s="682"/>
      <c r="R26" s="683">
        <v>1484056</v>
      </c>
      <c r="S26" s="684"/>
      <c r="T26" s="684"/>
      <c r="U26" s="684"/>
      <c r="V26" s="684"/>
      <c r="W26" s="684"/>
      <c r="X26" s="684"/>
      <c r="Y26" s="685"/>
      <c r="Z26" s="686">
        <v>59.8</v>
      </c>
      <c r="AA26" s="686"/>
      <c r="AB26" s="686"/>
      <c r="AC26" s="686"/>
      <c r="AD26" s="687">
        <v>1441128</v>
      </c>
      <c r="AE26" s="687"/>
      <c r="AF26" s="687"/>
      <c r="AG26" s="687"/>
      <c r="AH26" s="687"/>
      <c r="AI26" s="687"/>
      <c r="AJ26" s="687"/>
      <c r="AK26" s="687"/>
      <c r="AL26" s="688">
        <v>99.5</v>
      </c>
      <c r="AM26" s="689"/>
      <c r="AN26" s="689"/>
      <c r="AO26" s="690"/>
      <c r="AP26" s="702" t="s">
        <v>301</v>
      </c>
      <c r="AQ26" s="723"/>
      <c r="AR26" s="723"/>
      <c r="AS26" s="723"/>
      <c r="AT26" s="723"/>
      <c r="AU26" s="723"/>
      <c r="AV26" s="723"/>
      <c r="AW26" s="723"/>
      <c r="AX26" s="723"/>
      <c r="AY26" s="723"/>
      <c r="AZ26" s="723"/>
      <c r="BA26" s="723"/>
      <c r="BB26" s="723"/>
      <c r="BC26" s="723"/>
      <c r="BD26" s="723"/>
      <c r="BE26" s="723"/>
      <c r="BF26" s="704"/>
      <c r="BG26" s="683" t="s">
        <v>139</v>
      </c>
      <c r="BH26" s="684"/>
      <c r="BI26" s="684"/>
      <c r="BJ26" s="684"/>
      <c r="BK26" s="684"/>
      <c r="BL26" s="684"/>
      <c r="BM26" s="684"/>
      <c r="BN26" s="685"/>
      <c r="BO26" s="686" t="s">
        <v>139</v>
      </c>
      <c r="BP26" s="686"/>
      <c r="BQ26" s="686"/>
      <c r="BR26" s="686"/>
      <c r="BS26" s="692" t="s">
        <v>139</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229545</v>
      </c>
      <c r="CS26" s="684"/>
      <c r="CT26" s="684"/>
      <c r="CU26" s="684"/>
      <c r="CV26" s="684"/>
      <c r="CW26" s="684"/>
      <c r="CX26" s="684"/>
      <c r="CY26" s="685"/>
      <c r="CZ26" s="688">
        <v>9.9</v>
      </c>
      <c r="DA26" s="719"/>
      <c r="DB26" s="719"/>
      <c r="DC26" s="722"/>
      <c r="DD26" s="692">
        <v>208276</v>
      </c>
      <c r="DE26" s="684"/>
      <c r="DF26" s="684"/>
      <c r="DG26" s="684"/>
      <c r="DH26" s="684"/>
      <c r="DI26" s="684"/>
      <c r="DJ26" s="684"/>
      <c r="DK26" s="685"/>
      <c r="DL26" s="692" t="s">
        <v>139</v>
      </c>
      <c r="DM26" s="684"/>
      <c r="DN26" s="684"/>
      <c r="DO26" s="684"/>
      <c r="DP26" s="684"/>
      <c r="DQ26" s="684"/>
      <c r="DR26" s="684"/>
      <c r="DS26" s="684"/>
      <c r="DT26" s="684"/>
      <c r="DU26" s="684"/>
      <c r="DV26" s="685"/>
      <c r="DW26" s="688" t="s">
        <v>139</v>
      </c>
      <c r="DX26" s="719"/>
      <c r="DY26" s="719"/>
      <c r="DZ26" s="719"/>
      <c r="EA26" s="719"/>
      <c r="EB26" s="719"/>
      <c r="EC26" s="720"/>
    </row>
    <row r="27" spans="2:133" ht="11.25" customHeight="1" x14ac:dyDescent="0.15">
      <c r="B27" s="680" t="s">
        <v>303</v>
      </c>
      <c r="C27" s="681"/>
      <c r="D27" s="681"/>
      <c r="E27" s="681"/>
      <c r="F27" s="681"/>
      <c r="G27" s="681"/>
      <c r="H27" s="681"/>
      <c r="I27" s="681"/>
      <c r="J27" s="681"/>
      <c r="K27" s="681"/>
      <c r="L27" s="681"/>
      <c r="M27" s="681"/>
      <c r="N27" s="681"/>
      <c r="O27" s="681"/>
      <c r="P27" s="681"/>
      <c r="Q27" s="682"/>
      <c r="R27" s="683" t="s">
        <v>258</v>
      </c>
      <c r="S27" s="684"/>
      <c r="T27" s="684"/>
      <c r="U27" s="684"/>
      <c r="V27" s="684"/>
      <c r="W27" s="684"/>
      <c r="X27" s="684"/>
      <c r="Y27" s="685"/>
      <c r="Z27" s="686" t="s">
        <v>238</v>
      </c>
      <c r="AA27" s="686"/>
      <c r="AB27" s="686"/>
      <c r="AC27" s="686"/>
      <c r="AD27" s="687" t="s">
        <v>140</v>
      </c>
      <c r="AE27" s="687"/>
      <c r="AF27" s="687"/>
      <c r="AG27" s="687"/>
      <c r="AH27" s="687"/>
      <c r="AI27" s="687"/>
      <c r="AJ27" s="687"/>
      <c r="AK27" s="687"/>
      <c r="AL27" s="688" t="s">
        <v>238</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908613</v>
      </c>
      <c r="BH27" s="684"/>
      <c r="BI27" s="684"/>
      <c r="BJ27" s="684"/>
      <c r="BK27" s="684"/>
      <c r="BL27" s="684"/>
      <c r="BM27" s="684"/>
      <c r="BN27" s="685"/>
      <c r="BO27" s="686">
        <v>100</v>
      </c>
      <c r="BP27" s="686"/>
      <c r="BQ27" s="686"/>
      <c r="BR27" s="686"/>
      <c r="BS27" s="692">
        <v>84638</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341680</v>
      </c>
      <c r="CS27" s="717"/>
      <c r="CT27" s="717"/>
      <c r="CU27" s="717"/>
      <c r="CV27" s="717"/>
      <c r="CW27" s="717"/>
      <c r="CX27" s="717"/>
      <c r="CY27" s="718"/>
      <c r="CZ27" s="688">
        <v>14.8</v>
      </c>
      <c r="DA27" s="719"/>
      <c r="DB27" s="719"/>
      <c r="DC27" s="722"/>
      <c r="DD27" s="692">
        <v>99715</v>
      </c>
      <c r="DE27" s="717"/>
      <c r="DF27" s="717"/>
      <c r="DG27" s="717"/>
      <c r="DH27" s="717"/>
      <c r="DI27" s="717"/>
      <c r="DJ27" s="717"/>
      <c r="DK27" s="718"/>
      <c r="DL27" s="692">
        <v>98045</v>
      </c>
      <c r="DM27" s="717"/>
      <c r="DN27" s="717"/>
      <c r="DO27" s="717"/>
      <c r="DP27" s="717"/>
      <c r="DQ27" s="717"/>
      <c r="DR27" s="717"/>
      <c r="DS27" s="717"/>
      <c r="DT27" s="717"/>
      <c r="DU27" s="717"/>
      <c r="DV27" s="718"/>
      <c r="DW27" s="688">
        <v>6.3</v>
      </c>
      <c r="DX27" s="719"/>
      <c r="DY27" s="719"/>
      <c r="DZ27" s="719"/>
      <c r="EA27" s="719"/>
      <c r="EB27" s="719"/>
      <c r="EC27" s="720"/>
    </row>
    <row r="28" spans="2:133" ht="11.25" customHeight="1" x14ac:dyDescent="0.15">
      <c r="B28" s="680" t="s">
        <v>306</v>
      </c>
      <c r="C28" s="681"/>
      <c r="D28" s="681"/>
      <c r="E28" s="681"/>
      <c r="F28" s="681"/>
      <c r="G28" s="681"/>
      <c r="H28" s="681"/>
      <c r="I28" s="681"/>
      <c r="J28" s="681"/>
      <c r="K28" s="681"/>
      <c r="L28" s="681"/>
      <c r="M28" s="681"/>
      <c r="N28" s="681"/>
      <c r="O28" s="681"/>
      <c r="P28" s="681"/>
      <c r="Q28" s="682"/>
      <c r="R28" s="683">
        <v>18879</v>
      </c>
      <c r="S28" s="684"/>
      <c r="T28" s="684"/>
      <c r="U28" s="684"/>
      <c r="V28" s="684"/>
      <c r="W28" s="684"/>
      <c r="X28" s="684"/>
      <c r="Y28" s="685"/>
      <c r="Z28" s="686">
        <v>0.8</v>
      </c>
      <c r="AA28" s="686"/>
      <c r="AB28" s="686"/>
      <c r="AC28" s="686"/>
      <c r="AD28" s="687" t="s">
        <v>139</v>
      </c>
      <c r="AE28" s="687"/>
      <c r="AF28" s="687"/>
      <c r="AG28" s="687"/>
      <c r="AH28" s="687"/>
      <c r="AI28" s="687"/>
      <c r="AJ28" s="687"/>
      <c r="AK28" s="687"/>
      <c r="AL28" s="688" t="s">
        <v>258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233632</v>
      </c>
      <c r="CS28" s="684"/>
      <c r="CT28" s="684"/>
      <c r="CU28" s="684"/>
      <c r="CV28" s="684"/>
      <c r="CW28" s="684"/>
      <c r="CX28" s="684"/>
      <c r="CY28" s="685"/>
      <c r="CZ28" s="688">
        <v>10.1</v>
      </c>
      <c r="DA28" s="719"/>
      <c r="DB28" s="719"/>
      <c r="DC28" s="722"/>
      <c r="DD28" s="692">
        <v>233506</v>
      </c>
      <c r="DE28" s="684"/>
      <c r="DF28" s="684"/>
      <c r="DG28" s="684"/>
      <c r="DH28" s="684"/>
      <c r="DI28" s="684"/>
      <c r="DJ28" s="684"/>
      <c r="DK28" s="685"/>
      <c r="DL28" s="692">
        <v>233506</v>
      </c>
      <c r="DM28" s="684"/>
      <c r="DN28" s="684"/>
      <c r="DO28" s="684"/>
      <c r="DP28" s="684"/>
      <c r="DQ28" s="684"/>
      <c r="DR28" s="684"/>
      <c r="DS28" s="684"/>
      <c r="DT28" s="684"/>
      <c r="DU28" s="684"/>
      <c r="DV28" s="685"/>
      <c r="DW28" s="688">
        <v>15.1</v>
      </c>
      <c r="DX28" s="719"/>
      <c r="DY28" s="719"/>
      <c r="DZ28" s="719"/>
      <c r="EA28" s="719"/>
      <c r="EB28" s="719"/>
      <c r="EC28" s="720"/>
    </row>
    <row r="29" spans="2:133" ht="11.25" customHeight="1" x14ac:dyDescent="0.15">
      <c r="B29" s="680" t="s">
        <v>308</v>
      </c>
      <c r="C29" s="681"/>
      <c r="D29" s="681"/>
      <c r="E29" s="681"/>
      <c r="F29" s="681"/>
      <c r="G29" s="681"/>
      <c r="H29" s="681"/>
      <c r="I29" s="681"/>
      <c r="J29" s="681"/>
      <c r="K29" s="681"/>
      <c r="L29" s="681"/>
      <c r="M29" s="681"/>
      <c r="N29" s="681"/>
      <c r="O29" s="681"/>
      <c r="P29" s="681"/>
      <c r="Q29" s="682"/>
      <c r="R29" s="683">
        <v>32833</v>
      </c>
      <c r="S29" s="684"/>
      <c r="T29" s="684"/>
      <c r="U29" s="684"/>
      <c r="V29" s="684"/>
      <c r="W29" s="684"/>
      <c r="X29" s="684"/>
      <c r="Y29" s="685"/>
      <c r="Z29" s="686">
        <v>1.3</v>
      </c>
      <c r="AA29" s="686"/>
      <c r="AB29" s="686"/>
      <c r="AC29" s="686"/>
      <c r="AD29" s="687">
        <v>260</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309</v>
      </c>
      <c r="CE29" s="730"/>
      <c r="CF29" s="698" t="s">
        <v>72</v>
      </c>
      <c r="CG29" s="699"/>
      <c r="CH29" s="699"/>
      <c r="CI29" s="699"/>
      <c r="CJ29" s="699"/>
      <c r="CK29" s="699"/>
      <c r="CL29" s="699"/>
      <c r="CM29" s="699"/>
      <c r="CN29" s="699"/>
      <c r="CO29" s="699"/>
      <c r="CP29" s="699"/>
      <c r="CQ29" s="700"/>
      <c r="CR29" s="683">
        <v>233632</v>
      </c>
      <c r="CS29" s="717"/>
      <c r="CT29" s="717"/>
      <c r="CU29" s="717"/>
      <c r="CV29" s="717"/>
      <c r="CW29" s="717"/>
      <c r="CX29" s="717"/>
      <c r="CY29" s="718"/>
      <c r="CZ29" s="688">
        <v>10.1</v>
      </c>
      <c r="DA29" s="719"/>
      <c r="DB29" s="719"/>
      <c r="DC29" s="722"/>
      <c r="DD29" s="692">
        <v>233506</v>
      </c>
      <c r="DE29" s="717"/>
      <c r="DF29" s="717"/>
      <c r="DG29" s="717"/>
      <c r="DH29" s="717"/>
      <c r="DI29" s="717"/>
      <c r="DJ29" s="717"/>
      <c r="DK29" s="718"/>
      <c r="DL29" s="692">
        <v>233506</v>
      </c>
      <c r="DM29" s="717"/>
      <c r="DN29" s="717"/>
      <c r="DO29" s="717"/>
      <c r="DP29" s="717"/>
      <c r="DQ29" s="717"/>
      <c r="DR29" s="717"/>
      <c r="DS29" s="717"/>
      <c r="DT29" s="717"/>
      <c r="DU29" s="717"/>
      <c r="DV29" s="718"/>
      <c r="DW29" s="688">
        <v>15.1</v>
      </c>
      <c r="DX29" s="719"/>
      <c r="DY29" s="719"/>
      <c r="DZ29" s="719"/>
      <c r="EA29" s="719"/>
      <c r="EB29" s="719"/>
      <c r="EC29" s="720"/>
    </row>
    <row r="30" spans="2:133" ht="11.25" customHeight="1" x14ac:dyDescent="0.15">
      <c r="B30" s="680" t="s">
        <v>310</v>
      </c>
      <c r="C30" s="681"/>
      <c r="D30" s="681"/>
      <c r="E30" s="681"/>
      <c r="F30" s="681"/>
      <c r="G30" s="681"/>
      <c r="H30" s="681"/>
      <c r="I30" s="681"/>
      <c r="J30" s="681"/>
      <c r="K30" s="681"/>
      <c r="L30" s="681"/>
      <c r="M30" s="681"/>
      <c r="N30" s="681"/>
      <c r="O30" s="681"/>
      <c r="P30" s="681"/>
      <c r="Q30" s="682"/>
      <c r="R30" s="683">
        <v>22807</v>
      </c>
      <c r="S30" s="684"/>
      <c r="T30" s="684"/>
      <c r="U30" s="684"/>
      <c r="V30" s="684"/>
      <c r="W30" s="684"/>
      <c r="X30" s="684"/>
      <c r="Y30" s="685"/>
      <c r="Z30" s="686">
        <v>0.9</v>
      </c>
      <c r="AA30" s="686"/>
      <c r="AB30" s="686"/>
      <c r="AC30" s="686"/>
      <c r="AD30" s="687" t="s">
        <v>258</v>
      </c>
      <c r="AE30" s="687"/>
      <c r="AF30" s="687"/>
      <c r="AG30" s="687"/>
      <c r="AH30" s="687"/>
      <c r="AI30" s="687"/>
      <c r="AJ30" s="687"/>
      <c r="AK30" s="687"/>
      <c r="AL30" s="688" t="s">
        <v>140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27"/>
      <c r="BI30" s="727"/>
      <c r="BJ30" s="727"/>
      <c r="BK30" s="727"/>
      <c r="BL30" s="727"/>
      <c r="BM30" s="727"/>
      <c r="BN30" s="727"/>
      <c r="BO30" s="727"/>
      <c r="BP30" s="727"/>
      <c r="BQ30" s="728"/>
      <c r="BR30" s="662" t="s">
        <v>312</v>
      </c>
      <c r="BS30" s="727"/>
      <c r="BT30" s="727"/>
      <c r="BU30" s="727"/>
      <c r="BV30" s="727"/>
      <c r="BW30" s="727"/>
      <c r="BX30" s="727"/>
      <c r="BY30" s="727"/>
      <c r="BZ30" s="727"/>
      <c r="CA30" s="727"/>
      <c r="CB30" s="728"/>
      <c r="CD30" s="731"/>
      <c r="CE30" s="732"/>
      <c r="CF30" s="698" t="s">
        <v>313</v>
      </c>
      <c r="CG30" s="699"/>
      <c r="CH30" s="699"/>
      <c r="CI30" s="699"/>
      <c r="CJ30" s="699"/>
      <c r="CK30" s="699"/>
      <c r="CL30" s="699"/>
      <c r="CM30" s="699"/>
      <c r="CN30" s="699"/>
      <c r="CO30" s="699"/>
      <c r="CP30" s="699"/>
      <c r="CQ30" s="700"/>
      <c r="CR30" s="683">
        <v>223271</v>
      </c>
      <c r="CS30" s="684"/>
      <c r="CT30" s="684"/>
      <c r="CU30" s="684"/>
      <c r="CV30" s="684"/>
      <c r="CW30" s="684"/>
      <c r="CX30" s="684"/>
      <c r="CY30" s="685"/>
      <c r="CZ30" s="688">
        <v>9.6</v>
      </c>
      <c r="DA30" s="719"/>
      <c r="DB30" s="719"/>
      <c r="DC30" s="722"/>
      <c r="DD30" s="692">
        <v>223271</v>
      </c>
      <c r="DE30" s="684"/>
      <c r="DF30" s="684"/>
      <c r="DG30" s="684"/>
      <c r="DH30" s="684"/>
      <c r="DI30" s="684"/>
      <c r="DJ30" s="684"/>
      <c r="DK30" s="685"/>
      <c r="DL30" s="692">
        <v>223271</v>
      </c>
      <c r="DM30" s="684"/>
      <c r="DN30" s="684"/>
      <c r="DO30" s="684"/>
      <c r="DP30" s="684"/>
      <c r="DQ30" s="684"/>
      <c r="DR30" s="684"/>
      <c r="DS30" s="684"/>
      <c r="DT30" s="684"/>
      <c r="DU30" s="684"/>
      <c r="DV30" s="685"/>
      <c r="DW30" s="688">
        <v>14.4</v>
      </c>
      <c r="DX30" s="719"/>
      <c r="DY30" s="719"/>
      <c r="DZ30" s="719"/>
      <c r="EA30" s="719"/>
      <c r="EB30" s="719"/>
      <c r="EC30" s="720"/>
    </row>
    <row r="31" spans="2:133" ht="11.25" customHeight="1" x14ac:dyDescent="0.15">
      <c r="B31" s="680" t="s">
        <v>314</v>
      </c>
      <c r="C31" s="681"/>
      <c r="D31" s="681"/>
      <c r="E31" s="681"/>
      <c r="F31" s="681"/>
      <c r="G31" s="681"/>
      <c r="H31" s="681"/>
      <c r="I31" s="681"/>
      <c r="J31" s="681"/>
      <c r="K31" s="681"/>
      <c r="L31" s="681"/>
      <c r="M31" s="681"/>
      <c r="N31" s="681"/>
      <c r="O31" s="681"/>
      <c r="P31" s="681"/>
      <c r="Q31" s="682"/>
      <c r="R31" s="683">
        <v>199642</v>
      </c>
      <c r="S31" s="684"/>
      <c r="T31" s="684"/>
      <c r="U31" s="684"/>
      <c r="V31" s="684"/>
      <c r="W31" s="684"/>
      <c r="X31" s="684"/>
      <c r="Y31" s="685"/>
      <c r="Z31" s="686">
        <v>8</v>
      </c>
      <c r="AA31" s="686"/>
      <c r="AB31" s="686"/>
      <c r="AC31" s="686"/>
      <c r="AD31" s="687" t="s">
        <v>238</v>
      </c>
      <c r="AE31" s="687"/>
      <c r="AF31" s="687"/>
      <c r="AG31" s="687"/>
      <c r="AH31" s="687"/>
      <c r="AI31" s="687"/>
      <c r="AJ31" s="687"/>
      <c r="AK31" s="687"/>
      <c r="AL31" s="688" t="s">
        <v>139</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39">
        <v>99.5</v>
      </c>
      <c r="BH31" s="735"/>
      <c r="BI31" s="735"/>
      <c r="BJ31" s="735"/>
      <c r="BK31" s="735"/>
      <c r="BL31" s="735"/>
      <c r="BM31" s="678">
        <v>98.4</v>
      </c>
      <c r="BN31" s="735"/>
      <c r="BO31" s="735"/>
      <c r="BP31" s="735"/>
      <c r="BQ31" s="736"/>
      <c r="BR31" s="739">
        <v>99.6</v>
      </c>
      <c r="BS31" s="735"/>
      <c r="BT31" s="735"/>
      <c r="BU31" s="735"/>
      <c r="BV31" s="735"/>
      <c r="BW31" s="735"/>
      <c r="BX31" s="678">
        <v>98.3</v>
      </c>
      <c r="BY31" s="735"/>
      <c r="BZ31" s="735"/>
      <c r="CA31" s="735"/>
      <c r="CB31" s="736"/>
      <c r="CD31" s="731"/>
      <c r="CE31" s="732"/>
      <c r="CF31" s="698" t="s">
        <v>317</v>
      </c>
      <c r="CG31" s="699"/>
      <c r="CH31" s="699"/>
      <c r="CI31" s="699"/>
      <c r="CJ31" s="699"/>
      <c r="CK31" s="699"/>
      <c r="CL31" s="699"/>
      <c r="CM31" s="699"/>
      <c r="CN31" s="699"/>
      <c r="CO31" s="699"/>
      <c r="CP31" s="699"/>
      <c r="CQ31" s="700"/>
      <c r="CR31" s="683">
        <v>10361</v>
      </c>
      <c r="CS31" s="717"/>
      <c r="CT31" s="717"/>
      <c r="CU31" s="717"/>
      <c r="CV31" s="717"/>
      <c r="CW31" s="717"/>
      <c r="CX31" s="717"/>
      <c r="CY31" s="718"/>
      <c r="CZ31" s="688">
        <v>0.4</v>
      </c>
      <c r="DA31" s="719"/>
      <c r="DB31" s="719"/>
      <c r="DC31" s="722"/>
      <c r="DD31" s="692">
        <v>10235</v>
      </c>
      <c r="DE31" s="717"/>
      <c r="DF31" s="717"/>
      <c r="DG31" s="717"/>
      <c r="DH31" s="717"/>
      <c r="DI31" s="717"/>
      <c r="DJ31" s="717"/>
      <c r="DK31" s="718"/>
      <c r="DL31" s="692">
        <v>10235</v>
      </c>
      <c r="DM31" s="717"/>
      <c r="DN31" s="717"/>
      <c r="DO31" s="717"/>
      <c r="DP31" s="717"/>
      <c r="DQ31" s="717"/>
      <c r="DR31" s="717"/>
      <c r="DS31" s="717"/>
      <c r="DT31" s="717"/>
      <c r="DU31" s="717"/>
      <c r="DV31" s="718"/>
      <c r="DW31" s="688">
        <v>0.7</v>
      </c>
      <c r="DX31" s="719"/>
      <c r="DY31" s="719"/>
      <c r="DZ31" s="719"/>
      <c r="EA31" s="719"/>
      <c r="EB31" s="719"/>
      <c r="EC31" s="720"/>
    </row>
    <row r="32" spans="2:133" ht="11.25" customHeight="1" x14ac:dyDescent="0.15">
      <c r="B32" s="750" t="s">
        <v>318</v>
      </c>
      <c r="C32" s="751"/>
      <c r="D32" s="751"/>
      <c r="E32" s="751"/>
      <c r="F32" s="751"/>
      <c r="G32" s="751"/>
      <c r="H32" s="751"/>
      <c r="I32" s="751"/>
      <c r="J32" s="751"/>
      <c r="K32" s="751"/>
      <c r="L32" s="751"/>
      <c r="M32" s="751"/>
      <c r="N32" s="751"/>
      <c r="O32" s="751"/>
      <c r="P32" s="751"/>
      <c r="Q32" s="752"/>
      <c r="R32" s="683" t="s">
        <v>139</v>
      </c>
      <c r="S32" s="684"/>
      <c r="T32" s="684"/>
      <c r="U32" s="684"/>
      <c r="V32" s="684"/>
      <c r="W32" s="684"/>
      <c r="X32" s="684"/>
      <c r="Y32" s="685"/>
      <c r="Z32" s="686" t="s">
        <v>139</v>
      </c>
      <c r="AA32" s="686"/>
      <c r="AB32" s="686"/>
      <c r="AC32" s="686"/>
      <c r="AD32" s="687" t="s">
        <v>139</v>
      </c>
      <c r="AE32" s="687"/>
      <c r="AF32" s="687"/>
      <c r="AG32" s="687"/>
      <c r="AH32" s="687"/>
      <c r="AI32" s="687"/>
      <c r="AJ32" s="687"/>
      <c r="AK32" s="687"/>
      <c r="AL32" s="688" t="s">
        <v>238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49">
        <v>99.4</v>
      </c>
      <c r="BH32" s="717"/>
      <c r="BI32" s="717"/>
      <c r="BJ32" s="717"/>
      <c r="BK32" s="717"/>
      <c r="BL32" s="717"/>
      <c r="BM32" s="689">
        <v>98</v>
      </c>
      <c r="BN32" s="737"/>
      <c r="BO32" s="737"/>
      <c r="BP32" s="737"/>
      <c r="BQ32" s="738"/>
      <c r="BR32" s="749">
        <v>99.7</v>
      </c>
      <c r="BS32" s="717"/>
      <c r="BT32" s="717"/>
      <c r="BU32" s="717"/>
      <c r="BV32" s="717"/>
      <c r="BW32" s="717"/>
      <c r="BX32" s="689">
        <v>97.3</v>
      </c>
      <c r="BY32" s="737"/>
      <c r="BZ32" s="737"/>
      <c r="CA32" s="737"/>
      <c r="CB32" s="738"/>
      <c r="CD32" s="733"/>
      <c r="CE32" s="734"/>
      <c r="CF32" s="698" t="s">
        <v>321</v>
      </c>
      <c r="CG32" s="699"/>
      <c r="CH32" s="699"/>
      <c r="CI32" s="699"/>
      <c r="CJ32" s="699"/>
      <c r="CK32" s="699"/>
      <c r="CL32" s="699"/>
      <c r="CM32" s="699"/>
      <c r="CN32" s="699"/>
      <c r="CO32" s="699"/>
      <c r="CP32" s="699"/>
      <c r="CQ32" s="700"/>
      <c r="CR32" s="683" t="s">
        <v>139</v>
      </c>
      <c r="CS32" s="684"/>
      <c r="CT32" s="684"/>
      <c r="CU32" s="684"/>
      <c r="CV32" s="684"/>
      <c r="CW32" s="684"/>
      <c r="CX32" s="684"/>
      <c r="CY32" s="685"/>
      <c r="CZ32" s="688" t="s">
        <v>139</v>
      </c>
      <c r="DA32" s="719"/>
      <c r="DB32" s="719"/>
      <c r="DC32" s="722"/>
      <c r="DD32" s="692" t="s">
        <v>258</v>
      </c>
      <c r="DE32" s="684"/>
      <c r="DF32" s="684"/>
      <c r="DG32" s="684"/>
      <c r="DH32" s="684"/>
      <c r="DI32" s="684"/>
      <c r="DJ32" s="684"/>
      <c r="DK32" s="685"/>
      <c r="DL32" s="692" t="s">
        <v>139</v>
      </c>
      <c r="DM32" s="684"/>
      <c r="DN32" s="684"/>
      <c r="DO32" s="684"/>
      <c r="DP32" s="684"/>
      <c r="DQ32" s="684"/>
      <c r="DR32" s="684"/>
      <c r="DS32" s="684"/>
      <c r="DT32" s="684"/>
      <c r="DU32" s="684"/>
      <c r="DV32" s="685"/>
      <c r="DW32" s="688" t="s">
        <v>139</v>
      </c>
      <c r="DX32" s="719"/>
      <c r="DY32" s="719"/>
      <c r="DZ32" s="719"/>
      <c r="EA32" s="719"/>
      <c r="EB32" s="719"/>
      <c r="EC32" s="720"/>
    </row>
    <row r="33" spans="2:133" ht="11.25" customHeight="1" x14ac:dyDescent="0.15">
      <c r="B33" s="680" t="s">
        <v>322</v>
      </c>
      <c r="C33" s="681"/>
      <c r="D33" s="681"/>
      <c r="E33" s="681"/>
      <c r="F33" s="681"/>
      <c r="G33" s="681"/>
      <c r="H33" s="681"/>
      <c r="I33" s="681"/>
      <c r="J33" s="681"/>
      <c r="K33" s="681"/>
      <c r="L33" s="681"/>
      <c r="M33" s="681"/>
      <c r="N33" s="681"/>
      <c r="O33" s="681"/>
      <c r="P33" s="681"/>
      <c r="Q33" s="682"/>
      <c r="R33" s="683">
        <v>164520</v>
      </c>
      <c r="S33" s="684"/>
      <c r="T33" s="684"/>
      <c r="U33" s="684"/>
      <c r="V33" s="684"/>
      <c r="W33" s="684"/>
      <c r="X33" s="684"/>
      <c r="Y33" s="685"/>
      <c r="Z33" s="686">
        <v>6.6</v>
      </c>
      <c r="AA33" s="686"/>
      <c r="AB33" s="686"/>
      <c r="AC33" s="686"/>
      <c r="AD33" s="687" t="s">
        <v>258</v>
      </c>
      <c r="AE33" s="687"/>
      <c r="AF33" s="687"/>
      <c r="AG33" s="687"/>
      <c r="AH33" s="687"/>
      <c r="AI33" s="687"/>
      <c r="AJ33" s="687"/>
      <c r="AK33" s="687"/>
      <c r="AL33" s="688" t="s">
        <v>139</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99.6</v>
      </c>
      <c r="BH33" s="754"/>
      <c r="BI33" s="754"/>
      <c r="BJ33" s="754"/>
      <c r="BK33" s="754"/>
      <c r="BL33" s="754"/>
      <c r="BM33" s="755">
        <v>98.5</v>
      </c>
      <c r="BN33" s="754"/>
      <c r="BO33" s="754"/>
      <c r="BP33" s="754"/>
      <c r="BQ33" s="756"/>
      <c r="BR33" s="753">
        <v>99.6</v>
      </c>
      <c r="BS33" s="754"/>
      <c r="BT33" s="754"/>
      <c r="BU33" s="754"/>
      <c r="BV33" s="754"/>
      <c r="BW33" s="754"/>
      <c r="BX33" s="755">
        <v>98.7</v>
      </c>
      <c r="BY33" s="754"/>
      <c r="BZ33" s="754"/>
      <c r="CA33" s="754"/>
      <c r="CB33" s="756"/>
      <c r="CD33" s="698" t="s">
        <v>324</v>
      </c>
      <c r="CE33" s="699"/>
      <c r="CF33" s="699"/>
      <c r="CG33" s="699"/>
      <c r="CH33" s="699"/>
      <c r="CI33" s="699"/>
      <c r="CJ33" s="699"/>
      <c r="CK33" s="699"/>
      <c r="CL33" s="699"/>
      <c r="CM33" s="699"/>
      <c r="CN33" s="699"/>
      <c r="CO33" s="699"/>
      <c r="CP33" s="699"/>
      <c r="CQ33" s="700"/>
      <c r="CR33" s="683">
        <v>1234356</v>
      </c>
      <c r="CS33" s="717"/>
      <c r="CT33" s="717"/>
      <c r="CU33" s="717"/>
      <c r="CV33" s="717"/>
      <c r="CW33" s="717"/>
      <c r="CX33" s="717"/>
      <c r="CY33" s="718"/>
      <c r="CZ33" s="688">
        <v>53.3</v>
      </c>
      <c r="DA33" s="719"/>
      <c r="DB33" s="719"/>
      <c r="DC33" s="722"/>
      <c r="DD33" s="692">
        <v>883227</v>
      </c>
      <c r="DE33" s="717"/>
      <c r="DF33" s="717"/>
      <c r="DG33" s="717"/>
      <c r="DH33" s="717"/>
      <c r="DI33" s="717"/>
      <c r="DJ33" s="717"/>
      <c r="DK33" s="718"/>
      <c r="DL33" s="692">
        <v>589685</v>
      </c>
      <c r="DM33" s="717"/>
      <c r="DN33" s="717"/>
      <c r="DO33" s="717"/>
      <c r="DP33" s="717"/>
      <c r="DQ33" s="717"/>
      <c r="DR33" s="717"/>
      <c r="DS33" s="717"/>
      <c r="DT33" s="717"/>
      <c r="DU33" s="717"/>
      <c r="DV33" s="718"/>
      <c r="DW33" s="688">
        <v>38.1</v>
      </c>
      <c r="DX33" s="719"/>
      <c r="DY33" s="719"/>
      <c r="DZ33" s="719"/>
      <c r="EA33" s="719"/>
      <c r="EB33" s="719"/>
      <c r="EC33" s="720"/>
    </row>
    <row r="34" spans="2:133" ht="11.25" customHeight="1" x14ac:dyDescent="0.15">
      <c r="B34" s="680" t="s">
        <v>325</v>
      </c>
      <c r="C34" s="681"/>
      <c r="D34" s="681"/>
      <c r="E34" s="681"/>
      <c r="F34" s="681"/>
      <c r="G34" s="681"/>
      <c r="H34" s="681"/>
      <c r="I34" s="681"/>
      <c r="J34" s="681"/>
      <c r="K34" s="681"/>
      <c r="L34" s="681"/>
      <c r="M34" s="681"/>
      <c r="N34" s="681"/>
      <c r="O34" s="681"/>
      <c r="P34" s="681"/>
      <c r="Q34" s="682"/>
      <c r="R34" s="683">
        <v>6901</v>
      </c>
      <c r="S34" s="684"/>
      <c r="T34" s="684"/>
      <c r="U34" s="684"/>
      <c r="V34" s="684"/>
      <c r="W34" s="684"/>
      <c r="X34" s="684"/>
      <c r="Y34" s="685"/>
      <c r="Z34" s="686">
        <v>0.3</v>
      </c>
      <c r="AA34" s="686"/>
      <c r="AB34" s="686"/>
      <c r="AC34" s="686"/>
      <c r="AD34" s="687">
        <v>6396</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519446</v>
      </c>
      <c r="CS34" s="684"/>
      <c r="CT34" s="684"/>
      <c r="CU34" s="684"/>
      <c r="CV34" s="684"/>
      <c r="CW34" s="684"/>
      <c r="CX34" s="684"/>
      <c r="CY34" s="685"/>
      <c r="CZ34" s="688">
        <v>22.4</v>
      </c>
      <c r="DA34" s="719"/>
      <c r="DB34" s="719"/>
      <c r="DC34" s="722"/>
      <c r="DD34" s="692">
        <v>444947</v>
      </c>
      <c r="DE34" s="684"/>
      <c r="DF34" s="684"/>
      <c r="DG34" s="684"/>
      <c r="DH34" s="684"/>
      <c r="DI34" s="684"/>
      <c r="DJ34" s="684"/>
      <c r="DK34" s="685"/>
      <c r="DL34" s="692">
        <v>285017</v>
      </c>
      <c r="DM34" s="684"/>
      <c r="DN34" s="684"/>
      <c r="DO34" s="684"/>
      <c r="DP34" s="684"/>
      <c r="DQ34" s="684"/>
      <c r="DR34" s="684"/>
      <c r="DS34" s="684"/>
      <c r="DT34" s="684"/>
      <c r="DU34" s="684"/>
      <c r="DV34" s="685"/>
      <c r="DW34" s="688">
        <v>18.399999999999999</v>
      </c>
      <c r="DX34" s="719"/>
      <c r="DY34" s="719"/>
      <c r="DZ34" s="719"/>
      <c r="EA34" s="719"/>
      <c r="EB34" s="719"/>
      <c r="EC34" s="720"/>
    </row>
    <row r="35" spans="2:133" ht="11.25" customHeight="1" x14ac:dyDescent="0.15">
      <c r="B35" s="680" t="s">
        <v>327</v>
      </c>
      <c r="C35" s="681"/>
      <c r="D35" s="681"/>
      <c r="E35" s="681"/>
      <c r="F35" s="681"/>
      <c r="G35" s="681"/>
      <c r="H35" s="681"/>
      <c r="I35" s="681"/>
      <c r="J35" s="681"/>
      <c r="K35" s="681"/>
      <c r="L35" s="681"/>
      <c r="M35" s="681"/>
      <c r="N35" s="681"/>
      <c r="O35" s="681"/>
      <c r="P35" s="681"/>
      <c r="Q35" s="682"/>
      <c r="R35" s="683">
        <v>198961</v>
      </c>
      <c r="S35" s="684"/>
      <c r="T35" s="684"/>
      <c r="U35" s="684"/>
      <c r="V35" s="684"/>
      <c r="W35" s="684"/>
      <c r="X35" s="684"/>
      <c r="Y35" s="685"/>
      <c r="Z35" s="686">
        <v>8</v>
      </c>
      <c r="AA35" s="686"/>
      <c r="AB35" s="686"/>
      <c r="AC35" s="686"/>
      <c r="AD35" s="687" t="s">
        <v>139</v>
      </c>
      <c r="AE35" s="687"/>
      <c r="AF35" s="687"/>
      <c r="AG35" s="687"/>
      <c r="AH35" s="687"/>
      <c r="AI35" s="687"/>
      <c r="AJ35" s="687"/>
      <c r="AK35" s="687"/>
      <c r="AL35" s="688" t="s">
        <v>238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7843</v>
      </c>
      <c r="CS35" s="717"/>
      <c r="CT35" s="717"/>
      <c r="CU35" s="717"/>
      <c r="CV35" s="717"/>
      <c r="CW35" s="717"/>
      <c r="CX35" s="717"/>
      <c r="CY35" s="718"/>
      <c r="CZ35" s="688">
        <v>0.3</v>
      </c>
      <c r="DA35" s="719"/>
      <c r="DB35" s="719"/>
      <c r="DC35" s="722"/>
      <c r="DD35" s="692">
        <v>6196</v>
      </c>
      <c r="DE35" s="717"/>
      <c r="DF35" s="717"/>
      <c r="DG35" s="717"/>
      <c r="DH35" s="717"/>
      <c r="DI35" s="717"/>
      <c r="DJ35" s="717"/>
      <c r="DK35" s="718"/>
      <c r="DL35" s="692">
        <v>6154</v>
      </c>
      <c r="DM35" s="717"/>
      <c r="DN35" s="717"/>
      <c r="DO35" s="717"/>
      <c r="DP35" s="717"/>
      <c r="DQ35" s="717"/>
      <c r="DR35" s="717"/>
      <c r="DS35" s="717"/>
      <c r="DT35" s="717"/>
      <c r="DU35" s="717"/>
      <c r="DV35" s="718"/>
      <c r="DW35" s="688">
        <v>0.4</v>
      </c>
      <c r="DX35" s="719"/>
      <c r="DY35" s="719"/>
      <c r="DZ35" s="719"/>
      <c r="EA35" s="719"/>
      <c r="EB35" s="719"/>
      <c r="EC35" s="720"/>
    </row>
    <row r="36" spans="2:133" ht="11.25" customHeight="1" x14ac:dyDescent="0.15">
      <c r="B36" s="680" t="s">
        <v>331</v>
      </c>
      <c r="C36" s="681"/>
      <c r="D36" s="681"/>
      <c r="E36" s="681"/>
      <c r="F36" s="681"/>
      <c r="G36" s="681"/>
      <c r="H36" s="681"/>
      <c r="I36" s="681"/>
      <c r="J36" s="681"/>
      <c r="K36" s="681"/>
      <c r="L36" s="681"/>
      <c r="M36" s="681"/>
      <c r="N36" s="681"/>
      <c r="O36" s="681"/>
      <c r="P36" s="681"/>
      <c r="Q36" s="682"/>
      <c r="R36" s="683">
        <v>135621</v>
      </c>
      <c r="S36" s="684"/>
      <c r="T36" s="684"/>
      <c r="U36" s="684"/>
      <c r="V36" s="684"/>
      <c r="W36" s="684"/>
      <c r="X36" s="684"/>
      <c r="Y36" s="685"/>
      <c r="Z36" s="686">
        <v>5.5</v>
      </c>
      <c r="AA36" s="686"/>
      <c r="AB36" s="686"/>
      <c r="AC36" s="686"/>
      <c r="AD36" s="687" t="s">
        <v>140</v>
      </c>
      <c r="AE36" s="687"/>
      <c r="AF36" s="687"/>
      <c r="AG36" s="687"/>
      <c r="AH36" s="687"/>
      <c r="AI36" s="687"/>
      <c r="AJ36" s="687"/>
      <c r="AK36" s="687"/>
      <c r="AL36" s="688" t="s">
        <v>258</v>
      </c>
      <c r="AM36" s="689"/>
      <c r="AN36" s="689"/>
      <c r="AO36" s="690"/>
      <c r="AP36" s="235"/>
      <c r="AQ36" s="757" t="s">
        <v>332</v>
      </c>
      <c r="AR36" s="758"/>
      <c r="AS36" s="758"/>
      <c r="AT36" s="758"/>
      <c r="AU36" s="758"/>
      <c r="AV36" s="758"/>
      <c r="AW36" s="758"/>
      <c r="AX36" s="758"/>
      <c r="AY36" s="759"/>
      <c r="AZ36" s="672">
        <v>163692</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1125</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336418</v>
      </c>
      <c r="CS36" s="684"/>
      <c r="CT36" s="684"/>
      <c r="CU36" s="684"/>
      <c r="CV36" s="684"/>
      <c r="CW36" s="684"/>
      <c r="CX36" s="684"/>
      <c r="CY36" s="685"/>
      <c r="CZ36" s="688">
        <v>14.5</v>
      </c>
      <c r="DA36" s="719"/>
      <c r="DB36" s="719"/>
      <c r="DC36" s="722"/>
      <c r="DD36" s="692">
        <v>280958</v>
      </c>
      <c r="DE36" s="684"/>
      <c r="DF36" s="684"/>
      <c r="DG36" s="684"/>
      <c r="DH36" s="684"/>
      <c r="DI36" s="684"/>
      <c r="DJ36" s="684"/>
      <c r="DK36" s="685"/>
      <c r="DL36" s="692">
        <v>186516</v>
      </c>
      <c r="DM36" s="684"/>
      <c r="DN36" s="684"/>
      <c r="DO36" s="684"/>
      <c r="DP36" s="684"/>
      <c r="DQ36" s="684"/>
      <c r="DR36" s="684"/>
      <c r="DS36" s="684"/>
      <c r="DT36" s="684"/>
      <c r="DU36" s="684"/>
      <c r="DV36" s="685"/>
      <c r="DW36" s="688">
        <v>12.1</v>
      </c>
      <c r="DX36" s="719"/>
      <c r="DY36" s="719"/>
      <c r="DZ36" s="719"/>
      <c r="EA36" s="719"/>
      <c r="EB36" s="719"/>
      <c r="EC36" s="720"/>
    </row>
    <row r="37" spans="2:133" ht="11.25" customHeight="1" x14ac:dyDescent="0.15">
      <c r="B37" s="680" t="s">
        <v>335</v>
      </c>
      <c r="C37" s="681"/>
      <c r="D37" s="681"/>
      <c r="E37" s="681"/>
      <c r="F37" s="681"/>
      <c r="G37" s="681"/>
      <c r="H37" s="681"/>
      <c r="I37" s="681"/>
      <c r="J37" s="681"/>
      <c r="K37" s="681"/>
      <c r="L37" s="681"/>
      <c r="M37" s="681"/>
      <c r="N37" s="681"/>
      <c r="O37" s="681"/>
      <c r="P37" s="681"/>
      <c r="Q37" s="682"/>
      <c r="R37" s="683">
        <v>90146</v>
      </c>
      <c r="S37" s="684"/>
      <c r="T37" s="684"/>
      <c r="U37" s="684"/>
      <c r="V37" s="684"/>
      <c r="W37" s="684"/>
      <c r="X37" s="684"/>
      <c r="Y37" s="685"/>
      <c r="Z37" s="686">
        <v>3.6</v>
      </c>
      <c r="AA37" s="686"/>
      <c r="AB37" s="686"/>
      <c r="AC37" s="686"/>
      <c r="AD37" s="687" t="s">
        <v>139</v>
      </c>
      <c r="AE37" s="687"/>
      <c r="AF37" s="687"/>
      <c r="AG37" s="687"/>
      <c r="AH37" s="687"/>
      <c r="AI37" s="687"/>
      <c r="AJ37" s="687"/>
      <c r="AK37" s="687"/>
      <c r="AL37" s="688" t="s">
        <v>238</v>
      </c>
      <c r="AM37" s="689"/>
      <c r="AN37" s="689"/>
      <c r="AO37" s="690"/>
      <c r="AQ37" s="761" t="s">
        <v>336</v>
      </c>
      <c r="AR37" s="762"/>
      <c r="AS37" s="762"/>
      <c r="AT37" s="762"/>
      <c r="AU37" s="762"/>
      <c r="AV37" s="762"/>
      <c r="AW37" s="762"/>
      <c r="AX37" s="762"/>
      <c r="AY37" s="763"/>
      <c r="AZ37" s="683">
        <v>34998</v>
      </c>
      <c r="BA37" s="684"/>
      <c r="BB37" s="684"/>
      <c r="BC37" s="684"/>
      <c r="BD37" s="717"/>
      <c r="BE37" s="717"/>
      <c r="BF37" s="738"/>
      <c r="BG37" s="698" t="s">
        <v>337</v>
      </c>
      <c r="BH37" s="699"/>
      <c r="BI37" s="699"/>
      <c r="BJ37" s="699"/>
      <c r="BK37" s="699"/>
      <c r="BL37" s="699"/>
      <c r="BM37" s="699"/>
      <c r="BN37" s="699"/>
      <c r="BO37" s="699"/>
      <c r="BP37" s="699"/>
      <c r="BQ37" s="699"/>
      <c r="BR37" s="699"/>
      <c r="BS37" s="699"/>
      <c r="BT37" s="699"/>
      <c r="BU37" s="700"/>
      <c r="BV37" s="683">
        <v>1125</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135602</v>
      </c>
      <c r="CS37" s="717"/>
      <c r="CT37" s="717"/>
      <c r="CU37" s="717"/>
      <c r="CV37" s="717"/>
      <c r="CW37" s="717"/>
      <c r="CX37" s="717"/>
      <c r="CY37" s="718"/>
      <c r="CZ37" s="688">
        <v>5.9</v>
      </c>
      <c r="DA37" s="719"/>
      <c r="DB37" s="719"/>
      <c r="DC37" s="722"/>
      <c r="DD37" s="692">
        <v>131542</v>
      </c>
      <c r="DE37" s="717"/>
      <c r="DF37" s="717"/>
      <c r="DG37" s="717"/>
      <c r="DH37" s="717"/>
      <c r="DI37" s="717"/>
      <c r="DJ37" s="717"/>
      <c r="DK37" s="718"/>
      <c r="DL37" s="692">
        <v>120280</v>
      </c>
      <c r="DM37" s="717"/>
      <c r="DN37" s="717"/>
      <c r="DO37" s="717"/>
      <c r="DP37" s="717"/>
      <c r="DQ37" s="717"/>
      <c r="DR37" s="717"/>
      <c r="DS37" s="717"/>
      <c r="DT37" s="717"/>
      <c r="DU37" s="717"/>
      <c r="DV37" s="718"/>
      <c r="DW37" s="688">
        <v>7.8</v>
      </c>
      <c r="DX37" s="719"/>
      <c r="DY37" s="719"/>
      <c r="DZ37" s="719"/>
      <c r="EA37" s="719"/>
      <c r="EB37" s="719"/>
      <c r="EC37" s="720"/>
    </row>
    <row r="38" spans="2:133" ht="11.25" customHeight="1" x14ac:dyDescent="0.15">
      <c r="B38" s="680" t="s">
        <v>339</v>
      </c>
      <c r="C38" s="681"/>
      <c r="D38" s="681"/>
      <c r="E38" s="681"/>
      <c r="F38" s="681"/>
      <c r="G38" s="681"/>
      <c r="H38" s="681"/>
      <c r="I38" s="681"/>
      <c r="J38" s="681"/>
      <c r="K38" s="681"/>
      <c r="L38" s="681"/>
      <c r="M38" s="681"/>
      <c r="N38" s="681"/>
      <c r="O38" s="681"/>
      <c r="P38" s="681"/>
      <c r="Q38" s="682"/>
      <c r="R38" s="683">
        <v>24355</v>
      </c>
      <c r="S38" s="684"/>
      <c r="T38" s="684"/>
      <c r="U38" s="684"/>
      <c r="V38" s="684"/>
      <c r="W38" s="684"/>
      <c r="X38" s="684"/>
      <c r="Y38" s="685"/>
      <c r="Z38" s="686">
        <v>1</v>
      </c>
      <c r="AA38" s="686"/>
      <c r="AB38" s="686"/>
      <c r="AC38" s="686"/>
      <c r="AD38" s="687">
        <v>5</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t="s">
        <v>139</v>
      </c>
      <c r="BA38" s="684"/>
      <c r="BB38" s="684"/>
      <c r="BC38" s="684"/>
      <c r="BD38" s="717"/>
      <c r="BE38" s="717"/>
      <c r="BF38" s="738"/>
      <c r="BG38" s="698" t="s">
        <v>341</v>
      </c>
      <c r="BH38" s="699"/>
      <c r="BI38" s="699"/>
      <c r="BJ38" s="699"/>
      <c r="BK38" s="699"/>
      <c r="BL38" s="699"/>
      <c r="BM38" s="699"/>
      <c r="BN38" s="699"/>
      <c r="BO38" s="699"/>
      <c r="BP38" s="699"/>
      <c r="BQ38" s="699"/>
      <c r="BR38" s="699"/>
      <c r="BS38" s="699"/>
      <c r="BT38" s="699"/>
      <c r="BU38" s="700"/>
      <c r="BV38" s="683">
        <v>414</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163692</v>
      </c>
      <c r="CS38" s="684"/>
      <c r="CT38" s="684"/>
      <c r="CU38" s="684"/>
      <c r="CV38" s="684"/>
      <c r="CW38" s="684"/>
      <c r="CX38" s="684"/>
      <c r="CY38" s="685"/>
      <c r="CZ38" s="688">
        <v>7.1</v>
      </c>
      <c r="DA38" s="719"/>
      <c r="DB38" s="719"/>
      <c r="DC38" s="722"/>
      <c r="DD38" s="692">
        <v>146996</v>
      </c>
      <c r="DE38" s="684"/>
      <c r="DF38" s="684"/>
      <c r="DG38" s="684"/>
      <c r="DH38" s="684"/>
      <c r="DI38" s="684"/>
      <c r="DJ38" s="684"/>
      <c r="DK38" s="685"/>
      <c r="DL38" s="692">
        <v>111998</v>
      </c>
      <c r="DM38" s="684"/>
      <c r="DN38" s="684"/>
      <c r="DO38" s="684"/>
      <c r="DP38" s="684"/>
      <c r="DQ38" s="684"/>
      <c r="DR38" s="684"/>
      <c r="DS38" s="684"/>
      <c r="DT38" s="684"/>
      <c r="DU38" s="684"/>
      <c r="DV38" s="685"/>
      <c r="DW38" s="688">
        <v>7.2</v>
      </c>
      <c r="DX38" s="719"/>
      <c r="DY38" s="719"/>
      <c r="DZ38" s="719"/>
      <c r="EA38" s="719"/>
      <c r="EB38" s="719"/>
      <c r="EC38" s="720"/>
    </row>
    <row r="39" spans="2:133" ht="11.25" customHeight="1" x14ac:dyDescent="0.15">
      <c r="B39" s="680" t="s">
        <v>343</v>
      </c>
      <c r="C39" s="681"/>
      <c r="D39" s="681"/>
      <c r="E39" s="681"/>
      <c r="F39" s="681"/>
      <c r="G39" s="681"/>
      <c r="H39" s="681"/>
      <c r="I39" s="681"/>
      <c r="J39" s="681"/>
      <c r="K39" s="681"/>
      <c r="L39" s="681"/>
      <c r="M39" s="681"/>
      <c r="N39" s="681"/>
      <c r="O39" s="681"/>
      <c r="P39" s="681"/>
      <c r="Q39" s="682"/>
      <c r="R39" s="683">
        <v>101453</v>
      </c>
      <c r="S39" s="684"/>
      <c r="T39" s="684"/>
      <c r="U39" s="684"/>
      <c r="V39" s="684"/>
      <c r="W39" s="684"/>
      <c r="X39" s="684"/>
      <c r="Y39" s="685"/>
      <c r="Z39" s="686">
        <v>4.0999999999999996</v>
      </c>
      <c r="AA39" s="686"/>
      <c r="AB39" s="686"/>
      <c r="AC39" s="686"/>
      <c r="AD39" s="687" t="s">
        <v>258</v>
      </c>
      <c r="AE39" s="687"/>
      <c r="AF39" s="687"/>
      <c r="AG39" s="687"/>
      <c r="AH39" s="687"/>
      <c r="AI39" s="687"/>
      <c r="AJ39" s="687"/>
      <c r="AK39" s="687"/>
      <c r="AL39" s="688" t="s">
        <v>140</v>
      </c>
      <c r="AM39" s="689"/>
      <c r="AN39" s="689"/>
      <c r="AO39" s="690"/>
      <c r="AQ39" s="761" t="s">
        <v>344</v>
      </c>
      <c r="AR39" s="762"/>
      <c r="AS39" s="762"/>
      <c r="AT39" s="762"/>
      <c r="AU39" s="762"/>
      <c r="AV39" s="762"/>
      <c r="AW39" s="762"/>
      <c r="AX39" s="762"/>
      <c r="AY39" s="763"/>
      <c r="AZ39" s="683" t="s">
        <v>139</v>
      </c>
      <c r="BA39" s="684"/>
      <c r="BB39" s="684"/>
      <c r="BC39" s="684"/>
      <c r="BD39" s="717"/>
      <c r="BE39" s="717"/>
      <c r="BF39" s="738"/>
      <c r="BG39" s="698" t="s">
        <v>345</v>
      </c>
      <c r="BH39" s="699"/>
      <c r="BI39" s="699"/>
      <c r="BJ39" s="699"/>
      <c r="BK39" s="699"/>
      <c r="BL39" s="699"/>
      <c r="BM39" s="699"/>
      <c r="BN39" s="699"/>
      <c r="BO39" s="699"/>
      <c r="BP39" s="699"/>
      <c r="BQ39" s="699"/>
      <c r="BR39" s="699"/>
      <c r="BS39" s="699"/>
      <c r="BT39" s="699"/>
      <c r="BU39" s="700"/>
      <c r="BV39" s="683">
        <v>690</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203355</v>
      </c>
      <c r="CS39" s="717"/>
      <c r="CT39" s="717"/>
      <c r="CU39" s="717"/>
      <c r="CV39" s="717"/>
      <c r="CW39" s="717"/>
      <c r="CX39" s="717"/>
      <c r="CY39" s="718"/>
      <c r="CZ39" s="688">
        <v>8.8000000000000007</v>
      </c>
      <c r="DA39" s="719"/>
      <c r="DB39" s="719"/>
      <c r="DC39" s="722"/>
      <c r="DD39" s="692">
        <v>4130</v>
      </c>
      <c r="DE39" s="717"/>
      <c r="DF39" s="717"/>
      <c r="DG39" s="717"/>
      <c r="DH39" s="717"/>
      <c r="DI39" s="717"/>
      <c r="DJ39" s="717"/>
      <c r="DK39" s="718"/>
      <c r="DL39" s="692" t="s">
        <v>238</v>
      </c>
      <c r="DM39" s="717"/>
      <c r="DN39" s="717"/>
      <c r="DO39" s="717"/>
      <c r="DP39" s="717"/>
      <c r="DQ39" s="717"/>
      <c r="DR39" s="717"/>
      <c r="DS39" s="717"/>
      <c r="DT39" s="717"/>
      <c r="DU39" s="717"/>
      <c r="DV39" s="718"/>
      <c r="DW39" s="688" t="s">
        <v>139</v>
      </c>
      <c r="DX39" s="719"/>
      <c r="DY39" s="719"/>
      <c r="DZ39" s="719"/>
      <c r="EA39" s="719"/>
      <c r="EB39" s="719"/>
      <c r="EC39" s="720"/>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139</v>
      </c>
      <c r="AA40" s="686"/>
      <c r="AB40" s="686"/>
      <c r="AC40" s="686"/>
      <c r="AD40" s="687" t="s">
        <v>238</v>
      </c>
      <c r="AE40" s="687"/>
      <c r="AF40" s="687"/>
      <c r="AG40" s="687"/>
      <c r="AH40" s="687"/>
      <c r="AI40" s="687"/>
      <c r="AJ40" s="687"/>
      <c r="AK40" s="687"/>
      <c r="AL40" s="688" t="s">
        <v>139</v>
      </c>
      <c r="AM40" s="689"/>
      <c r="AN40" s="689"/>
      <c r="AO40" s="690"/>
      <c r="AQ40" s="761" t="s">
        <v>348</v>
      </c>
      <c r="AR40" s="762"/>
      <c r="AS40" s="762"/>
      <c r="AT40" s="762"/>
      <c r="AU40" s="762"/>
      <c r="AV40" s="762"/>
      <c r="AW40" s="762"/>
      <c r="AX40" s="762"/>
      <c r="AY40" s="763"/>
      <c r="AZ40" s="683" t="s">
        <v>258</v>
      </c>
      <c r="BA40" s="684"/>
      <c r="BB40" s="684"/>
      <c r="BC40" s="684"/>
      <c r="BD40" s="717"/>
      <c r="BE40" s="717"/>
      <c r="BF40" s="738"/>
      <c r="BG40" s="764" t="s">
        <v>349</v>
      </c>
      <c r="BH40" s="765"/>
      <c r="BI40" s="765"/>
      <c r="BJ40" s="765"/>
      <c r="BK40" s="765"/>
      <c r="BL40" s="236"/>
      <c r="BM40" s="699" t="s">
        <v>350</v>
      </c>
      <c r="BN40" s="699"/>
      <c r="BO40" s="699"/>
      <c r="BP40" s="699"/>
      <c r="BQ40" s="699"/>
      <c r="BR40" s="699"/>
      <c r="BS40" s="699"/>
      <c r="BT40" s="699"/>
      <c r="BU40" s="700"/>
      <c r="BV40" s="683">
        <v>110</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3602</v>
      </c>
      <c r="CS40" s="684"/>
      <c r="CT40" s="684"/>
      <c r="CU40" s="684"/>
      <c r="CV40" s="684"/>
      <c r="CW40" s="684"/>
      <c r="CX40" s="684"/>
      <c r="CY40" s="685"/>
      <c r="CZ40" s="688">
        <v>0.2</v>
      </c>
      <c r="DA40" s="719"/>
      <c r="DB40" s="719"/>
      <c r="DC40" s="722"/>
      <c r="DD40" s="692" t="s">
        <v>238</v>
      </c>
      <c r="DE40" s="684"/>
      <c r="DF40" s="684"/>
      <c r="DG40" s="684"/>
      <c r="DH40" s="684"/>
      <c r="DI40" s="684"/>
      <c r="DJ40" s="684"/>
      <c r="DK40" s="685"/>
      <c r="DL40" s="692" t="s">
        <v>140</v>
      </c>
      <c r="DM40" s="684"/>
      <c r="DN40" s="684"/>
      <c r="DO40" s="684"/>
      <c r="DP40" s="684"/>
      <c r="DQ40" s="684"/>
      <c r="DR40" s="684"/>
      <c r="DS40" s="684"/>
      <c r="DT40" s="684"/>
      <c r="DU40" s="684"/>
      <c r="DV40" s="685"/>
      <c r="DW40" s="688" t="s">
        <v>139</v>
      </c>
      <c r="DX40" s="719"/>
      <c r="DY40" s="719"/>
      <c r="DZ40" s="719"/>
      <c r="EA40" s="719"/>
      <c r="EB40" s="719"/>
      <c r="EC40" s="720"/>
    </row>
    <row r="41" spans="2:133" ht="11.25" customHeight="1" x14ac:dyDescent="0.15">
      <c r="B41" s="680" t="s">
        <v>352</v>
      </c>
      <c r="C41" s="681"/>
      <c r="D41" s="681"/>
      <c r="E41" s="681"/>
      <c r="F41" s="681"/>
      <c r="G41" s="681"/>
      <c r="H41" s="681"/>
      <c r="I41" s="681"/>
      <c r="J41" s="681"/>
      <c r="K41" s="681"/>
      <c r="L41" s="681"/>
      <c r="M41" s="681"/>
      <c r="N41" s="681"/>
      <c r="O41" s="681"/>
      <c r="P41" s="681"/>
      <c r="Q41" s="682"/>
      <c r="R41" s="683">
        <v>99453</v>
      </c>
      <c r="S41" s="684"/>
      <c r="T41" s="684"/>
      <c r="U41" s="684"/>
      <c r="V41" s="684"/>
      <c r="W41" s="684"/>
      <c r="X41" s="684"/>
      <c r="Y41" s="685"/>
      <c r="Z41" s="686">
        <v>4</v>
      </c>
      <c r="AA41" s="686"/>
      <c r="AB41" s="686"/>
      <c r="AC41" s="686"/>
      <c r="AD41" s="687" t="s">
        <v>140</v>
      </c>
      <c r="AE41" s="687"/>
      <c r="AF41" s="687"/>
      <c r="AG41" s="687"/>
      <c r="AH41" s="687"/>
      <c r="AI41" s="687"/>
      <c r="AJ41" s="687"/>
      <c r="AK41" s="687"/>
      <c r="AL41" s="688" t="s">
        <v>238</v>
      </c>
      <c r="AM41" s="689"/>
      <c r="AN41" s="689"/>
      <c r="AO41" s="690"/>
      <c r="AQ41" s="761" t="s">
        <v>353</v>
      </c>
      <c r="AR41" s="762"/>
      <c r="AS41" s="762"/>
      <c r="AT41" s="762"/>
      <c r="AU41" s="762"/>
      <c r="AV41" s="762"/>
      <c r="AW41" s="762"/>
      <c r="AX41" s="762"/>
      <c r="AY41" s="763"/>
      <c r="AZ41" s="683">
        <v>32741</v>
      </c>
      <c r="BA41" s="684"/>
      <c r="BB41" s="684"/>
      <c r="BC41" s="684"/>
      <c r="BD41" s="717"/>
      <c r="BE41" s="717"/>
      <c r="BF41" s="738"/>
      <c r="BG41" s="764"/>
      <c r="BH41" s="765"/>
      <c r="BI41" s="765"/>
      <c r="BJ41" s="765"/>
      <c r="BK41" s="765"/>
      <c r="BL41" s="236"/>
      <c r="BM41" s="699" t="s">
        <v>354</v>
      </c>
      <c r="BN41" s="699"/>
      <c r="BO41" s="699"/>
      <c r="BP41" s="699"/>
      <c r="BQ41" s="699"/>
      <c r="BR41" s="699"/>
      <c r="BS41" s="699"/>
      <c r="BT41" s="699"/>
      <c r="BU41" s="700"/>
      <c r="BV41" s="683">
        <v>1</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139</v>
      </c>
      <c r="CS41" s="717"/>
      <c r="CT41" s="717"/>
      <c r="CU41" s="717"/>
      <c r="CV41" s="717"/>
      <c r="CW41" s="717"/>
      <c r="CX41" s="717"/>
      <c r="CY41" s="718"/>
      <c r="CZ41" s="688" t="s">
        <v>139</v>
      </c>
      <c r="DA41" s="719"/>
      <c r="DB41" s="719"/>
      <c r="DC41" s="722"/>
      <c r="DD41" s="692" t="s">
        <v>139</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x14ac:dyDescent="0.15">
      <c r="B42" s="724" t="s">
        <v>356</v>
      </c>
      <c r="C42" s="725"/>
      <c r="D42" s="725"/>
      <c r="E42" s="725"/>
      <c r="F42" s="725"/>
      <c r="G42" s="725"/>
      <c r="H42" s="725"/>
      <c r="I42" s="725"/>
      <c r="J42" s="725"/>
      <c r="K42" s="725"/>
      <c r="L42" s="725"/>
      <c r="M42" s="725"/>
      <c r="N42" s="725"/>
      <c r="O42" s="725"/>
      <c r="P42" s="725"/>
      <c r="Q42" s="726"/>
      <c r="R42" s="774">
        <v>2480174</v>
      </c>
      <c r="S42" s="775"/>
      <c r="T42" s="775"/>
      <c r="U42" s="775"/>
      <c r="V42" s="775"/>
      <c r="W42" s="775"/>
      <c r="X42" s="775"/>
      <c r="Y42" s="777"/>
      <c r="Z42" s="778">
        <v>100</v>
      </c>
      <c r="AA42" s="778"/>
      <c r="AB42" s="778"/>
      <c r="AC42" s="778"/>
      <c r="AD42" s="779">
        <v>1447789</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74">
        <v>95953</v>
      </c>
      <c r="BA42" s="775"/>
      <c r="BB42" s="775"/>
      <c r="BC42" s="775"/>
      <c r="BD42" s="754"/>
      <c r="BE42" s="754"/>
      <c r="BF42" s="756"/>
      <c r="BG42" s="766"/>
      <c r="BH42" s="767"/>
      <c r="BI42" s="767"/>
      <c r="BJ42" s="767"/>
      <c r="BK42" s="767"/>
      <c r="BL42" s="237"/>
      <c r="BM42" s="709" t="s">
        <v>358</v>
      </c>
      <c r="BN42" s="709"/>
      <c r="BO42" s="709"/>
      <c r="BP42" s="709"/>
      <c r="BQ42" s="709"/>
      <c r="BR42" s="709"/>
      <c r="BS42" s="709"/>
      <c r="BT42" s="709"/>
      <c r="BU42" s="710"/>
      <c r="BV42" s="774">
        <v>378</v>
      </c>
      <c r="BW42" s="775"/>
      <c r="BX42" s="775"/>
      <c r="BY42" s="775"/>
      <c r="BZ42" s="775"/>
      <c r="CA42" s="775"/>
      <c r="CB42" s="776"/>
      <c r="CD42" s="680" t="s">
        <v>359</v>
      </c>
      <c r="CE42" s="681"/>
      <c r="CF42" s="681"/>
      <c r="CG42" s="681"/>
      <c r="CH42" s="681"/>
      <c r="CI42" s="681"/>
      <c r="CJ42" s="681"/>
      <c r="CK42" s="681"/>
      <c r="CL42" s="681"/>
      <c r="CM42" s="681"/>
      <c r="CN42" s="681"/>
      <c r="CO42" s="681"/>
      <c r="CP42" s="681"/>
      <c r="CQ42" s="682"/>
      <c r="CR42" s="683">
        <v>43521</v>
      </c>
      <c r="CS42" s="684"/>
      <c r="CT42" s="684"/>
      <c r="CU42" s="684"/>
      <c r="CV42" s="684"/>
      <c r="CW42" s="684"/>
      <c r="CX42" s="684"/>
      <c r="CY42" s="685"/>
      <c r="CZ42" s="688">
        <v>1.9</v>
      </c>
      <c r="DA42" s="689"/>
      <c r="DB42" s="689"/>
      <c r="DC42" s="701"/>
      <c r="DD42" s="692">
        <v>30656</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958</v>
      </c>
      <c r="CS43" s="717"/>
      <c r="CT43" s="717"/>
      <c r="CU43" s="717"/>
      <c r="CV43" s="717"/>
      <c r="CW43" s="717"/>
      <c r="CX43" s="717"/>
      <c r="CY43" s="718"/>
      <c r="CZ43" s="688">
        <v>0</v>
      </c>
      <c r="DA43" s="719"/>
      <c r="DB43" s="719"/>
      <c r="DC43" s="722"/>
      <c r="DD43" s="692">
        <v>958</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43521</v>
      </c>
      <c r="CS44" s="684"/>
      <c r="CT44" s="684"/>
      <c r="CU44" s="684"/>
      <c r="CV44" s="684"/>
      <c r="CW44" s="684"/>
      <c r="CX44" s="684"/>
      <c r="CY44" s="685"/>
      <c r="CZ44" s="688">
        <v>1.9</v>
      </c>
      <c r="DA44" s="689"/>
      <c r="DB44" s="689"/>
      <c r="DC44" s="701"/>
      <c r="DD44" s="692">
        <v>30656</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x14ac:dyDescent="0.15">
      <c r="CD45" s="797"/>
      <c r="CE45" s="798"/>
      <c r="CF45" s="680" t="s">
        <v>362</v>
      </c>
      <c r="CG45" s="681"/>
      <c r="CH45" s="681"/>
      <c r="CI45" s="681"/>
      <c r="CJ45" s="681"/>
      <c r="CK45" s="681"/>
      <c r="CL45" s="681"/>
      <c r="CM45" s="681"/>
      <c r="CN45" s="681"/>
      <c r="CO45" s="681"/>
      <c r="CP45" s="681"/>
      <c r="CQ45" s="682"/>
      <c r="CR45" s="683">
        <v>5805</v>
      </c>
      <c r="CS45" s="717"/>
      <c r="CT45" s="717"/>
      <c r="CU45" s="717"/>
      <c r="CV45" s="717"/>
      <c r="CW45" s="717"/>
      <c r="CX45" s="717"/>
      <c r="CY45" s="718"/>
      <c r="CZ45" s="688">
        <v>0.3</v>
      </c>
      <c r="DA45" s="719"/>
      <c r="DB45" s="719"/>
      <c r="DC45" s="722"/>
      <c r="DD45" s="692">
        <v>613</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36800</v>
      </c>
      <c r="CS46" s="684"/>
      <c r="CT46" s="684"/>
      <c r="CU46" s="684"/>
      <c r="CV46" s="684"/>
      <c r="CW46" s="684"/>
      <c r="CX46" s="684"/>
      <c r="CY46" s="685"/>
      <c r="CZ46" s="688">
        <v>1.6</v>
      </c>
      <c r="DA46" s="689"/>
      <c r="DB46" s="689"/>
      <c r="DC46" s="701"/>
      <c r="DD46" s="692">
        <v>29127</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t="s">
        <v>258</v>
      </c>
      <c r="CS47" s="717"/>
      <c r="CT47" s="717"/>
      <c r="CU47" s="717"/>
      <c r="CV47" s="717"/>
      <c r="CW47" s="717"/>
      <c r="CX47" s="717"/>
      <c r="CY47" s="718"/>
      <c r="CZ47" s="688" t="s">
        <v>139</v>
      </c>
      <c r="DA47" s="719"/>
      <c r="DB47" s="719"/>
      <c r="DC47" s="722"/>
      <c r="DD47" s="692" t="s">
        <v>139</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x14ac:dyDescent="0.15">
      <c r="B48" s="241" t="s">
        <v>367</v>
      </c>
      <c r="CD48" s="799"/>
      <c r="CE48" s="800"/>
      <c r="CF48" s="680" t="s">
        <v>368</v>
      </c>
      <c r="CG48" s="681"/>
      <c r="CH48" s="681"/>
      <c r="CI48" s="681"/>
      <c r="CJ48" s="681"/>
      <c r="CK48" s="681"/>
      <c r="CL48" s="681"/>
      <c r="CM48" s="681"/>
      <c r="CN48" s="681"/>
      <c r="CO48" s="681"/>
      <c r="CP48" s="681"/>
      <c r="CQ48" s="682"/>
      <c r="CR48" s="683" t="s">
        <v>139</v>
      </c>
      <c r="CS48" s="684"/>
      <c r="CT48" s="684"/>
      <c r="CU48" s="684"/>
      <c r="CV48" s="684"/>
      <c r="CW48" s="684"/>
      <c r="CX48" s="684"/>
      <c r="CY48" s="685"/>
      <c r="CZ48" s="688" t="s">
        <v>238</v>
      </c>
      <c r="DA48" s="689"/>
      <c r="DB48" s="689"/>
      <c r="DC48" s="701"/>
      <c r="DD48" s="692" t="s">
        <v>139</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x14ac:dyDescent="0.15">
      <c r="CD49" s="724" t="s">
        <v>369</v>
      </c>
      <c r="CE49" s="725"/>
      <c r="CF49" s="725"/>
      <c r="CG49" s="725"/>
      <c r="CH49" s="725"/>
      <c r="CI49" s="725"/>
      <c r="CJ49" s="725"/>
      <c r="CK49" s="725"/>
      <c r="CL49" s="725"/>
      <c r="CM49" s="725"/>
      <c r="CN49" s="725"/>
      <c r="CO49" s="725"/>
      <c r="CP49" s="725"/>
      <c r="CQ49" s="726"/>
      <c r="CR49" s="774">
        <v>2315002</v>
      </c>
      <c r="CS49" s="754"/>
      <c r="CT49" s="754"/>
      <c r="CU49" s="754"/>
      <c r="CV49" s="754"/>
      <c r="CW49" s="754"/>
      <c r="CX49" s="754"/>
      <c r="CY49" s="785"/>
      <c r="CZ49" s="780">
        <v>100</v>
      </c>
      <c r="DA49" s="786"/>
      <c r="DB49" s="786"/>
      <c r="DC49" s="787"/>
      <c r="DD49" s="788">
        <v>1667796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PSF77eJcEby0FzUkj0SEirjw/Q2l2hTI1UwaYS0Wqku/i4cLD+uCwHaClZ0YNUMFeaLvWOA6rjF29o+swtxQg==" saltValue="IXHMVbSZpOVXFgb8ZCpX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6"/>
  <sheetViews>
    <sheetView topLeftCell="A61" zoomScale="70" zoomScaleNormal="25" zoomScaleSheetLayoutView="70" workbookViewId="0">
      <selection activeCell="AK71" sqref="AK71:AO7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2480</v>
      </c>
      <c r="R7" s="819"/>
      <c r="S7" s="819"/>
      <c r="T7" s="819"/>
      <c r="U7" s="819"/>
      <c r="V7" s="819">
        <v>2315</v>
      </c>
      <c r="W7" s="819"/>
      <c r="X7" s="819"/>
      <c r="Y7" s="819"/>
      <c r="Z7" s="819"/>
      <c r="AA7" s="819">
        <v>165</v>
      </c>
      <c r="AB7" s="819"/>
      <c r="AC7" s="819"/>
      <c r="AD7" s="819"/>
      <c r="AE7" s="820"/>
      <c r="AF7" s="821">
        <v>114</v>
      </c>
      <c r="AG7" s="822"/>
      <c r="AH7" s="822"/>
      <c r="AI7" s="822"/>
      <c r="AJ7" s="823"/>
      <c r="AK7" s="858">
        <v>135</v>
      </c>
      <c r="AL7" s="859"/>
      <c r="AM7" s="859"/>
      <c r="AN7" s="859"/>
      <c r="AO7" s="859"/>
      <c r="AP7" s="859">
        <v>2442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576</v>
      </c>
      <c r="BT7" s="863"/>
      <c r="BU7" s="863"/>
      <c r="BV7" s="863"/>
      <c r="BW7" s="863"/>
      <c r="BX7" s="863"/>
      <c r="BY7" s="863"/>
      <c r="BZ7" s="863"/>
      <c r="CA7" s="863"/>
      <c r="CB7" s="863"/>
      <c r="CC7" s="863"/>
      <c r="CD7" s="863"/>
      <c r="CE7" s="863"/>
      <c r="CF7" s="863"/>
      <c r="CG7" s="864"/>
      <c r="CH7" s="855">
        <v>0</v>
      </c>
      <c r="CI7" s="856"/>
      <c r="CJ7" s="856"/>
      <c r="CK7" s="856"/>
      <c r="CL7" s="857"/>
      <c r="CM7" s="855">
        <v>74</v>
      </c>
      <c r="CN7" s="856"/>
      <c r="CO7" s="856"/>
      <c r="CP7" s="856"/>
      <c r="CQ7" s="857"/>
      <c r="CR7" s="855">
        <v>5</v>
      </c>
      <c r="CS7" s="856"/>
      <c r="CT7" s="856"/>
      <c r="CU7" s="856"/>
      <c r="CV7" s="857"/>
      <c r="CW7" s="855">
        <v>1</v>
      </c>
      <c r="CX7" s="856"/>
      <c r="CY7" s="856"/>
      <c r="CZ7" s="856"/>
      <c r="DA7" s="857"/>
      <c r="DB7" s="855">
        <v>0</v>
      </c>
      <c r="DC7" s="856"/>
      <c r="DD7" s="856"/>
      <c r="DE7" s="856"/>
      <c r="DF7" s="857"/>
      <c r="DG7" s="855" t="s">
        <v>579</v>
      </c>
      <c r="DH7" s="856"/>
      <c r="DI7" s="856"/>
      <c r="DJ7" s="856"/>
      <c r="DK7" s="857"/>
      <c r="DL7" s="855" t="s">
        <v>580</v>
      </c>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577</v>
      </c>
      <c r="BT8" s="853"/>
      <c r="BU8" s="853"/>
      <c r="BV8" s="853"/>
      <c r="BW8" s="853"/>
      <c r="BX8" s="853"/>
      <c r="BY8" s="853"/>
      <c r="BZ8" s="853"/>
      <c r="CA8" s="853"/>
      <c r="CB8" s="853"/>
      <c r="CC8" s="853"/>
      <c r="CD8" s="853"/>
      <c r="CE8" s="853"/>
      <c r="CF8" s="853"/>
      <c r="CG8" s="854"/>
      <c r="CH8" s="865">
        <v>0</v>
      </c>
      <c r="CI8" s="866"/>
      <c r="CJ8" s="866"/>
      <c r="CK8" s="866"/>
      <c r="CL8" s="867"/>
      <c r="CM8" s="865">
        <v>59</v>
      </c>
      <c r="CN8" s="866"/>
      <c r="CO8" s="866"/>
      <c r="CP8" s="866"/>
      <c r="CQ8" s="867"/>
      <c r="CR8" s="865">
        <v>10</v>
      </c>
      <c r="CS8" s="866"/>
      <c r="CT8" s="866"/>
      <c r="CU8" s="866"/>
      <c r="CV8" s="867"/>
      <c r="CW8" s="865">
        <v>0</v>
      </c>
      <c r="CX8" s="866"/>
      <c r="CY8" s="866"/>
      <c r="CZ8" s="866"/>
      <c r="DA8" s="867"/>
      <c r="DB8" s="865">
        <v>0</v>
      </c>
      <c r="DC8" s="866"/>
      <c r="DD8" s="866"/>
      <c r="DE8" s="866"/>
      <c r="DF8" s="867"/>
      <c r="DG8" s="865" t="s">
        <v>579</v>
      </c>
      <c r="DH8" s="866"/>
      <c r="DI8" s="866"/>
      <c r="DJ8" s="866"/>
      <c r="DK8" s="867"/>
      <c r="DL8" s="865">
        <v>3</v>
      </c>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578</v>
      </c>
      <c r="BT9" s="853"/>
      <c r="BU9" s="853"/>
      <c r="BV9" s="853"/>
      <c r="BW9" s="853"/>
      <c r="BX9" s="853"/>
      <c r="BY9" s="853"/>
      <c r="BZ9" s="853"/>
      <c r="CA9" s="853"/>
      <c r="CB9" s="853"/>
      <c r="CC9" s="853"/>
      <c r="CD9" s="853"/>
      <c r="CE9" s="853"/>
      <c r="CF9" s="853"/>
      <c r="CG9" s="854"/>
      <c r="CH9" s="865">
        <v>-26</v>
      </c>
      <c r="CI9" s="866"/>
      <c r="CJ9" s="866"/>
      <c r="CK9" s="866"/>
      <c r="CL9" s="867"/>
      <c r="CM9" s="865">
        <v>5</v>
      </c>
      <c r="CN9" s="866"/>
      <c r="CO9" s="866"/>
      <c r="CP9" s="866"/>
      <c r="CQ9" s="867"/>
      <c r="CR9" s="865">
        <v>3</v>
      </c>
      <c r="CS9" s="866"/>
      <c r="CT9" s="866"/>
      <c r="CU9" s="866"/>
      <c r="CV9" s="867"/>
      <c r="CW9" s="865">
        <v>21</v>
      </c>
      <c r="CX9" s="866"/>
      <c r="CY9" s="866"/>
      <c r="CZ9" s="866"/>
      <c r="DA9" s="867"/>
      <c r="DB9" s="865">
        <v>0</v>
      </c>
      <c r="DC9" s="866"/>
      <c r="DD9" s="866"/>
      <c r="DE9" s="866"/>
      <c r="DF9" s="867"/>
      <c r="DG9" s="865" t="s">
        <v>579</v>
      </c>
      <c r="DH9" s="866"/>
      <c r="DI9" s="866"/>
      <c r="DJ9" s="866"/>
      <c r="DK9" s="867"/>
      <c r="DL9" s="865" t="s">
        <v>580</v>
      </c>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2480</v>
      </c>
      <c r="R23" s="878"/>
      <c r="S23" s="878"/>
      <c r="T23" s="878"/>
      <c r="U23" s="878"/>
      <c r="V23" s="878">
        <v>2315</v>
      </c>
      <c r="W23" s="878"/>
      <c r="X23" s="878"/>
      <c r="Y23" s="878"/>
      <c r="Z23" s="878"/>
      <c r="AA23" s="878">
        <v>165</v>
      </c>
      <c r="AB23" s="878"/>
      <c r="AC23" s="878"/>
      <c r="AD23" s="878"/>
      <c r="AE23" s="879"/>
      <c r="AF23" s="880">
        <v>114</v>
      </c>
      <c r="AG23" s="878"/>
      <c r="AH23" s="878"/>
      <c r="AI23" s="878"/>
      <c r="AJ23" s="881"/>
      <c r="AK23" s="882"/>
      <c r="AL23" s="883"/>
      <c r="AM23" s="883"/>
      <c r="AN23" s="883"/>
      <c r="AO23" s="883"/>
      <c r="AP23" s="878">
        <v>2442</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395</v>
      </c>
      <c r="R28" s="907"/>
      <c r="S28" s="907"/>
      <c r="T28" s="907"/>
      <c r="U28" s="907"/>
      <c r="V28" s="907">
        <v>394</v>
      </c>
      <c r="W28" s="907"/>
      <c r="X28" s="907"/>
      <c r="Y28" s="907"/>
      <c r="Z28" s="907"/>
      <c r="AA28" s="907">
        <v>1</v>
      </c>
      <c r="AB28" s="907"/>
      <c r="AC28" s="907"/>
      <c r="AD28" s="907"/>
      <c r="AE28" s="908"/>
      <c r="AF28" s="909">
        <v>1</v>
      </c>
      <c r="AG28" s="907"/>
      <c r="AH28" s="907"/>
      <c r="AI28" s="907"/>
      <c r="AJ28" s="910"/>
      <c r="AK28" s="911">
        <v>33</v>
      </c>
      <c r="AL28" s="902"/>
      <c r="AM28" s="902"/>
      <c r="AN28" s="902"/>
      <c r="AO28" s="902"/>
      <c r="AP28" s="902" t="s">
        <v>514</v>
      </c>
      <c r="AQ28" s="902"/>
      <c r="AR28" s="902"/>
      <c r="AS28" s="902"/>
      <c r="AT28" s="902"/>
      <c r="AU28" s="902" t="s">
        <v>514</v>
      </c>
      <c r="AV28" s="902"/>
      <c r="AW28" s="902"/>
      <c r="AX28" s="902"/>
      <c r="AY28" s="902"/>
      <c r="AZ28" s="903" t="s">
        <v>514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45</v>
      </c>
      <c r="R29" s="843"/>
      <c r="S29" s="843"/>
      <c r="T29" s="843"/>
      <c r="U29" s="843"/>
      <c r="V29" s="843">
        <v>45</v>
      </c>
      <c r="W29" s="843"/>
      <c r="X29" s="843"/>
      <c r="Y29" s="843"/>
      <c r="Z29" s="843"/>
      <c r="AA29" s="843">
        <v>0</v>
      </c>
      <c r="AB29" s="843"/>
      <c r="AC29" s="843"/>
      <c r="AD29" s="843"/>
      <c r="AE29" s="844"/>
      <c r="AF29" s="845">
        <v>0</v>
      </c>
      <c r="AG29" s="846"/>
      <c r="AH29" s="846"/>
      <c r="AI29" s="846"/>
      <c r="AJ29" s="847"/>
      <c r="AK29" s="914">
        <v>6</v>
      </c>
      <c r="AL29" s="915"/>
      <c r="AM29" s="915"/>
      <c r="AN29" s="915"/>
      <c r="AO29" s="915"/>
      <c r="AP29" s="915" t="s">
        <v>514</v>
      </c>
      <c r="AQ29" s="915"/>
      <c r="AR29" s="915"/>
      <c r="AS29" s="915"/>
      <c r="AT29" s="915"/>
      <c r="AU29" s="915" t="s">
        <v>514</v>
      </c>
      <c r="AV29" s="915"/>
      <c r="AW29" s="915"/>
      <c r="AX29" s="915"/>
      <c r="AY29" s="915"/>
      <c r="AZ29" s="916" t="s">
        <v>514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110</v>
      </c>
      <c r="R30" s="843"/>
      <c r="S30" s="843"/>
      <c r="T30" s="843"/>
      <c r="U30" s="843"/>
      <c r="V30" s="843">
        <v>93</v>
      </c>
      <c r="W30" s="843"/>
      <c r="X30" s="843"/>
      <c r="Y30" s="843"/>
      <c r="Z30" s="843"/>
      <c r="AA30" s="843">
        <v>16</v>
      </c>
      <c r="AB30" s="843"/>
      <c r="AC30" s="843"/>
      <c r="AD30" s="843"/>
      <c r="AE30" s="844"/>
      <c r="AF30" s="845">
        <v>16</v>
      </c>
      <c r="AG30" s="846"/>
      <c r="AH30" s="846"/>
      <c r="AI30" s="846"/>
      <c r="AJ30" s="847"/>
      <c r="AK30" s="914">
        <v>35</v>
      </c>
      <c r="AL30" s="915"/>
      <c r="AM30" s="915"/>
      <c r="AN30" s="915"/>
      <c r="AO30" s="915"/>
      <c r="AP30" s="915">
        <v>413</v>
      </c>
      <c r="AQ30" s="915"/>
      <c r="AR30" s="915"/>
      <c r="AS30" s="915"/>
      <c r="AT30" s="915"/>
      <c r="AU30" s="915">
        <v>279</v>
      </c>
      <c r="AV30" s="915"/>
      <c r="AW30" s="915"/>
      <c r="AX30" s="915"/>
      <c r="AY30" s="915"/>
      <c r="AZ30" s="916" t="s">
        <v>514</v>
      </c>
      <c r="BA30" s="916"/>
      <c r="BB30" s="916"/>
      <c r="BC30" s="916"/>
      <c r="BD30" s="916"/>
      <c r="BE30" s="912" t="s">
        <v>410</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v>
      </c>
      <c r="AG63" s="926"/>
      <c r="AH63" s="926"/>
      <c r="AI63" s="926"/>
      <c r="AJ63" s="927"/>
      <c r="AK63" s="928"/>
      <c r="AL63" s="923"/>
      <c r="AM63" s="923"/>
      <c r="AN63" s="923"/>
      <c r="AO63" s="923"/>
      <c r="AP63" s="926">
        <v>413</v>
      </c>
      <c r="AQ63" s="926"/>
      <c r="AR63" s="926"/>
      <c r="AS63" s="926"/>
      <c r="AT63" s="926"/>
      <c r="AU63" s="926">
        <v>279</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139</v>
      </c>
      <c r="R68" s="950"/>
      <c r="S68" s="950"/>
      <c r="T68" s="950"/>
      <c r="U68" s="950"/>
      <c r="V68" s="950">
        <v>139</v>
      </c>
      <c r="W68" s="950"/>
      <c r="X68" s="950"/>
      <c r="Y68" s="950"/>
      <c r="Z68" s="950"/>
      <c r="AA68" s="950">
        <v>0</v>
      </c>
      <c r="AB68" s="950"/>
      <c r="AC68" s="950"/>
      <c r="AD68" s="950"/>
      <c r="AE68" s="950"/>
      <c r="AF68" s="950">
        <v>0</v>
      </c>
      <c r="AG68" s="950"/>
      <c r="AH68" s="950"/>
      <c r="AI68" s="950"/>
      <c r="AJ68" s="950"/>
      <c r="AK68" s="950" t="s">
        <v>514</v>
      </c>
      <c r="AL68" s="950"/>
      <c r="AM68" s="950"/>
      <c r="AN68" s="950"/>
      <c r="AO68" s="950"/>
      <c r="AP68" s="950">
        <v>267</v>
      </c>
      <c r="AQ68" s="950"/>
      <c r="AR68" s="950"/>
      <c r="AS68" s="950"/>
      <c r="AT68" s="950"/>
      <c r="AU68" s="950">
        <v>59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v>116</v>
      </c>
      <c r="AB69" s="915"/>
      <c r="AC69" s="915"/>
      <c r="AD69" s="915"/>
      <c r="AE69" s="915"/>
      <c r="AF69" s="915">
        <v>116</v>
      </c>
      <c r="AG69" s="915"/>
      <c r="AH69" s="915"/>
      <c r="AI69" s="915"/>
      <c r="AJ69" s="915"/>
      <c r="AK69" s="915" t="s">
        <v>514</v>
      </c>
      <c r="AL69" s="915"/>
      <c r="AM69" s="915"/>
      <c r="AN69" s="915"/>
      <c r="AO69" s="915"/>
      <c r="AP69" s="915" t="s">
        <v>514</v>
      </c>
      <c r="AQ69" s="915"/>
      <c r="AR69" s="915"/>
      <c r="AS69" s="915"/>
      <c r="AT69" s="915"/>
      <c r="AU69" s="915" t="s">
        <v>514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5164</v>
      </c>
      <c r="R70" s="915"/>
      <c r="S70" s="915"/>
      <c r="T70" s="915"/>
      <c r="U70" s="915"/>
      <c r="V70" s="915">
        <v>5102</v>
      </c>
      <c r="W70" s="915"/>
      <c r="X70" s="915"/>
      <c r="Y70" s="915"/>
      <c r="Z70" s="915"/>
      <c r="AA70" s="915">
        <v>62</v>
      </c>
      <c r="AB70" s="915"/>
      <c r="AC70" s="915"/>
      <c r="AD70" s="915"/>
      <c r="AE70" s="915"/>
      <c r="AF70" s="915">
        <v>62</v>
      </c>
      <c r="AG70" s="915"/>
      <c r="AH70" s="915"/>
      <c r="AI70" s="915"/>
      <c r="AJ70" s="915"/>
      <c r="AK70" s="915">
        <v>189</v>
      </c>
      <c r="AL70" s="915"/>
      <c r="AM70" s="915"/>
      <c r="AN70" s="915"/>
      <c r="AO70" s="915"/>
      <c r="AP70" s="915">
        <v>2373</v>
      </c>
      <c r="AQ70" s="915"/>
      <c r="AR70" s="915"/>
      <c r="AS70" s="915"/>
      <c r="AT70" s="915"/>
      <c r="AU70" s="915">
        <v>64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583</v>
      </c>
      <c r="C71" s="958"/>
      <c r="D71" s="958"/>
      <c r="E71" s="958"/>
      <c r="F71" s="958"/>
      <c r="G71" s="958"/>
      <c r="H71" s="958"/>
      <c r="I71" s="958"/>
      <c r="J71" s="958"/>
      <c r="K71" s="958"/>
      <c r="L71" s="958"/>
      <c r="M71" s="958"/>
      <c r="N71" s="958"/>
      <c r="O71" s="958"/>
      <c r="P71" s="959"/>
      <c r="Q71" s="960">
        <v>532</v>
      </c>
      <c r="R71" s="915"/>
      <c r="S71" s="915"/>
      <c r="T71" s="915"/>
      <c r="U71" s="915"/>
      <c r="V71" s="915">
        <v>529</v>
      </c>
      <c r="W71" s="915"/>
      <c r="X71" s="915"/>
      <c r="Y71" s="915"/>
      <c r="Z71" s="915"/>
      <c r="AA71" s="915">
        <v>3</v>
      </c>
      <c r="AB71" s="915"/>
      <c r="AC71" s="915"/>
      <c r="AD71" s="915"/>
      <c r="AE71" s="915"/>
      <c r="AF71" s="915">
        <v>1</v>
      </c>
      <c r="AG71" s="915"/>
      <c r="AH71" s="915"/>
      <c r="AI71" s="915"/>
      <c r="AJ71" s="915"/>
      <c r="AK71" s="915"/>
      <c r="AL71" s="915"/>
      <c r="AM71" s="915"/>
      <c r="AN71" s="915"/>
      <c r="AO71" s="915"/>
      <c r="AP71" s="915" t="s">
        <v>514</v>
      </c>
      <c r="AQ71" s="915"/>
      <c r="AR71" s="915"/>
      <c r="AS71" s="915"/>
      <c r="AT71" s="915"/>
      <c r="AU71" s="915" t="s">
        <v>514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584</v>
      </c>
      <c r="C72" s="958"/>
      <c r="D72" s="958"/>
      <c r="E72" s="958"/>
      <c r="F72" s="958"/>
      <c r="G72" s="958"/>
      <c r="H72" s="958"/>
      <c r="I72" s="958"/>
      <c r="J72" s="958"/>
      <c r="K72" s="958"/>
      <c r="L72" s="958"/>
      <c r="M72" s="958"/>
      <c r="N72" s="958"/>
      <c r="O72" s="958"/>
      <c r="P72" s="959"/>
      <c r="Q72" s="960">
        <v>3082</v>
      </c>
      <c r="R72" s="915"/>
      <c r="S72" s="915"/>
      <c r="T72" s="915"/>
      <c r="U72" s="915"/>
      <c r="V72" s="915">
        <v>2973</v>
      </c>
      <c r="W72" s="915"/>
      <c r="X72" s="915"/>
      <c r="Y72" s="915"/>
      <c r="Z72" s="915"/>
      <c r="AA72" s="915">
        <v>109</v>
      </c>
      <c r="AB72" s="915"/>
      <c r="AC72" s="915"/>
      <c r="AD72" s="915"/>
      <c r="AE72" s="915"/>
      <c r="AF72" s="915">
        <v>109</v>
      </c>
      <c r="AG72" s="915"/>
      <c r="AH72" s="915"/>
      <c r="AI72" s="915"/>
      <c r="AJ72" s="915"/>
      <c r="AK72" s="915">
        <v>406</v>
      </c>
      <c r="AL72" s="915"/>
      <c r="AM72" s="915"/>
      <c r="AN72" s="915"/>
      <c r="AO72" s="915"/>
      <c r="AP72" s="915" t="s">
        <v>514</v>
      </c>
      <c r="AQ72" s="915"/>
      <c r="AR72" s="915"/>
      <c r="AS72" s="915"/>
      <c r="AT72" s="915"/>
      <c r="AU72" s="915" t="s">
        <v>514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585</v>
      </c>
      <c r="C73" s="958"/>
      <c r="D73" s="958"/>
      <c r="E73" s="958"/>
      <c r="F73" s="958"/>
      <c r="G73" s="958"/>
      <c r="H73" s="958"/>
      <c r="I73" s="958"/>
      <c r="J73" s="958"/>
      <c r="K73" s="958"/>
      <c r="L73" s="958"/>
      <c r="M73" s="958"/>
      <c r="N73" s="958"/>
      <c r="O73" s="958"/>
      <c r="P73" s="959"/>
      <c r="Q73" s="960">
        <v>373</v>
      </c>
      <c r="R73" s="915"/>
      <c r="S73" s="915"/>
      <c r="T73" s="915"/>
      <c r="U73" s="915"/>
      <c r="V73" s="915">
        <v>368</v>
      </c>
      <c r="W73" s="915"/>
      <c r="X73" s="915"/>
      <c r="Y73" s="915"/>
      <c r="Z73" s="915"/>
      <c r="AA73" s="915">
        <v>5</v>
      </c>
      <c r="AB73" s="915"/>
      <c r="AC73" s="915"/>
      <c r="AD73" s="915"/>
      <c r="AE73" s="915"/>
      <c r="AF73" s="915">
        <v>5</v>
      </c>
      <c r="AG73" s="915"/>
      <c r="AH73" s="915"/>
      <c r="AI73" s="915"/>
      <c r="AJ73" s="915"/>
      <c r="AK73" s="915"/>
      <c r="AL73" s="915"/>
      <c r="AM73" s="915"/>
      <c r="AN73" s="915"/>
      <c r="AO73" s="915"/>
      <c r="AP73" s="915" t="s">
        <v>514</v>
      </c>
      <c r="AQ73" s="915"/>
      <c r="AR73" s="915"/>
      <c r="AS73" s="915"/>
      <c r="AT73" s="915"/>
      <c r="AU73" s="915" t="s">
        <v>514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586</v>
      </c>
      <c r="C74" s="958"/>
      <c r="D74" s="958"/>
      <c r="E74" s="958"/>
      <c r="F74" s="958"/>
      <c r="G74" s="958"/>
      <c r="H74" s="958"/>
      <c r="I74" s="958"/>
      <c r="J74" s="958"/>
      <c r="K74" s="958"/>
      <c r="L74" s="958"/>
      <c r="M74" s="958"/>
      <c r="N74" s="958"/>
      <c r="O74" s="958"/>
      <c r="P74" s="959"/>
      <c r="Q74" s="960">
        <v>84237</v>
      </c>
      <c r="R74" s="915"/>
      <c r="S74" s="915"/>
      <c r="T74" s="915"/>
      <c r="U74" s="915"/>
      <c r="V74" s="915">
        <v>82099</v>
      </c>
      <c r="W74" s="915"/>
      <c r="X74" s="915"/>
      <c r="Y74" s="915"/>
      <c r="Z74" s="915"/>
      <c r="AA74" s="915">
        <v>2138</v>
      </c>
      <c r="AB74" s="915"/>
      <c r="AC74" s="915"/>
      <c r="AD74" s="915"/>
      <c r="AE74" s="915"/>
      <c r="AF74" s="915">
        <v>2138</v>
      </c>
      <c r="AG74" s="915"/>
      <c r="AH74" s="915"/>
      <c r="AI74" s="915"/>
      <c r="AJ74" s="915"/>
      <c r="AK74" s="915">
        <v>950</v>
      </c>
      <c r="AL74" s="915"/>
      <c r="AM74" s="915"/>
      <c r="AN74" s="915"/>
      <c r="AO74" s="915"/>
      <c r="AP74" s="915" t="s">
        <v>514</v>
      </c>
      <c r="AQ74" s="915"/>
      <c r="AR74" s="915"/>
      <c r="AS74" s="915"/>
      <c r="AT74" s="915"/>
      <c r="AU74" s="915" t="s">
        <v>514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v>2640</v>
      </c>
      <c r="AQ88" s="926"/>
      <c r="AR88" s="926"/>
      <c r="AS88" s="926"/>
      <c r="AT88" s="926"/>
      <c r="AU88" s="926">
        <v>123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18</v>
      </c>
      <c r="CS102" s="934"/>
      <c r="CT102" s="934"/>
      <c r="CU102" s="934"/>
      <c r="CV102" s="977"/>
      <c r="CW102" s="976">
        <v>22</v>
      </c>
      <c r="CX102" s="934"/>
      <c r="CY102" s="934"/>
      <c r="CZ102" s="934"/>
      <c r="DA102" s="977"/>
      <c r="DB102" s="976">
        <v>0</v>
      </c>
      <c r="DC102" s="934"/>
      <c r="DD102" s="934"/>
      <c r="DE102" s="934"/>
      <c r="DF102" s="977"/>
      <c r="DG102" s="976"/>
      <c r="DH102" s="934"/>
      <c r="DI102" s="934"/>
      <c r="DJ102" s="934"/>
      <c r="DK102" s="977"/>
      <c r="DL102" s="976">
        <v>3</v>
      </c>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312</v>
      </c>
      <c r="AG109" s="979"/>
      <c r="AH109" s="979"/>
      <c r="AI109" s="979"/>
      <c r="AJ109" s="980"/>
      <c r="AK109" s="978" t="s">
        <v>311</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312</v>
      </c>
      <c r="BW109" s="979"/>
      <c r="BX109" s="979"/>
      <c r="BY109" s="979"/>
      <c r="BZ109" s="980"/>
      <c r="CA109" s="978" t="s">
        <v>311</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312</v>
      </c>
      <c r="DM109" s="979"/>
      <c r="DN109" s="979"/>
      <c r="DO109" s="979"/>
      <c r="DP109" s="980"/>
      <c r="DQ109" s="978" t="s">
        <v>311</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230245</v>
      </c>
      <c r="AB110" s="986"/>
      <c r="AC110" s="986"/>
      <c r="AD110" s="986"/>
      <c r="AE110" s="987"/>
      <c r="AF110" s="988">
        <v>193698</v>
      </c>
      <c r="AG110" s="986"/>
      <c r="AH110" s="986"/>
      <c r="AI110" s="986"/>
      <c r="AJ110" s="987"/>
      <c r="AK110" s="988">
        <v>233632</v>
      </c>
      <c r="AL110" s="986"/>
      <c r="AM110" s="986"/>
      <c r="AN110" s="986"/>
      <c r="AO110" s="987"/>
      <c r="AP110" s="989">
        <v>18.2</v>
      </c>
      <c r="AQ110" s="990"/>
      <c r="AR110" s="990"/>
      <c r="AS110" s="990"/>
      <c r="AT110" s="991"/>
      <c r="AU110" s="992" t="s">
        <v>75</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2463829</v>
      </c>
      <c r="BR110" s="1021"/>
      <c r="BS110" s="1021"/>
      <c r="BT110" s="1021"/>
      <c r="BU110" s="1021"/>
      <c r="BV110" s="1021">
        <v>2563957</v>
      </c>
      <c r="BW110" s="1021"/>
      <c r="BX110" s="1021"/>
      <c r="BY110" s="1021"/>
      <c r="BZ110" s="1021"/>
      <c r="CA110" s="1021">
        <v>2442139</v>
      </c>
      <c r="CB110" s="1021"/>
      <c r="CC110" s="1021"/>
      <c r="CD110" s="1021"/>
      <c r="CE110" s="1021"/>
      <c r="CF110" s="1035">
        <v>190.3</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139</v>
      </c>
      <c r="DH110" s="1021"/>
      <c r="DI110" s="1021"/>
      <c r="DJ110" s="1021"/>
      <c r="DK110" s="1021"/>
      <c r="DL110" s="1021" t="s">
        <v>139</v>
      </c>
      <c r="DM110" s="1021"/>
      <c r="DN110" s="1021"/>
      <c r="DO110" s="1021"/>
      <c r="DP110" s="1021"/>
      <c r="DQ110" s="1021" t="s">
        <v>139</v>
      </c>
      <c r="DR110" s="1021"/>
      <c r="DS110" s="1021"/>
      <c r="DT110" s="1021"/>
      <c r="DU110" s="1021"/>
      <c r="DV110" s="1022" t="s">
        <v>139</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413</v>
      </c>
      <c r="AB111" s="1028"/>
      <c r="AC111" s="1028"/>
      <c r="AD111" s="1028"/>
      <c r="AE111" s="1029"/>
      <c r="AF111" s="1030" t="s">
        <v>413</v>
      </c>
      <c r="AG111" s="1028"/>
      <c r="AH111" s="1028"/>
      <c r="AI111" s="1028"/>
      <c r="AJ111" s="1029"/>
      <c r="AK111" s="1030" t="s">
        <v>440</v>
      </c>
      <c r="AL111" s="1028"/>
      <c r="AM111" s="1028"/>
      <c r="AN111" s="1028"/>
      <c r="AO111" s="1029"/>
      <c r="AP111" s="1031" t="s">
        <v>139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59892</v>
      </c>
      <c r="BR111" s="1014"/>
      <c r="BS111" s="1014"/>
      <c r="BT111" s="1014"/>
      <c r="BU111" s="1014"/>
      <c r="BV111" s="1014">
        <v>37687</v>
      </c>
      <c r="BW111" s="1014"/>
      <c r="BX111" s="1014"/>
      <c r="BY111" s="1014"/>
      <c r="BZ111" s="1014"/>
      <c r="CA111" s="1014">
        <v>20051</v>
      </c>
      <c r="CB111" s="1014"/>
      <c r="CC111" s="1014"/>
      <c r="CD111" s="1014"/>
      <c r="CE111" s="1014"/>
      <c r="CF111" s="1008">
        <v>1.6</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139</v>
      </c>
      <c r="DH111" s="1014"/>
      <c r="DI111" s="1014"/>
      <c r="DJ111" s="1014"/>
      <c r="DK111" s="1014"/>
      <c r="DL111" s="1014" t="s">
        <v>139</v>
      </c>
      <c r="DM111" s="1014"/>
      <c r="DN111" s="1014"/>
      <c r="DO111" s="1014"/>
      <c r="DP111" s="1014"/>
      <c r="DQ111" s="1014" t="s">
        <v>443</v>
      </c>
      <c r="DR111" s="1014"/>
      <c r="DS111" s="1014"/>
      <c r="DT111" s="1014"/>
      <c r="DU111" s="1014"/>
      <c r="DV111" s="1015" t="s">
        <v>440</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139</v>
      </c>
      <c r="AB112" s="1053"/>
      <c r="AC112" s="1053"/>
      <c r="AD112" s="1053"/>
      <c r="AE112" s="1054"/>
      <c r="AF112" s="1055" t="s">
        <v>139</v>
      </c>
      <c r="AG112" s="1053"/>
      <c r="AH112" s="1053"/>
      <c r="AI112" s="1053"/>
      <c r="AJ112" s="1054"/>
      <c r="AK112" s="1055" t="s">
        <v>446</v>
      </c>
      <c r="AL112" s="1053"/>
      <c r="AM112" s="1053"/>
      <c r="AN112" s="1053"/>
      <c r="AO112" s="1054"/>
      <c r="AP112" s="1056" t="s">
        <v>139</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171601</v>
      </c>
      <c r="BR112" s="1014"/>
      <c r="BS112" s="1014"/>
      <c r="BT112" s="1014"/>
      <c r="BU112" s="1014"/>
      <c r="BV112" s="1014">
        <v>216007</v>
      </c>
      <c r="BW112" s="1014"/>
      <c r="BX112" s="1014"/>
      <c r="BY112" s="1014"/>
      <c r="BZ112" s="1014"/>
      <c r="CA112" s="1014">
        <v>279473</v>
      </c>
      <c r="CB112" s="1014"/>
      <c r="CC112" s="1014"/>
      <c r="CD112" s="1014"/>
      <c r="CE112" s="1014"/>
      <c r="CF112" s="1008">
        <v>21.8</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139</v>
      </c>
      <c r="DM112" s="1014"/>
      <c r="DN112" s="1014"/>
      <c r="DO112" s="1014"/>
      <c r="DP112" s="1014"/>
      <c r="DQ112" s="1014" t="s">
        <v>139</v>
      </c>
      <c r="DR112" s="1014"/>
      <c r="DS112" s="1014"/>
      <c r="DT112" s="1014"/>
      <c r="DU112" s="1014"/>
      <c r="DV112" s="1015" t="s">
        <v>449</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37524</v>
      </c>
      <c r="AB113" s="1028"/>
      <c r="AC113" s="1028"/>
      <c r="AD113" s="1028"/>
      <c r="AE113" s="1029"/>
      <c r="AF113" s="1030">
        <v>24757</v>
      </c>
      <c r="AG113" s="1028"/>
      <c r="AH113" s="1028"/>
      <c r="AI113" s="1028"/>
      <c r="AJ113" s="1029"/>
      <c r="AK113" s="1030">
        <v>34998</v>
      </c>
      <c r="AL113" s="1028"/>
      <c r="AM113" s="1028"/>
      <c r="AN113" s="1028"/>
      <c r="AO113" s="1029"/>
      <c r="AP113" s="1031">
        <v>2.7</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128937</v>
      </c>
      <c r="BR113" s="1014"/>
      <c r="BS113" s="1014"/>
      <c r="BT113" s="1014"/>
      <c r="BU113" s="1014"/>
      <c r="BV113" s="1014">
        <v>129112</v>
      </c>
      <c r="BW113" s="1014"/>
      <c r="BX113" s="1014"/>
      <c r="BY113" s="1014"/>
      <c r="BZ113" s="1014"/>
      <c r="CA113" s="1014">
        <v>123197</v>
      </c>
      <c r="CB113" s="1014"/>
      <c r="CC113" s="1014"/>
      <c r="CD113" s="1014"/>
      <c r="CE113" s="1014"/>
      <c r="CF113" s="1008">
        <v>9.6</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139</v>
      </c>
      <c r="DH113" s="1053"/>
      <c r="DI113" s="1053"/>
      <c r="DJ113" s="1053"/>
      <c r="DK113" s="1054"/>
      <c r="DL113" s="1055" t="s">
        <v>446</v>
      </c>
      <c r="DM113" s="1053"/>
      <c r="DN113" s="1053"/>
      <c r="DO113" s="1053"/>
      <c r="DP113" s="1054"/>
      <c r="DQ113" s="1055" t="s">
        <v>449</v>
      </c>
      <c r="DR113" s="1053"/>
      <c r="DS113" s="1053"/>
      <c r="DT113" s="1053"/>
      <c r="DU113" s="1054"/>
      <c r="DV113" s="1056" t="s">
        <v>139</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18808</v>
      </c>
      <c r="AB114" s="1053"/>
      <c r="AC114" s="1053"/>
      <c r="AD114" s="1053"/>
      <c r="AE114" s="1054"/>
      <c r="AF114" s="1055">
        <v>17563</v>
      </c>
      <c r="AG114" s="1053"/>
      <c r="AH114" s="1053"/>
      <c r="AI114" s="1053"/>
      <c r="AJ114" s="1054"/>
      <c r="AK114" s="1055">
        <v>14246</v>
      </c>
      <c r="AL114" s="1053"/>
      <c r="AM114" s="1053"/>
      <c r="AN114" s="1053"/>
      <c r="AO114" s="1054"/>
      <c r="AP114" s="1056">
        <v>1.1000000000000001</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170528</v>
      </c>
      <c r="BR114" s="1014"/>
      <c r="BS114" s="1014"/>
      <c r="BT114" s="1014"/>
      <c r="BU114" s="1014"/>
      <c r="BV114" s="1014">
        <v>158065</v>
      </c>
      <c r="BW114" s="1014"/>
      <c r="BX114" s="1014"/>
      <c r="BY114" s="1014"/>
      <c r="BZ114" s="1014"/>
      <c r="CA114" s="1014">
        <v>144286</v>
      </c>
      <c r="CB114" s="1014"/>
      <c r="CC114" s="1014"/>
      <c r="CD114" s="1014"/>
      <c r="CE114" s="1014"/>
      <c r="CF114" s="1008">
        <v>11.2</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446</v>
      </c>
      <c r="DH114" s="1053"/>
      <c r="DI114" s="1053"/>
      <c r="DJ114" s="1053"/>
      <c r="DK114" s="1054"/>
      <c r="DL114" s="1055" t="s">
        <v>446</v>
      </c>
      <c r="DM114" s="1053"/>
      <c r="DN114" s="1053"/>
      <c r="DO114" s="1053"/>
      <c r="DP114" s="1054"/>
      <c r="DQ114" s="1055" t="s">
        <v>413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23928</v>
      </c>
      <c r="AB115" s="1028"/>
      <c r="AC115" s="1028"/>
      <c r="AD115" s="1028"/>
      <c r="AE115" s="1029"/>
      <c r="AF115" s="1030">
        <v>22204</v>
      </c>
      <c r="AG115" s="1028"/>
      <c r="AH115" s="1028"/>
      <c r="AI115" s="1028"/>
      <c r="AJ115" s="1029"/>
      <c r="AK115" s="1030">
        <v>19066</v>
      </c>
      <c r="AL115" s="1028"/>
      <c r="AM115" s="1028"/>
      <c r="AN115" s="1028"/>
      <c r="AO115" s="1029"/>
      <c r="AP115" s="1031">
        <v>1.5</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41500</v>
      </c>
      <c r="BR115" s="1014"/>
      <c r="BS115" s="1014"/>
      <c r="BT115" s="1014"/>
      <c r="BU115" s="1014"/>
      <c r="BV115" s="1014">
        <v>43500</v>
      </c>
      <c r="BW115" s="1014"/>
      <c r="BX115" s="1014"/>
      <c r="BY115" s="1014"/>
      <c r="BZ115" s="1014"/>
      <c r="CA115" s="1014">
        <v>23500</v>
      </c>
      <c r="CB115" s="1014"/>
      <c r="CC115" s="1014"/>
      <c r="CD115" s="1014"/>
      <c r="CE115" s="1014"/>
      <c r="CF115" s="1008">
        <v>1.8</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139</v>
      </c>
      <c r="DH115" s="1053"/>
      <c r="DI115" s="1053"/>
      <c r="DJ115" s="1053"/>
      <c r="DK115" s="1054"/>
      <c r="DL115" s="1055" t="s">
        <v>443</v>
      </c>
      <c r="DM115" s="1053"/>
      <c r="DN115" s="1053"/>
      <c r="DO115" s="1053"/>
      <c r="DP115" s="1054"/>
      <c r="DQ115" s="1055" t="s">
        <v>139</v>
      </c>
      <c r="DR115" s="1053"/>
      <c r="DS115" s="1053"/>
      <c r="DT115" s="1053"/>
      <c r="DU115" s="1054"/>
      <c r="DV115" s="1056" t="s">
        <v>139</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v>
      </c>
      <c r="AB116" s="1053"/>
      <c r="AC116" s="1053"/>
      <c r="AD116" s="1053"/>
      <c r="AE116" s="1054"/>
      <c r="AF116" s="1055" t="s">
        <v>139</v>
      </c>
      <c r="AG116" s="1053"/>
      <c r="AH116" s="1053"/>
      <c r="AI116" s="1053"/>
      <c r="AJ116" s="1054"/>
      <c r="AK116" s="1055" t="s">
        <v>139</v>
      </c>
      <c r="AL116" s="1053"/>
      <c r="AM116" s="1053"/>
      <c r="AN116" s="1053"/>
      <c r="AO116" s="1054"/>
      <c r="AP116" s="1056" t="s">
        <v>440</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446</v>
      </c>
      <c r="BW116" s="1014"/>
      <c r="BX116" s="1014"/>
      <c r="BY116" s="1014"/>
      <c r="BZ116" s="1014"/>
      <c r="CA116" s="1014" t="s">
        <v>413</v>
      </c>
      <c r="CB116" s="1014"/>
      <c r="CC116" s="1014"/>
      <c r="CD116" s="1014"/>
      <c r="CE116" s="1014"/>
      <c r="CF116" s="1008" t="s">
        <v>139</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139</v>
      </c>
      <c r="DH116" s="1053"/>
      <c r="DI116" s="1053"/>
      <c r="DJ116" s="1053"/>
      <c r="DK116" s="1054"/>
      <c r="DL116" s="1055" t="s">
        <v>139</v>
      </c>
      <c r="DM116" s="1053"/>
      <c r="DN116" s="1053"/>
      <c r="DO116" s="1053"/>
      <c r="DP116" s="1054"/>
      <c r="DQ116" s="1055" t="s">
        <v>139</v>
      </c>
      <c r="DR116" s="1053"/>
      <c r="DS116" s="1053"/>
      <c r="DT116" s="1053"/>
      <c r="DU116" s="1054"/>
      <c r="DV116" s="1056" t="s">
        <v>139</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310506</v>
      </c>
      <c r="AB117" s="1071"/>
      <c r="AC117" s="1071"/>
      <c r="AD117" s="1071"/>
      <c r="AE117" s="1072"/>
      <c r="AF117" s="1073">
        <v>258222</v>
      </c>
      <c r="AG117" s="1071"/>
      <c r="AH117" s="1071"/>
      <c r="AI117" s="1071"/>
      <c r="AJ117" s="1072"/>
      <c r="AK117" s="1073">
        <v>301942</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139</v>
      </c>
      <c r="BR117" s="1014"/>
      <c r="BS117" s="1014"/>
      <c r="BT117" s="1014"/>
      <c r="BU117" s="1014"/>
      <c r="BV117" s="1014" t="s">
        <v>139</v>
      </c>
      <c r="BW117" s="1014"/>
      <c r="BX117" s="1014"/>
      <c r="BY117" s="1014"/>
      <c r="BZ117" s="1014"/>
      <c r="CA117" s="1014" t="s">
        <v>139</v>
      </c>
      <c r="CB117" s="1014"/>
      <c r="CC117" s="1014"/>
      <c r="CD117" s="1014"/>
      <c r="CE117" s="1014"/>
      <c r="CF117" s="1008" t="s">
        <v>139</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139</v>
      </c>
      <c r="DH117" s="1053"/>
      <c r="DI117" s="1053"/>
      <c r="DJ117" s="1053"/>
      <c r="DK117" s="1054"/>
      <c r="DL117" s="1055" t="s">
        <v>139</v>
      </c>
      <c r="DM117" s="1053"/>
      <c r="DN117" s="1053"/>
      <c r="DO117" s="1053"/>
      <c r="DP117" s="1054"/>
      <c r="DQ117" s="1055" t="s">
        <v>139</v>
      </c>
      <c r="DR117" s="1053"/>
      <c r="DS117" s="1053"/>
      <c r="DT117" s="1053"/>
      <c r="DU117" s="1054"/>
      <c r="DV117" s="1056" t="s">
        <v>446</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312</v>
      </c>
      <c r="AG118" s="979"/>
      <c r="AH118" s="979"/>
      <c r="AI118" s="979"/>
      <c r="AJ118" s="980"/>
      <c r="AK118" s="978" t="s">
        <v>311</v>
      </c>
      <c r="AL118" s="979"/>
      <c r="AM118" s="979"/>
      <c r="AN118" s="979"/>
      <c r="AO118" s="980"/>
      <c r="AP118" s="1065" t="s">
        <v>433</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446</v>
      </c>
      <c r="BR118" s="1092"/>
      <c r="BS118" s="1092"/>
      <c r="BT118" s="1092"/>
      <c r="BU118" s="1092"/>
      <c r="BV118" s="1092" t="s">
        <v>446</v>
      </c>
      <c r="BW118" s="1092"/>
      <c r="BX118" s="1092"/>
      <c r="BY118" s="1092"/>
      <c r="BZ118" s="1092"/>
      <c r="CA118" s="1092" t="s">
        <v>139</v>
      </c>
      <c r="CB118" s="1092"/>
      <c r="CC118" s="1092"/>
      <c r="CD118" s="1092"/>
      <c r="CE118" s="1092"/>
      <c r="CF118" s="1008" t="s">
        <v>139</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139</v>
      </c>
      <c r="DH118" s="1053"/>
      <c r="DI118" s="1053"/>
      <c r="DJ118" s="1053"/>
      <c r="DK118" s="1054"/>
      <c r="DL118" s="1055" t="s">
        <v>440</v>
      </c>
      <c r="DM118" s="1053"/>
      <c r="DN118" s="1053"/>
      <c r="DO118" s="1053"/>
      <c r="DP118" s="1054"/>
      <c r="DQ118" s="1055" t="s">
        <v>139</v>
      </c>
      <c r="DR118" s="1053"/>
      <c r="DS118" s="1053"/>
      <c r="DT118" s="1053"/>
      <c r="DU118" s="1054"/>
      <c r="DV118" s="1056" t="s">
        <v>440</v>
      </c>
      <c r="DW118" s="1057"/>
      <c r="DX118" s="1057"/>
      <c r="DY118" s="1057"/>
      <c r="DZ118" s="1058"/>
    </row>
    <row r="119" spans="1:130" s="247" customFormat="1" ht="26.25" customHeight="1" x14ac:dyDescent="0.15">
      <c r="A119" s="1153"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446</v>
      </c>
      <c r="AB119" s="986"/>
      <c r="AC119" s="986"/>
      <c r="AD119" s="986"/>
      <c r="AE119" s="987"/>
      <c r="AF119" s="988" t="s">
        <v>446</v>
      </c>
      <c r="AG119" s="986"/>
      <c r="AH119" s="986"/>
      <c r="AI119" s="986"/>
      <c r="AJ119" s="987"/>
      <c r="AK119" s="988" t="s">
        <v>440</v>
      </c>
      <c r="AL119" s="986"/>
      <c r="AM119" s="986"/>
      <c r="AN119" s="986"/>
      <c r="AO119" s="987"/>
      <c r="AP119" s="989" t="s">
        <v>446</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467</v>
      </c>
      <c r="BP119" s="1100"/>
      <c r="BQ119" s="1091">
        <v>3036287</v>
      </c>
      <c r="BR119" s="1092"/>
      <c r="BS119" s="1092"/>
      <c r="BT119" s="1092"/>
      <c r="BU119" s="1092"/>
      <c r="BV119" s="1092">
        <v>3148328</v>
      </c>
      <c r="BW119" s="1092"/>
      <c r="BX119" s="1092"/>
      <c r="BY119" s="1092"/>
      <c r="BZ119" s="1092"/>
      <c r="CA119" s="1092">
        <v>3032646</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59892</v>
      </c>
      <c r="DH119" s="1078"/>
      <c r="DI119" s="1078"/>
      <c r="DJ119" s="1078"/>
      <c r="DK119" s="1079"/>
      <c r="DL119" s="1077">
        <v>37687</v>
      </c>
      <c r="DM119" s="1078"/>
      <c r="DN119" s="1078"/>
      <c r="DO119" s="1078"/>
      <c r="DP119" s="1079"/>
      <c r="DQ119" s="1077">
        <v>20051</v>
      </c>
      <c r="DR119" s="1078"/>
      <c r="DS119" s="1078"/>
      <c r="DT119" s="1078"/>
      <c r="DU119" s="1079"/>
      <c r="DV119" s="1080">
        <v>1.6</v>
      </c>
      <c r="DW119" s="1081"/>
      <c r="DX119" s="1081"/>
      <c r="DY119" s="1081"/>
      <c r="DZ119" s="1082"/>
    </row>
    <row r="120" spans="1:130" s="247" customFormat="1" ht="26.25" customHeight="1" x14ac:dyDescent="0.15">
      <c r="A120" s="1154"/>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139</v>
      </c>
      <c r="AB120" s="1053"/>
      <c r="AC120" s="1053"/>
      <c r="AD120" s="1053"/>
      <c r="AE120" s="1054"/>
      <c r="AF120" s="1055" t="s">
        <v>139</v>
      </c>
      <c r="AG120" s="1053"/>
      <c r="AH120" s="1053"/>
      <c r="AI120" s="1053"/>
      <c r="AJ120" s="1054"/>
      <c r="AK120" s="1055" t="s">
        <v>139</v>
      </c>
      <c r="AL120" s="1053"/>
      <c r="AM120" s="1053"/>
      <c r="AN120" s="1053"/>
      <c r="AO120" s="1054"/>
      <c r="AP120" s="1056" t="s">
        <v>139</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844399</v>
      </c>
      <c r="BR120" s="1021"/>
      <c r="BS120" s="1021"/>
      <c r="BT120" s="1021"/>
      <c r="BU120" s="1021"/>
      <c r="BV120" s="1021">
        <v>804307</v>
      </c>
      <c r="BW120" s="1021"/>
      <c r="BX120" s="1021"/>
      <c r="BY120" s="1021"/>
      <c r="BZ120" s="1021"/>
      <c r="CA120" s="1021">
        <v>879467</v>
      </c>
      <c r="CB120" s="1021"/>
      <c r="CC120" s="1021"/>
      <c r="CD120" s="1021"/>
      <c r="CE120" s="1021"/>
      <c r="CF120" s="1035">
        <v>68.5</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171601</v>
      </c>
      <c r="DH120" s="1021"/>
      <c r="DI120" s="1021"/>
      <c r="DJ120" s="1021"/>
      <c r="DK120" s="1021"/>
      <c r="DL120" s="1021">
        <v>216007</v>
      </c>
      <c r="DM120" s="1021"/>
      <c r="DN120" s="1021"/>
      <c r="DO120" s="1021"/>
      <c r="DP120" s="1021"/>
      <c r="DQ120" s="1021">
        <v>279473</v>
      </c>
      <c r="DR120" s="1021"/>
      <c r="DS120" s="1021"/>
      <c r="DT120" s="1021"/>
      <c r="DU120" s="1021"/>
      <c r="DV120" s="1022">
        <v>21.8</v>
      </c>
      <c r="DW120" s="1022"/>
      <c r="DX120" s="1022"/>
      <c r="DY120" s="1022"/>
      <c r="DZ120" s="1023"/>
    </row>
    <row r="121" spans="1:130" s="247" customFormat="1" ht="26.25" customHeight="1" x14ac:dyDescent="0.15">
      <c r="A121" s="1154"/>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139</v>
      </c>
      <c r="AB121" s="1053"/>
      <c r="AC121" s="1053"/>
      <c r="AD121" s="1053"/>
      <c r="AE121" s="1054"/>
      <c r="AF121" s="1055" t="s">
        <v>446</v>
      </c>
      <c r="AG121" s="1053"/>
      <c r="AH121" s="1053"/>
      <c r="AI121" s="1053"/>
      <c r="AJ121" s="1054"/>
      <c r="AK121" s="1055" t="s">
        <v>446</v>
      </c>
      <c r="AL121" s="1053"/>
      <c r="AM121" s="1053"/>
      <c r="AN121" s="1053"/>
      <c r="AO121" s="1054"/>
      <c r="AP121" s="1056" t="s">
        <v>440</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139</v>
      </c>
      <c r="BR121" s="1014"/>
      <c r="BS121" s="1014"/>
      <c r="BT121" s="1014"/>
      <c r="BU121" s="1014"/>
      <c r="BV121" s="1014" t="s">
        <v>440</v>
      </c>
      <c r="BW121" s="1014"/>
      <c r="BX121" s="1014"/>
      <c r="BY121" s="1014"/>
      <c r="BZ121" s="1014"/>
      <c r="CA121" s="1014">
        <v>57900</v>
      </c>
      <c r="CB121" s="1014"/>
      <c r="CC121" s="1014"/>
      <c r="CD121" s="1014"/>
      <c r="CE121" s="1014"/>
      <c r="CF121" s="1008">
        <v>4.5</v>
      </c>
      <c r="CG121" s="1009"/>
      <c r="CH121" s="1009"/>
      <c r="CI121" s="1009"/>
      <c r="CJ121" s="1009"/>
      <c r="CK121" s="1104"/>
      <c r="CL121" s="1105"/>
      <c r="CM121" s="1105"/>
      <c r="CN121" s="1105"/>
      <c r="CO121" s="1106"/>
      <c r="CP121" s="1114"/>
      <c r="CQ121" s="1115"/>
      <c r="CR121" s="1115"/>
      <c r="CS121" s="1115"/>
      <c r="CT121" s="1115"/>
      <c r="CU121" s="1115"/>
      <c r="CV121" s="1115"/>
      <c r="CW121" s="1115"/>
      <c r="CX121" s="1115"/>
      <c r="CY121" s="1115"/>
      <c r="CZ121" s="1115"/>
      <c r="DA121" s="1115"/>
      <c r="DB121" s="1115"/>
      <c r="DC121" s="1115"/>
      <c r="DD121" s="1115"/>
      <c r="DE121" s="1115"/>
      <c r="DF121" s="1116"/>
      <c r="DG121" s="1013"/>
      <c r="DH121" s="1014"/>
      <c r="DI121" s="1014"/>
      <c r="DJ121" s="1014"/>
      <c r="DK121" s="1014"/>
      <c r="DL121" s="1014"/>
      <c r="DM121" s="1014"/>
      <c r="DN121" s="1014"/>
      <c r="DO121" s="1014"/>
      <c r="DP121" s="1014"/>
      <c r="DQ121" s="1014"/>
      <c r="DR121" s="1014"/>
      <c r="DS121" s="1014"/>
      <c r="DT121" s="1014"/>
      <c r="DU121" s="1014"/>
      <c r="DV121" s="1015"/>
      <c r="DW121" s="1015"/>
      <c r="DX121" s="1015"/>
      <c r="DY121" s="1015"/>
      <c r="DZ121" s="1016"/>
    </row>
    <row r="122" spans="1:130" s="247" customFormat="1" ht="26.25" customHeight="1" x14ac:dyDescent="0.15">
      <c r="A122" s="1154"/>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139</v>
      </c>
      <c r="AB122" s="1053"/>
      <c r="AC122" s="1053"/>
      <c r="AD122" s="1053"/>
      <c r="AE122" s="1054"/>
      <c r="AF122" s="1055" t="s">
        <v>139</v>
      </c>
      <c r="AG122" s="1053"/>
      <c r="AH122" s="1053"/>
      <c r="AI122" s="1053"/>
      <c r="AJ122" s="1054"/>
      <c r="AK122" s="1055" t="s">
        <v>139</v>
      </c>
      <c r="AL122" s="1053"/>
      <c r="AM122" s="1053"/>
      <c r="AN122" s="1053"/>
      <c r="AO122" s="1054"/>
      <c r="AP122" s="1056" t="s">
        <v>139</v>
      </c>
      <c r="AQ122" s="1057"/>
      <c r="AR122" s="1057"/>
      <c r="AS122" s="1057"/>
      <c r="AT122" s="1058"/>
      <c r="AU122" s="1086"/>
      <c r="AV122" s="1087"/>
      <c r="AW122" s="1087"/>
      <c r="AX122" s="1087"/>
      <c r="AY122" s="1088"/>
      <c r="AZ122" s="1068" t="s">
        <v>475</v>
      </c>
      <c r="BA122" s="1059"/>
      <c r="BB122" s="1059"/>
      <c r="BC122" s="1059"/>
      <c r="BD122" s="1059"/>
      <c r="BE122" s="1059"/>
      <c r="BF122" s="1059"/>
      <c r="BG122" s="1059"/>
      <c r="BH122" s="1059"/>
      <c r="BI122" s="1059"/>
      <c r="BJ122" s="1059"/>
      <c r="BK122" s="1059"/>
      <c r="BL122" s="1059"/>
      <c r="BM122" s="1059"/>
      <c r="BN122" s="1059"/>
      <c r="BO122" s="1059"/>
      <c r="BP122" s="1060"/>
      <c r="BQ122" s="1091">
        <v>1991958</v>
      </c>
      <c r="BR122" s="1092"/>
      <c r="BS122" s="1092"/>
      <c r="BT122" s="1092"/>
      <c r="BU122" s="1092"/>
      <c r="BV122" s="1092">
        <v>2063317</v>
      </c>
      <c r="BW122" s="1092"/>
      <c r="BX122" s="1092"/>
      <c r="BY122" s="1092"/>
      <c r="BZ122" s="1092"/>
      <c r="CA122" s="1092">
        <v>2049671</v>
      </c>
      <c r="CB122" s="1092"/>
      <c r="CC122" s="1092"/>
      <c r="CD122" s="1092"/>
      <c r="CE122" s="1092"/>
      <c r="CF122" s="1112">
        <v>159.69999999999999</v>
      </c>
      <c r="CG122" s="1113"/>
      <c r="CH122" s="1113"/>
      <c r="CI122" s="1113"/>
      <c r="CJ122" s="1113"/>
      <c r="CK122" s="1104"/>
      <c r="CL122" s="1105"/>
      <c r="CM122" s="1105"/>
      <c r="CN122" s="1105"/>
      <c r="CO122" s="1106"/>
      <c r="CP122" s="1114"/>
      <c r="CQ122" s="1115"/>
      <c r="CR122" s="1115"/>
      <c r="CS122" s="1115"/>
      <c r="CT122" s="1115"/>
      <c r="CU122" s="1115"/>
      <c r="CV122" s="1115"/>
      <c r="CW122" s="1115"/>
      <c r="CX122" s="1115"/>
      <c r="CY122" s="1115"/>
      <c r="CZ122" s="1115"/>
      <c r="DA122" s="1115"/>
      <c r="DB122" s="1115"/>
      <c r="DC122" s="1115"/>
      <c r="DD122" s="1115"/>
      <c r="DE122" s="1115"/>
      <c r="DF122" s="1116"/>
      <c r="DG122" s="1013"/>
      <c r="DH122" s="1014"/>
      <c r="DI122" s="1014"/>
      <c r="DJ122" s="1014"/>
      <c r="DK122" s="1014"/>
      <c r="DL122" s="1014"/>
      <c r="DM122" s="1014"/>
      <c r="DN122" s="1014"/>
      <c r="DO122" s="1014"/>
      <c r="DP122" s="1014"/>
      <c r="DQ122" s="1014"/>
      <c r="DR122" s="1014"/>
      <c r="DS122" s="1014"/>
      <c r="DT122" s="1014"/>
      <c r="DU122" s="1014"/>
      <c r="DV122" s="1015"/>
      <c r="DW122" s="1015"/>
      <c r="DX122" s="1015"/>
      <c r="DY122" s="1015"/>
      <c r="DZ122" s="1016"/>
    </row>
    <row r="123" spans="1:130" s="247" customFormat="1" ht="26.25" customHeight="1" x14ac:dyDescent="0.15">
      <c r="A123" s="1154"/>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440</v>
      </c>
      <c r="AB123" s="1053"/>
      <c r="AC123" s="1053"/>
      <c r="AD123" s="1053"/>
      <c r="AE123" s="1054"/>
      <c r="AF123" s="1055" t="s">
        <v>139</v>
      </c>
      <c r="AG123" s="1053"/>
      <c r="AH123" s="1053"/>
      <c r="AI123" s="1053"/>
      <c r="AJ123" s="1054"/>
      <c r="AK123" s="1055" t="s">
        <v>139</v>
      </c>
      <c r="AL123" s="1053"/>
      <c r="AM123" s="1053"/>
      <c r="AN123" s="1053"/>
      <c r="AO123" s="1054"/>
      <c r="AP123" s="1056" t="s">
        <v>139</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476</v>
      </c>
      <c r="BP123" s="1100"/>
      <c r="BQ123" s="1160">
        <v>2836357</v>
      </c>
      <c r="BR123" s="1126"/>
      <c r="BS123" s="1126"/>
      <c r="BT123" s="1126"/>
      <c r="BU123" s="1126"/>
      <c r="BV123" s="1126">
        <v>2867624</v>
      </c>
      <c r="BW123" s="1126"/>
      <c r="BX123" s="1126"/>
      <c r="BY123" s="1126"/>
      <c r="BZ123" s="1126"/>
      <c r="CA123" s="1126">
        <v>2987038</v>
      </c>
      <c r="CB123" s="1126"/>
      <c r="CC123" s="1126"/>
      <c r="CD123" s="1126"/>
      <c r="CE123" s="1126"/>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4"/>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139</v>
      </c>
      <c r="AB124" s="1053"/>
      <c r="AC124" s="1053"/>
      <c r="AD124" s="1053"/>
      <c r="AE124" s="1054"/>
      <c r="AF124" s="1055" t="s">
        <v>139</v>
      </c>
      <c r="AG124" s="1053"/>
      <c r="AH124" s="1053"/>
      <c r="AI124" s="1053"/>
      <c r="AJ124" s="1054"/>
      <c r="AK124" s="1055" t="s">
        <v>139</v>
      </c>
      <c r="AL124" s="1053"/>
      <c r="AM124" s="1053"/>
      <c r="AN124" s="1053"/>
      <c r="AO124" s="1054"/>
      <c r="AP124" s="1056" t="s">
        <v>139</v>
      </c>
      <c r="AQ124" s="1057"/>
      <c r="AR124" s="1057"/>
      <c r="AS124" s="1057"/>
      <c r="AT124" s="1058"/>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16</v>
      </c>
      <c r="BR124" s="1122"/>
      <c r="BS124" s="1122"/>
      <c r="BT124" s="1122"/>
      <c r="BU124" s="1122"/>
      <c r="BV124" s="1122">
        <v>22</v>
      </c>
      <c r="BW124" s="1122"/>
      <c r="BX124" s="1122"/>
      <c r="BY124" s="1122"/>
      <c r="BZ124" s="1122"/>
      <c r="CA124" s="1122">
        <v>3.5</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139</v>
      </c>
      <c r="DH124" s="1078"/>
      <c r="DI124" s="1078"/>
      <c r="DJ124" s="1078"/>
      <c r="DK124" s="1079"/>
      <c r="DL124" s="1077" t="s">
        <v>139</v>
      </c>
      <c r="DM124" s="1078"/>
      <c r="DN124" s="1078"/>
      <c r="DO124" s="1078"/>
      <c r="DP124" s="1079"/>
      <c r="DQ124" s="1077" t="s">
        <v>139</v>
      </c>
      <c r="DR124" s="1078"/>
      <c r="DS124" s="1078"/>
      <c r="DT124" s="1078"/>
      <c r="DU124" s="1079"/>
      <c r="DV124" s="1080" t="s">
        <v>139</v>
      </c>
      <c r="DW124" s="1081"/>
      <c r="DX124" s="1081"/>
      <c r="DY124" s="1081"/>
      <c r="DZ124" s="1082"/>
    </row>
    <row r="125" spans="1:130" s="247" customFormat="1" ht="26.25" customHeight="1" x14ac:dyDescent="0.15">
      <c r="A125" s="1154"/>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139</v>
      </c>
      <c r="AB125" s="1053"/>
      <c r="AC125" s="1053"/>
      <c r="AD125" s="1053"/>
      <c r="AE125" s="1054"/>
      <c r="AF125" s="1055" t="s">
        <v>139</v>
      </c>
      <c r="AG125" s="1053"/>
      <c r="AH125" s="1053"/>
      <c r="AI125" s="1053"/>
      <c r="AJ125" s="1054"/>
      <c r="AK125" s="1055" t="s">
        <v>139</v>
      </c>
      <c r="AL125" s="1053"/>
      <c r="AM125" s="1053"/>
      <c r="AN125" s="1053"/>
      <c r="AO125" s="1054"/>
      <c r="AP125" s="1056" t="s">
        <v>139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139</v>
      </c>
      <c r="DH125" s="1021"/>
      <c r="DI125" s="1021"/>
      <c r="DJ125" s="1021"/>
      <c r="DK125" s="1021"/>
      <c r="DL125" s="1021" t="s">
        <v>139</v>
      </c>
      <c r="DM125" s="1021"/>
      <c r="DN125" s="1021"/>
      <c r="DO125" s="1021"/>
      <c r="DP125" s="1021"/>
      <c r="DQ125" s="1021" t="s">
        <v>139</v>
      </c>
      <c r="DR125" s="1021"/>
      <c r="DS125" s="1021"/>
      <c r="DT125" s="1021"/>
      <c r="DU125" s="1021"/>
      <c r="DV125" s="1022" t="s">
        <v>139</v>
      </c>
      <c r="DW125" s="1022"/>
      <c r="DX125" s="1022"/>
      <c r="DY125" s="1022"/>
      <c r="DZ125" s="1023"/>
    </row>
    <row r="126" spans="1:130" s="247" customFormat="1" ht="26.25" customHeight="1" thickBot="1" x14ac:dyDescent="0.2">
      <c r="A126" s="1154"/>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23928</v>
      </c>
      <c r="AB126" s="1053"/>
      <c r="AC126" s="1053"/>
      <c r="AD126" s="1053"/>
      <c r="AE126" s="1054"/>
      <c r="AF126" s="1055">
        <v>22204</v>
      </c>
      <c r="AG126" s="1053"/>
      <c r="AH126" s="1053"/>
      <c r="AI126" s="1053"/>
      <c r="AJ126" s="1054"/>
      <c r="AK126" s="1055">
        <v>19066</v>
      </c>
      <c r="AL126" s="1053"/>
      <c r="AM126" s="1053"/>
      <c r="AN126" s="1053"/>
      <c r="AO126" s="1054"/>
      <c r="AP126" s="1056">
        <v>1.5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139</v>
      </c>
      <c r="DH126" s="1014"/>
      <c r="DI126" s="1014"/>
      <c r="DJ126" s="1014"/>
      <c r="DK126" s="1014"/>
      <c r="DL126" s="1014" t="s">
        <v>139</v>
      </c>
      <c r="DM126" s="1014"/>
      <c r="DN126" s="1014"/>
      <c r="DO126" s="1014"/>
      <c r="DP126" s="1014"/>
      <c r="DQ126" s="1014" t="s">
        <v>139</v>
      </c>
      <c r="DR126" s="1014"/>
      <c r="DS126" s="1014"/>
      <c r="DT126" s="1014"/>
      <c r="DU126" s="1014"/>
      <c r="DV126" s="1015" t="s">
        <v>139</v>
      </c>
      <c r="DW126" s="1015"/>
      <c r="DX126" s="1015"/>
      <c r="DY126" s="1015"/>
      <c r="DZ126" s="1016"/>
    </row>
    <row r="127" spans="1:130" s="247" customFormat="1" ht="26.25" customHeight="1" x14ac:dyDescent="0.15">
      <c r="A127" s="1155"/>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139</v>
      </c>
      <c r="AB127" s="1053"/>
      <c r="AC127" s="1053"/>
      <c r="AD127" s="1053"/>
      <c r="AE127" s="1054"/>
      <c r="AF127" s="1055" t="s">
        <v>139</v>
      </c>
      <c r="AG127" s="1053"/>
      <c r="AH127" s="1053"/>
      <c r="AI127" s="1053"/>
      <c r="AJ127" s="1054"/>
      <c r="AK127" s="1055" t="s">
        <v>139</v>
      </c>
      <c r="AL127" s="1053"/>
      <c r="AM127" s="1053"/>
      <c r="AN127" s="1053"/>
      <c r="AO127" s="1054"/>
      <c r="AP127" s="1056" t="s">
        <v>139</v>
      </c>
      <c r="AQ127" s="1057"/>
      <c r="AR127" s="1057"/>
      <c r="AS127" s="1057"/>
      <c r="AT127" s="1058"/>
      <c r="AU127" s="283"/>
      <c r="AV127" s="283"/>
      <c r="AW127" s="283"/>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139</v>
      </c>
      <c r="DH127" s="1014"/>
      <c r="DI127" s="1014"/>
      <c r="DJ127" s="1014"/>
      <c r="DK127" s="1014"/>
      <c r="DL127" s="1014" t="s">
        <v>139</v>
      </c>
      <c r="DM127" s="1014"/>
      <c r="DN127" s="1014"/>
      <c r="DO127" s="1014"/>
      <c r="DP127" s="1014"/>
      <c r="DQ127" s="1014" t="s">
        <v>139</v>
      </c>
      <c r="DR127" s="1014"/>
      <c r="DS127" s="1014"/>
      <c r="DT127" s="1014"/>
      <c r="DU127" s="1014"/>
      <c r="DV127" s="1015" t="s">
        <v>139</v>
      </c>
      <c r="DW127" s="1015"/>
      <c r="DX127" s="1015"/>
      <c r="DY127" s="1015"/>
      <c r="DZ127" s="1016"/>
    </row>
    <row r="128" spans="1:130" s="247"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t="s">
        <v>139</v>
      </c>
      <c r="AB128" s="1143"/>
      <c r="AC128" s="1143"/>
      <c r="AD128" s="1143"/>
      <c r="AE128" s="1144"/>
      <c r="AF128" s="1145" t="s">
        <v>139</v>
      </c>
      <c r="AG128" s="1143"/>
      <c r="AH128" s="1143"/>
      <c r="AI128" s="1143"/>
      <c r="AJ128" s="1144"/>
      <c r="AK128" s="1145">
        <v>126</v>
      </c>
      <c r="AL128" s="1143"/>
      <c r="AM128" s="1143"/>
      <c r="AN128" s="1143"/>
      <c r="AO128" s="1144"/>
      <c r="AP128" s="1146"/>
      <c r="AQ128" s="1147"/>
      <c r="AR128" s="1147"/>
      <c r="AS128" s="1147"/>
      <c r="AT128" s="1148"/>
      <c r="AU128" s="283"/>
      <c r="AV128" s="283"/>
      <c r="AW128" s="283"/>
      <c r="AX128" s="982" t="s">
        <v>490</v>
      </c>
      <c r="AY128" s="983"/>
      <c r="AZ128" s="983"/>
      <c r="BA128" s="983"/>
      <c r="BB128" s="983"/>
      <c r="BC128" s="983"/>
      <c r="BD128" s="983"/>
      <c r="BE128" s="984"/>
      <c r="BF128" s="1149" t="s">
        <v>396</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v>41500</v>
      </c>
      <c r="DH128" s="1135"/>
      <c r="DI128" s="1135"/>
      <c r="DJ128" s="1135"/>
      <c r="DK128" s="1135"/>
      <c r="DL128" s="1135">
        <v>43500</v>
      </c>
      <c r="DM128" s="1135"/>
      <c r="DN128" s="1135"/>
      <c r="DO128" s="1135"/>
      <c r="DP128" s="1135"/>
      <c r="DQ128" s="1135">
        <v>23500</v>
      </c>
      <c r="DR128" s="1135"/>
      <c r="DS128" s="1135"/>
      <c r="DT128" s="1135"/>
      <c r="DU128" s="1135"/>
      <c r="DV128" s="1136">
        <v>1.8</v>
      </c>
      <c r="DW128" s="1136"/>
      <c r="DX128" s="1136"/>
      <c r="DY128" s="1136"/>
      <c r="DZ128" s="1137"/>
    </row>
    <row r="129" spans="1:131" s="247" customFormat="1" ht="26.25" customHeight="1" x14ac:dyDescent="0.15">
      <c r="A129" s="1024" t="s">
        <v>110</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1382639</v>
      </c>
      <c r="AB129" s="1053"/>
      <c r="AC129" s="1053"/>
      <c r="AD129" s="1053"/>
      <c r="AE129" s="1054"/>
      <c r="AF129" s="1055">
        <v>1414508</v>
      </c>
      <c r="AG129" s="1053"/>
      <c r="AH129" s="1053"/>
      <c r="AI129" s="1053"/>
      <c r="AJ129" s="1054"/>
      <c r="AK129" s="1055">
        <v>1426528</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139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140503</v>
      </c>
      <c r="AB130" s="1053"/>
      <c r="AC130" s="1053"/>
      <c r="AD130" s="1053"/>
      <c r="AE130" s="1054"/>
      <c r="AF130" s="1055">
        <v>142526</v>
      </c>
      <c r="AG130" s="1053"/>
      <c r="AH130" s="1053"/>
      <c r="AI130" s="1053"/>
      <c r="AJ130" s="1054"/>
      <c r="AK130" s="1055">
        <v>142947</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11.7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1242136</v>
      </c>
      <c r="AB131" s="1078"/>
      <c r="AC131" s="1078"/>
      <c r="AD131" s="1078"/>
      <c r="AE131" s="1079"/>
      <c r="AF131" s="1077">
        <v>1271982</v>
      </c>
      <c r="AG131" s="1078"/>
      <c r="AH131" s="1078"/>
      <c r="AI131" s="1078"/>
      <c r="AJ131" s="1079"/>
      <c r="AK131" s="1077">
        <v>1283581</v>
      </c>
      <c r="AL131" s="1078"/>
      <c r="AM131" s="1078"/>
      <c r="AN131" s="1078"/>
      <c r="AO131" s="1079"/>
      <c r="AP131" s="1208"/>
      <c r="AQ131" s="1209"/>
      <c r="AR131" s="1209"/>
      <c r="AS131" s="1209"/>
      <c r="AT131" s="1210"/>
      <c r="AU131" s="285"/>
      <c r="AV131" s="285"/>
      <c r="AW131" s="285"/>
      <c r="AX131" s="1180" t="s">
        <v>498</v>
      </c>
      <c r="AY131" s="1132"/>
      <c r="AZ131" s="1132"/>
      <c r="BA131" s="1132"/>
      <c r="BB131" s="1132"/>
      <c r="BC131" s="1132"/>
      <c r="BD131" s="1132"/>
      <c r="BE131" s="1133"/>
      <c r="BF131" s="1181">
        <v>3.5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13.686343519999999</v>
      </c>
      <c r="AB132" s="1194"/>
      <c r="AC132" s="1194"/>
      <c r="AD132" s="1194"/>
      <c r="AE132" s="1195"/>
      <c r="AF132" s="1196">
        <v>9.0957261969999994</v>
      </c>
      <c r="AG132" s="1194"/>
      <c r="AH132" s="1194"/>
      <c r="AI132" s="1194"/>
      <c r="AJ132" s="1195"/>
      <c r="AK132" s="1196">
        <v>12.37701399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9.6</v>
      </c>
      <c r="AB133" s="1177"/>
      <c r="AC133" s="1177"/>
      <c r="AD133" s="1177"/>
      <c r="AE133" s="1178"/>
      <c r="AF133" s="1176">
        <v>10.199999999999999</v>
      </c>
      <c r="AG133" s="1177"/>
      <c r="AH133" s="1177"/>
      <c r="AI133" s="1177"/>
      <c r="AJ133" s="1178"/>
      <c r="AK133" s="1176">
        <v>11.7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epqy7Xf3RDhkpdyypO0qxLNy+HfUAmNo4NUO5L7wrNlft2fa9c8joo/CyVzAzEhIY9jA/ya/DWzYc08R1Jssw==" saltValue="gqzb+P6Vj6qh5kYFfXuJ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topLeftCell="BJ34"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aum1InW3a6LKsHpB58S2KI6+TYDS0ILdbON91fiw0xsp42vycyIYbZiF6pK23yFlB5Y3yq1Zz+SqnlR8zrOw==" saltValue="0iw5HBONHZu200t0XSAl3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gfMzRnYW2rwtNqx4EQIAaNW2U8ojpLcBoIFJ7HhIGPehWieKRhr7iCbxPQYCFk/fGhUKufzyAZ6aj29HHrNSQ==" saltValue="sEnZsanUUgBd4CY3VHmJ0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461813</v>
      </c>
      <c r="AP9" s="313">
        <v>129942</v>
      </c>
      <c r="AQ9" s="314">
        <v>218185</v>
      </c>
      <c r="AR9" s="315">
        <v>-40.4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63791</v>
      </c>
      <c r="AP10" s="316">
        <v>17949</v>
      </c>
      <c r="AQ10" s="317">
        <v>27381</v>
      </c>
      <c r="AR10" s="318">
        <v>-34.4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48293</v>
      </c>
      <c r="AP11" s="316">
        <v>13588</v>
      </c>
      <c r="AQ11" s="317">
        <v>25697</v>
      </c>
      <c r="AR11" s="318">
        <v>-47.1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t="s">
        <v>514</v>
      </c>
      <c r="AP12" s="316" t="s">
        <v>514</v>
      </c>
      <c r="AQ12" s="317">
        <v>4359</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515</v>
      </c>
      <c r="AL13" s="1217"/>
      <c r="AM13" s="1217"/>
      <c r="AN13" s="1218"/>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31381</v>
      </c>
      <c r="AP14" s="316">
        <v>8830</v>
      </c>
      <c r="AQ14" s="317">
        <v>8999</v>
      </c>
      <c r="AR14" s="318">
        <v>-1.9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958</v>
      </c>
      <c r="AP15" s="316">
        <v>270</v>
      </c>
      <c r="AQ15" s="317">
        <v>6052</v>
      </c>
      <c r="AR15" s="318">
        <v>-95.5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-30360</v>
      </c>
      <c r="AP16" s="316">
        <v>-8542</v>
      </c>
      <c r="AQ16" s="317">
        <v>-19480</v>
      </c>
      <c r="AR16" s="318">
        <v>-56.1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575876</v>
      </c>
      <c r="AP17" s="316">
        <v>162036</v>
      </c>
      <c r="AQ17" s="317">
        <v>271195</v>
      </c>
      <c r="AR17" s="318">
        <v>-40.299999999999997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12.38</v>
      </c>
      <c r="AP21" s="329">
        <v>25.46</v>
      </c>
      <c r="AQ21" s="330">
        <v>-13.08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95.6</v>
      </c>
      <c r="AP22" s="334">
        <v>93.7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233632</v>
      </c>
      <c r="AP32" s="343">
        <v>65738</v>
      </c>
      <c r="AQ32" s="344">
        <v>157756</v>
      </c>
      <c r="AR32" s="345">
        <v>-58.3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514</v>
      </c>
      <c r="AP34" s="343" t="s">
        <v>514</v>
      </c>
      <c r="AQ34" s="344" t="s">
        <v>514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34998</v>
      </c>
      <c r="AP35" s="343">
        <v>9847</v>
      </c>
      <c r="AQ35" s="344">
        <v>29837</v>
      </c>
      <c r="AR35" s="345">
        <v>-67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14246</v>
      </c>
      <c r="AP36" s="343">
        <v>4008</v>
      </c>
      <c r="AQ36" s="344">
        <v>5452</v>
      </c>
      <c r="AR36" s="345">
        <v>-26.5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19066</v>
      </c>
      <c r="AP37" s="343">
        <v>5365</v>
      </c>
      <c r="AQ37" s="344">
        <v>1300</v>
      </c>
      <c r="AR37" s="345">
        <v>312.7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514</v>
      </c>
      <c r="AP38" s="346" t="s">
        <v>514</v>
      </c>
      <c r="AQ38" s="347">
        <v>36</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-126</v>
      </c>
      <c r="AP39" s="343">
        <v>-35</v>
      </c>
      <c r="AQ39" s="344">
        <v>-9131</v>
      </c>
      <c r="AR39" s="345">
        <v>-99.6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-142947</v>
      </c>
      <c r="AP40" s="343">
        <v>-40221</v>
      </c>
      <c r="AQ40" s="344">
        <v>-138994</v>
      </c>
      <c r="AR40" s="345">
        <v>-71.099999999999994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304</v>
      </c>
      <c r="AL41" s="1234"/>
      <c r="AM41" s="1234"/>
      <c r="AN41" s="1235"/>
      <c r="AO41" s="343">
        <v>158869</v>
      </c>
      <c r="AP41" s="343">
        <v>44701</v>
      </c>
      <c r="AQ41" s="344">
        <v>46254</v>
      </c>
      <c r="AR41" s="345">
        <v>-3.4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216690</v>
      </c>
      <c r="AN51" s="365">
        <v>61965</v>
      </c>
      <c r="AO51" s="366">
        <v>-80</v>
      </c>
      <c r="AP51" s="367">
        <v>287914</v>
      </c>
      <c r="AQ51" s="368">
        <v>-0.2</v>
      </c>
      <c r="AR51" s="369">
        <v>-79.8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211462</v>
      </c>
      <c r="AN52" s="373">
        <v>60470</v>
      </c>
      <c r="AO52" s="374">
        <v>-78.900000000000006</v>
      </c>
      <c r="AP52" s="375">
        <v>146531</v>
      </c>
      <c r="AQ52" s="376">
        <v>3.5</v>
      </c>
      <c r="AR52" s="377">
        <v>-82.4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206234</v>
      </c>
      <c r="AN53" s="365">
        <v>58689</v>
      </c>
      <c r="AO53" s="366">
        <v>-5.3</v>
      </c>
      <c r="AP53" s="367">
        <v>310300</v>
      </c>
      <c r="AQ53" s="368">
        <v>7.8</v>
      </c>
      <c r="AR53" s="369">
        <v>-13.1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180845</v>
      </c>
      <c r="AN54" s="373">
        <v>51464</v>
      </c>
      <c r="AO54" s="374">
        <v>-14.9</v>
      </c>
      <c r="AP54" s="375">
        <v>157576</v>
      </c>
      <c r="AQ54" s="376">
        <v>7.5</v>
      </c>
      <c r="AR54" s="377">
        <v>-22.4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539562</v>
      </c>
      <c r="AN55" s="365">
        <v>151989</v>
      </c>
      <c r="AO55" s="366">
        <v>159</v>
      </c>
      <c r="AP55" s="367">
        <v>317319</v>
      </c>
      <c r="AQ55" s="368">
        <v>2.2999999999999998</v>
      </c>
      <c r="AR55" s="369">
        <v>156.69999999999999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475207</v>
      </c>
      <c r="AN56" s="373">
        <v>133861</v>
      </c>
      <c r="AO56" s="374">
        <v>160.1</v>
      </c>
      <c r="AP56" s="375">
        <v>164214</v>
      </c>
      <c r="AQ56" s="376">
        <v>4.2</v>
      </c>
      <c r="AR56" s="377">
        <v>155.9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418098</v>
      </c>
      <c r="AN57" s="365">
        <v>117476</v>
      </c>
      <c r="AO57" s="366">
        <v>-22.7</v>
      </c>
      <c r="AP57" s="367">
        <v>289738</v>
      </c>
      <c r="AQ57" s="368">
        <v>-8.6999999999999993</v>
      </c>
      <c r="AR57" s="369">
        <v>-14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336171</v>
      </c>
      <c r="AN58" s="373">
        <v>94457</v>
      </c>
      <c r="AO58" s="374">
        <v>-29.4</v>
      </c>
      <c r="AP58" s="375">
        <v>156238</v>
      </c>
      <c r="AQ58" s="376">
        <v>-4.9000000000000004</v>
      </c>
      <c r="AR58" s="377">
        <v>-24.5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43521</v>
      </c>
      <c r="AN59" s="365">
        <v>12246</v>
      </c>
      <c r="AO59" s="366">
        <v>-89.6</v>
      </c>
      <c r="AP59" s="367">
        <v>316937</v>
      </c>
      <c r="AQ59" s="368">
        <v>9.4</v>
      </c>
      <c r="AR59" s="369">
        <v>-99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36800</v>
      </c>
      <c r="AN60" s="373">
        <v>10355</v>
      </c>
      <c r="AO60" s="374">
        <v>-89</v>
      </c>
      <c r="AP60" s="375">
        <v>199150</v>
      </c>
      <c r="AQ60" s="376">
        <v>27.5</v>
      </c>
      <c r="AR60" s="377">
        <v>-116.5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284821</v>
      </c>
      <c r="AN61" s="380">
        <v>80473</v>
      </c>
      <c r="AO61" s="381">
        <v>-7.7</v>
      </c>
      <c r="AP61" s="382">
        <v>304442</v>
      </c>
      <c r="AQ61" s="383">
        <v>2.1</v>
      </c>
      <c r="AR61" s="369">
        <v>-9.8000000000000007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248097</v>
      </c>
      <c r="AN62" s="373">
        <v>70121</v>
      </c>
      <c r="AO62" s="374">
        <v>-10.4</v>
      </c>
      <c r="AP62" s="375">
        <v>164742</v>
      </c>
      <c r="AQ62" s="376">
        <v>7.6</v>
      </c>
      <c r="AR62" s="377">
        <v>-18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MRqdQkm13S6Kq8xXBVCn9CbmF4fLd4sqY43GdP7KNlkGFc3GjtaYCwexHV6R7+d0KSgwB0RHVTYVQamLVq/Kw==" saltValue="Sr+4fYJHZrFRjALS5z3j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topLeftCell="BI92" zoomScaleNormal="100" zoomScaleSheetLayoutView="55" workbookViewId="0">
      <selection activeCell="Q69" sqref="Q69:U69"/>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ofIhVe8NhJC9UGvAI2ljjYHbuMWbGbkMkkSlkvhQ5AfxmQnJFUspiwY2BE3u+uFRyj41pIvFddectriNF5+tuQ==" saltValue="Vkqy9QuVWB+VMJqvfZqE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topLeftCell="BI59" zoomScaleNormal="100" zoomScaleSheetLayoutView="55" workbookViewId="0">
      <selection activeCell="Q69" sqref="Q69:U6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cLYovNgjHpDFdZLvEPnI7qQY4ZpTBRJeke3iIph37ghcLXYMq/t7JutDlH5q9GRuq23HsKAOmI3ZUcrbEmMZYg==" saltValue="jD20Y0J4L5BbOb4KGl+z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0"/>
  <sheetViews>
    <sheetView showGridLines="0" topLeftCell="F10" zoomScaleSheetLayoutView="100" workbookViewId="0">
      <selection activeCell="Q69" sqref="Q69:U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44.44</v>
      </c>
      <c r="G47" s="12">
        <v>44.12</v>
      </c>
      <c r="H47" s="12">
        <v>35.020000000000003</v>
      </c>
      <c r="I47" s="12">
        <v>22.93</v>
      </c>
      <c r="J47" s="13">
        <v>13.96</v>
      </c>
    </row>
    <row r="48" spans="2:10" ht="57.75" customHeight="1" x14ac:dyDescent="0.15">
      <c r="B48" s="14"/>
      <c r="C48" s="1238" t="s">
        <v>4</v>
      </c>
      <c r="D48" s="1238"/>
      <c r="E48" s="1239"/>
      <c r="F48" s="15">
        <v>5.24</v>
      </c>
      <c r="G48" s="16">
        <v>0.98</v>
      </c>
      <c r="H48" s="16">
        <v>9.1199999999999992</v>
      </c>
      <c r="I48" s="16">
        <v>5.88</v>
      </c>
      <c r="J48" s="17">
        <v>8.02</v>
      </c>
    </row>
    <row r="49" spans="2:10" ht="57.75" customHeight="1" thickBot="1" x14ac:dyDescent="0.2">
      <c r="B49" s="18"/>
      <c r="C49" s="1240" t="s">
        <v>5</v>
      </c>
      <c r="D49" s="1240"/>
      <c r="E49" s="1241"/>
      <c r="F49" s="19">
        <v>2.54</v>
      </c>
      <c r="G49" s="20" t="s">
        <v>561</v>
      </c>
      <c r="H49" s="20">
        <v>0.08</v>
      </c>
      <c r="I49" s="20" t="s">
        <v>562</v>
      </c>
      <c r="J49" s="21" t="s">
        <v>563</v>
      </c>
    </row>
    <row r="50" spans="2:10" ht="13.5" customHeight="1" x14ac:dyDescent="0.15"/>
  </sheetData>
  <sheetProtection algorithmName="SHA-512" hashValue="bElL5toThrVSv82TqdXKCzVGo0xKhPP+8ZIj/9q6QPpBsvum/3l2Naykx9ARAegMuT8UVClXNTQPoF+6CU92vg==" saltValue="iZiGqAukA3ATXwgMxiZvx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U0045</dc:creator>
  <cp:lastModifiedBy> </cp:lastModifiedBy>
  <dcterms:created xsi:type="dcterms:W3CDTF">2021-11-12T07:17:55Z</dcterms:created>
  <dcterms:modified xsi:type="dcterms:W3CDTF">2021-11-12T07:17:56Z</dcterms:modified>
</cp:coreProperties>
</file>