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4_公表・報告\公表ファイル\"/>
    </mc:Choice>
  </mc:AlternateContent>
  <bookViews>
    <workbookView xWindow="0" yWindow="0" windowWidth="19140" windowHeight="5925" tabRatio="8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C35" i="10"/>
  <c r="CO34" i="10"/>
  <c r="CO35" i="10" s="1"/>
  <c r="CO36" i="10" s="1"/>
  <c r="BW34" i="10"/>
  <c r="AM34" i="10"/>
  <c r="C34" i="10"/>
  <c r="U34" i="10" s="1"/>
  <c r="U35"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<sst xmlns="http://schemas.openxmlformats.org/spreadsheetml/2006/main" count="1046" uniqueCount="587">
  <si>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</si>
  <si>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</si>
  <si>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</si>
  <si>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</si>
  <si>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</si>
  <si>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</si>
  <si>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</si>
  <si>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</si>
  <si>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</si>
  <si>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</si>
  <si>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</si>
  <si>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</si>
  <si>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</si>
  <si>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</si>
  <si>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</si>
  <si>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</si>
  <si>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</si>
  <si>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</si>
  <si>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</si>
  <si>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</si>
  <si>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</si>
  <si>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</si>
  <si>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</si>
  <si>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</si>
  <si>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</si>
  <si>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</si>
  <si>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</si>
  <si>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</si>
  <si>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</si>
  <si>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</si>
  <si>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</si>
  <si>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</si>
  <si>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</si>
  <si>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</si>
  <si>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</si>
  <si>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</si>
  <si>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</si>
  <si>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</si>
  <si>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</si>
  <si>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</si>
  <si>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</si>
  <si>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</si>
  <si>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</si>
  <si>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</si>
  <si>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</si>
  <si>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</si>
  <si>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</si>
  <si>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</si>
  <si>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</si>
  <si>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</si>
  <si>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</si>
  <si>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</si>
  <si>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</si>
  <si>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</si>
  <si>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</si>
  <si>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</si>
  <si>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</si>
  <si>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</si>
  <si>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</si>
  <si>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</si>
  <si>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</si>
  <si>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</si>
  <si>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</si>
  <si>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</si>
  <si>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</si>
  <si>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</si>
  <si>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</si>
  <si>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</si>
  <si>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</si>
  <si>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</si>
  <si>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</si>
  <si>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</si>
  <si>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</si>
  <si>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</si>
  <si>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</si>
  <si>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</si>
  <si>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</si>
  <si>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</si>
  <si>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</si>
  <si>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</si>
  <si>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</si>
  <si>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</si>
  <si>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</si>
  <si>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</si>
  <si>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</si>
  <si>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</si>
  <si>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</si>
  <si>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</si>
  <si>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</si>
  <si>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</si>
  <si>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</si>
  <si>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</si>
  <si>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日吉津村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</si>
  <si>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</si>
  <si>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</si>
  <si>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</si>
  <si>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</si>
  <si>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</si>
  <si>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</si>
  <si>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</si>
  <si>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</si>
  <si>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</si>
  <si>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</si>
  <si>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</si>
  <si>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</si>
  <si>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</si>
  <si>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</si>
  <si>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</si>
  <si>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</si>
  <si>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</si>
  <si>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</si>
  <si>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</si>
  <si>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</si>
  <si>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</si>
  <si>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</si>
  <si>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</si>
  <si>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</si>
  <si>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</si>
  <si>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</si>
  <si>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</si>
  <si>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</si>
  <si>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</si>
  <si>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</si>
  <si>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</si>
  <si>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</si>
  <si>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</si>
  <si>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</si>
  <si>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</si>
  <si>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</si>
  <si>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</si>
  <si>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</si>
  <si>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</si>
  <si>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</si>
  <si>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</si>
  <si>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</si>
  <si>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</si>
  <si>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</si>
  <si>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</si>
  <si>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</si>
  <si>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</si>
  <si>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</si>
  <si>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</si>
  <si>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</si>
  <si>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</si>
  <si>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</si>
  <si>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</si>
  <si>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</si>
  <si>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</si>
  <si>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</si>
  <si>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</si>
  <si>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</si>
  <si>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</si>
  <si>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</si>
  <si>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</si>
  <si>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</si>
  <si>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</si>
  <si>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</si>
  <si>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</si>
  <si>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</si>
  <si>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</si>
  <si>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</si>
  <si>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</si>
  <si>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</si>
  <si>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</si>
  <si>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</si>
  <si>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</si>
  <si>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</si>
  <si>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</si>
  <si>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</si>
  <si>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</si>
  <si>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</si>
  <si>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</si>
  <si>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</si>
  <si>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</si>
  <si>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</si>
  <si>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</si>
  <si>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</si>
  <si>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</si>
  <si>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</si>
  <si>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</si>
  <si>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</si>
  <si>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</si>
  <si>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</si>
  <si>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</si>
  <si>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</si>
  <si>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</si>
  <si>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</si>
  <si>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</si>
  <si>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</si>
  <si>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</si>
  <si>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</si>
  <si>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</si>
  <si>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</si>
  <si>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</si>
  <si>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</si>
  <si>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</si>
  <si>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</si>
  <si>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</si>
  <si>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</si>
  <si>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</si>
  <si>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</si>
  <si>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</si>
  <si>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</si>
  <si>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</si>
  <si>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</si>
  <si>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</si>
  <si>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</si>
  <si>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</si>
  <si>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</si>
  <si>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</si>
  <si>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</si>
  <si>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</si>
  <si>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</si>
  <si>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</si>
  <si>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</si>
  <si>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</si>
  <si>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鳥取県日吉津村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</si>
  <si>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</si>
  <si>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</si>
  <si>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</si>
  <si>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</si>
  <si>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</si>
  <si>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</si>
  <si>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</si>
  <si>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</si>
  <si>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</si>
  <si>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</si>
  <si>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</si>
  <si>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</si>
  <si>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</si>
  <si>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</si>
  <si>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</si>
  <si>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</si>
  <si>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</si>
  <si>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</si>
  <si>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</si>
  <si>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</si>
  <si>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</si>
  <si>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</si>
  <si>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</si>
  <si>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</si>
  <si>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</si>
  <si>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</si>
  <si>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</si>
  <si>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</si>
  <si>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</si>
  <si>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</si>
  <si>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</si>
  <si>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</si>
  <si>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</si>
  <si>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</si>
  <si>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</si>
  <si>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</si>
  <si>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</si>
  <si>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</si>
  <si>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</si>
  <si>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</si>
  <si>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</si>
  <si>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</si>
  <si>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</si>
  <si>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</si>
  <si>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</si>
  <si>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</si>
  <si>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</si>
  <si>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</si>
  <si>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</si>
  <si>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</si>
  <si>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</si>
  <si>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</si>
  <si>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</si>
  <si>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</si>
  <si>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</si>
  <si>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</si>
  <si>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</si>
  <si>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</si>
  <si>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</si>
  <si>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</si>
  <si>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</si>
  <si>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</si>
  <si>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</si>
  <si>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</si>
  <si>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</si>
  <si>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</si>
  <si>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</si>
  <si>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</si>
  <si>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</si>
  <si>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</si>
  <si>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</si>
  <si>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</si>
  <si>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</si>
  <si>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</si>
  <si>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</si>
  <si>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</si>
  <si>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</si>
  <si>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</si>
  <si>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</si>
  <si>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</si>
  <si>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</si>
  <si>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</si>
  <si>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</si>
  <si>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</si>
  <si>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</si>
  <si>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</si>
  <si>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</si>
  <si>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</si>
  <si>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</si>
  <si>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</si>
  <si>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</si>
  <si>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</si>
  <si>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</si>
  <si>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</si>
  <si>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</si>
  <si>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</si>
  <si>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</si>
  <si>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</si>
  <si>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</si>
  <si>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</si>
  <si>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</si>
  <si>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</si>
  <si>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</si>
  <si>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</si>
  <si>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</si>
  <si>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</si>
  <si>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</si>
  <si>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</si>
  <si>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</si>
  <si>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</si>
  <si>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</si>
  <si>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</si>
  <si>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</si>
  <si>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</si>
  <si>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</si>
  <si>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</si>
  <si>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</si>
  <si>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</si>
  <si>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</si>
  <si>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</si>
  <si>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</si>
  <si>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</si>
  <si>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</si>
  <si>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</si>
  <si>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</si>
  <si>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</si>
  <si>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</si>
  <si>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</si>
  <si>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</si>
  <si>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</si>
  <si>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</si>
  <si>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</si>
  <si>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</si>
  <si>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</si>
  <si>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</si>
  <si>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</si>
  <si>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</si>
  <si>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</si>
  <si>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</si>
  <si>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</si>
  <si>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</si>
  <si>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</si>
  <si>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</si>
  <si>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</si>
  <si>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</si>
  <si>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</si>
  <si>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</si>
  <si>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</si>
  <si>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鳥取県日吉津村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</si>
  <si>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</si>
  <si>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</si>
  <si>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</si>
  <si>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</si>
  <si>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</si>
  <si>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</si>
  <si>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</si>
  <si>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</si>
  <si>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</si>
  <si>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</si>
  <si>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</si>
  <si>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</si>
  <si>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</si>
  <si>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</si>
  <si>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</si>
  <si>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</si>
  <si>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</si>
  <si>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</si>
  <si>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</si>
  <si>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</si>
  <si>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</si>
  <si>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</si>
  <si>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</si>
  <si>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</si>
  <si>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</si>
  <si>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</si>
  <si>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</si>
  <si>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</si>
  <si>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</si>
  <si>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</si>
  <si>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</si>
  <si>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</si>
  <si>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</si>
  <si>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</si>
  <si>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</si>
  <si>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</si>
  <si>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</si>
  <si>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</si>
  <si>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</si>
  <si>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</si>
  <si>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</si>
  <si>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</si>
  <si>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</si>
  <si>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</si>
  <si>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</si>
  <si>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</si>
  <si>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</si>
  <si>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</si>
  <si>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</si>
  <si>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</si>
  <si>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</si>
  <si>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</si>
  <si>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</si>
  <si>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</si>
  <si>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</si>
  <si>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</si>
  <si>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</si>
  <si>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</si>
  <si>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</si>
  <si>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</si>
  <si>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</si>
  <si>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</si>
  <si>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</si>
  <si>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</si>
  <si>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</si>
  <si>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</si>
  <si>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</si>
  <si>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</si>
  <si>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</si>
  <si>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</si>
  <si>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</si>
  <si>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</si>
  <si>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</si>
  <si>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</si>
  <si>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</si>
  <si>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</si>
  <si>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</si>
  <si>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</si>
  <si>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</si>
  <si>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</si>
  <si>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</si>
  <si>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</si>
  <si>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</si>
  <si>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</si>
  <si>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</si>
  <si>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</si>
  <si>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</si>
  <si>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</si>
  <si>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</si>
  <si>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</si>
  <si>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</si>
  <si>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</si>
  <si>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</si>
  <si>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</si>
  <si>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</si>
  <si>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</si>
  <si>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</si>
  <si>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</si>
  <si>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</si>
  <si>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</si>
  <si>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</si>
  <si>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</si>
  <si>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</si>
  <si>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</si>
  <si>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</si>
  <si>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</si>
  <si>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</si>
  <si>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</si>
  <si>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</si>
  <si>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</si>
  <si>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</si>
  <si>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</si>
  <si>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</si>
  <si>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</si>
  <si>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</si>
  <si>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</si>
  <si>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</si>
  <si>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</si>
  <si>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</si>
  <si>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</si>
  <si>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</si>
  <si>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</si>
  <si>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</si>
  <si>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</si>
  <si>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</si>
  <si>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</si>
  <si>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</si>
  <si>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</si>
  <si>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</si>
  <si>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</si>
  <si>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</si>
  <si>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</si>
  <si>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</si>
  <si>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</si>
  <si>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</si>
  <si>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</si>
  <si>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</si>
  <si>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</si>
  <si>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</si>
  <si>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</si>
  <si>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</si>
  <si>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</si>
  <si>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</si>
  <si>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</si>
  <si>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</si>
  <si>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</si>
  <si>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</si>
  <si>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</si>
  <si>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</si>
  <si>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</si>
  <si>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</si>
  <si>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</si>
  <si>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</si>
  <si>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</si>
  <si>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</si>
  <si>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</si>
  <si>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</si>
  <si>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</si>
  <si>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</si>
  <si>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</si>
  <si>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</si>
  <si>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</si>
  <si>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</si>
  <si>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</si>
  <si>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</si>
  <si>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</si>
  <si>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</si>
  <si>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</si>
  <si>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</si>
  <si>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</si>
  <si>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</si>
  <si>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</si>
  <si>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</si>
  <si>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</si>
  <si>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</si>
  <si>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</si>
  <si>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</si>
  <si>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</si>
  <si>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</si>
  <si>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</si>
  <si>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</si>
  <si>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</si>
  <si>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</si>
  <si>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</si>
  <si>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</si>
  <si>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</si>
  <si>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</si>
  <si>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</si>
  <si>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</si>
  <si>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</si>
  <si>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</si>
  <si>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</si>
  <si>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</si>
  <si>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</si>
  <si>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4.63</t>
  </si>
  <si>
    <t>一般会計</t>
  </si>
  <si>
    <t>国民健康保険事業勘定特別会計</t>
  </si>
  <si>
    <t>公共下水道事業特別会計</t>
  </si>
  <si>
    <t>後期高齢者医療特別会計</t>
  </si>
  <si>
    <t>その他会計（赤字）</t>
  </si>
  <si>
    <t>その他会計（黒字）</t>
  </si>
  <si>
    <t>-</t>
    <phoneticPr fontId="2"/>
  </si>
  <si>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11"/>
  </si>
  <si>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</si>
  <si>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南部箕蚊屋広域連合（特別会計）</t>
    <rPh sb="0" eb="2">
      <t>ナンブ</t>
    </rPh>
    <rPh sb="2" eb="5">
      <t>ミノカヤ</t>
    </rPh>
    <rPh sb="5" eb="7">
      <t>コウイキ</t>
    </rPh>
    <rPh sb="7" eb="9">
      <t>レンゴウ</t>
    </rPh>
    <rPh sb="10" eb="12">
      <t>トクベツ</t>
    </rPh>
    <rPh sb="12" eb="14">
      <t>カイケイ</t>
    </rPh>
    <phoneticPr fontId="11"/>
  </si>
  <si>
    <t>南部箕蚊屋広域連合（一般会計）</t>
    <rPh sb="0" eb="2">
      <t>ナンブ</t>
    </rPh>
    <rPh sb="2" eb="5">
      <t>ミノカヤ</t>
    </rPh>
    <rPh sb="5" eb="7">
      <t>コウイキ</t>
    </rPh>
    <rPh sb="7" eb="9">
      <t>レンゴウ</t>
    </rPh>
    <rPh sb="10" eb="12">
      <t>イッパン</t>
    </rPh>
    <rPh sb="12" eb="14">
      <t>カイケイ</t>
    </rPh>
    <phoneticPr fontId="11"/>
  </si>
  <si>
    <t>鳥取県西部広域行政管理組合</t>
    <rPh sb="0" eb="3">
      <t>トットリケン</t>
    </rPh>
    <rPh sb="3" eb="5">
      <t>セイブ</t>
    </rPh>
    <rPh sb="5" eb="7">
      <t>コウイキ</t>
    </rPh>
    <rPh sb="7" eb="9">
      <t>ギョウセイ</t>
    </rPh>
    <rPh sb="9" eb="11">
      <t>カンリ</t>
    </rPh>
    <rPh sb="11" eb="13">
      <t>クミアイ</t>
    </rPh>
    <phoneticPr fontId="11"/>
  </si>
  <si>
    <t>米子市日吉津村中学校組合</t>
    <rPh sb="0" eb="3">
      <t>ヨナゴシ</t>
    </rPh>
    <rPh sb="3" eb="7">
      <t>ヒエヅソン</t>
    </rPh>
    <rPh sb="7" eb="10">
      <t>チュウガッコウ</t>
    </rPh>
    <rPh sb="10" eb="12">
      <t>クミアイ</t>
    </rPh>
    <phoneticPr fontId="11"/>
  </si>
  <si>
    <t>日吉津村土地開発公社</t>
    <rPh sb="0" eb="3">
      <t>ヒエヅ</t>
    </rPh>
    <rPh sb="3" eb="4">
      <t>ソン</t>
    </rPh>
    <rPh sb="4" eb="6">
      <t>トチ</t>
    </rPh>
    <rPh sb="6" eb="8">
      <t>カイハツ</t>
    </rPh>
    <rPh sb="8" eb="10">
      <t>コウシャ</t>
    </rPh>
    <phoneticPr fontId="11"/>
  </si>
  <si>
    <t>ひえづ物産</t>
    <rPh sb="3" eb="5">
      <t>ブッサン</t>
    </rPh>
    <phoneticPr fontId="11"/>
  </si>
  <si>
    <t>うなばら福祉事業団</t>
    <rPh sb="4" eb="6">
      <t>フクシ</t>
    </rPh>
    <rPh sb="6" eb="9">
      <t>ジギョウダン</t>
    </rPh>
    <phoneticPr fontId="11"/>
  </si>
  <si>
    <t>-</t>
    <phoneticPr fontId="2"/>
  </si>
  <si>
    <t>鳥取県町村事務組合</t>
    <rPh sb="0" eb="3">
      <t>トットリケン</t>
    </rPh>
    <rPh sb="3" eb="5">
      <t>チョウソン</t>
    </rPh>
    <rPh sb="5" eb="7">
      <t>ジム</t>
    </rPh>
    <rPh sb="7" eb="9">
      <t>クミアイ</t>
    </rPh>
    <phoneticPr fontId="11"/>
  </si>
  <si>
    <t>-</t>
    <phoneticPr fontId="2"/>
  </si>
  <si>
    <t>夢はぐくむ村づくり基金</t>
    <rPh sb="0" eb="1">
      <t>ユメ</t>
    </rPh>
    <rPh sb="5" eb="6">
      <t>ムラ</t>
    </rPh>
    <rPh sb="9" eb="11">
      <t>キキン</t>
    </rPh>
    <phoneticPr fontId="11"/>
  </si>
  <si>
    <t>公共施設等建設基金</t>
    <rPh sb="0" eb="2">
      <t>コウキョウ</t>
    </rPh>
    <rPh sb="2" eb="4">
      <t>シセツ</t>
    </rPh>
    <rPh sb="4" eb="5">
      <t>トウ</t>
    </rPh>
    <rPh sb="5" eb="7">
      <t>ケンセツ</t>
    </rPh>
    <rPh sb="7" eb="9">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</si>
  <si>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</si>
  <si>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</si>
  <si>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ふるさとづくり基金</t>
    <rPh sb="7" eb="9">
      <t>キキン</t>
    </rPh>
    <phoneticPr fontId="11"/>
  </si>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</sst>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EC7D-4C1C-A4CE-7BB6D3DB23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114864</c:v>
                </c:pt>
                <c:pt idx="1">
                  <c:v>309588</c:v>
                </c:pt>
                <c:pt idx="2">
                  <c:v>61965</c:v>
                </c:pt>
                <c:pt idx="3">
                  <c:v>58689</c:v>
                </c:pt>
                <c:pt idx="4">
                  <c:v>151989</c:v>
                </c:pt>
              </c:numCache>
            </c:numRef>
          </c:val>
          <c:smooth val="0"/>
          <c:extLst xmlns:c16r2="http://schemas.microsoft.com/office/drawing/2015/06/chart">
            <c:ext xmlns:c16="http://schemas.microsoft.com/office/drawing/2014/chart" uri="{C3380CC4-5D6E-409C-BE32-E72D297353CC}">
              <c16:uniqueId val="{00000001-EC7D-4C1C-A4CE-7BB6D3DB2399}"/>
            </c:ext>
          </c:extLst>
        </c:ser>
        <c:dLbls>
          <c:showLegendKey val="0"/>
          <c:showVal val="0"/>
          <c:showCatName val="0"/>
          <c:showSerName val="0"/>
          <c:showPercent val="0"/>
          <c:showBubbleSize val="0"/>
        </c:dLbls>
        <c:marker val="1"/>
        <c:smooth val="0"/>
        <c:axId val="271030960"/>
        <c:axId val="271032528"/>
      </c:lineChart>
      <c:catAx>
        <c:axId val="271030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032528"/>
        <c:crosses val="autoZero"/>
        <c:auto val="1"/>
        <c:lblAlgn val="ctr"/>
        <c:lblOffset val="100"/>
        <c:tickLblSkip val="1"/>
        <c:tickMarkSkip val="1"/>
        <c:noMultiLvlLbl val="0"/>
      </c:catAx>
      <c:valAx>
        <c:axId val="2710325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030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7.07</c:v>
                </c:pt>
                <c:pt idx="1">
                  <c:v>3.77</c:v>
                </c:pt>
                <c:pt idx="2">
                  <c:v>5.24</c:v>
                </c:pt>
                <c:pt idx="3">
                  <c:v>0.98</c:v>
                </c:pt>
                <c:pt idx="4">
                  <c:v>9.1199999999999992</c:v>
                </c:pt>
              </c:numCache>
            </c:numRef>
          </c:val>
          <c:extLst xmlns:c16r2="http://schemas.microsoft.com/office/drawing/2015/06/chart">
            <c:ext xmlns:c16="http://schemas.microsoft.com/office/drawing/2014/chart" uri="{C3380CC4-5D6E-409C-BE32-E72D297353CC}">
              <c16:uniqueId val="{00000000-D93C-4900-AE7E-DF28C78610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41.76</c:v>
                </c:pt>
                <c:pt idx="1">
                  <c:v>45.4</c:v>
                </c:pt>
                <c:pt idx="2">
                  <c:v>44.44</c:v>
                </c:pt>
                <c:pt idx="3">
                  <c:v>44.12</c:v>
                </c:pt>
                <c:pt idx="4">
                  <c:v>35.020000000000003</c:v>
                </c:pt>
              </c:numCache>
            </c:numRef>
          </c:val>
          <c:extLst xmlns:c16r2="http://schemas.microsoft.com/office/drawing/2015/06/chart">
            <c:ext xmlns:c16="http://schemas.microsoft.com/office/drawing/2014/chart" uri="{C3380CC4-5D6E-409C-BE32-E72D297353CC}">
              <c16:uniqueId val="{00000001-D93C-4900-AE7E-DF28C7861075}"/>
            </c:ext>
          </c:extLst>
        </c:ser>
        <c:dLbls>
          <c:showLegendKey val="0"/>
          <c:showVal val="0"/>
          <c:showCatName val="0"/>
          <c:showSerName val="0"/>
          <c:showPercent val="0"/>
          <c:showBubbleSize val="0"/>
        </c:dLbls>
        <c:gapWidth val="250"/>
        <c:overlap val="100"/>
        <c:axId val="271029784"/>
        <c:axId val="271028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4.6399999999999997</c:v>
                </c:pt>
                <c:pt idx="1">
                  <c:v>0.46</c:v>
                </c:pt>
                <c:pt idx="2">
                  <c:v>2.54</c:v>
                </c:pt>
                <c:pt idx="3">
                  <c:v>-4.63</c:v>
                </c:pt>
                <c:pt idx="4">
                  <c:v>0.08</c:v>
                </c:pt>
              </c:numCache>
            </c:numRef>
          </c:val>
          <c:smooth val="0"/>
          <c:extLst xmlns:c16r2="http://schemas.microsoft.com/office/drawing/2015/06/chart">
            <c:ext xmlns:c16="http://schemas.microsoft.com/office/drawing/2014/chart" uri="{C3380CC4-5D6E-409C-BE32-E72D297353CC}">
              <c16:uniqueId val="{00000002-D93C-4900-AE7E-DF28C7861075}"/>
            </c:ext>
          </c:extLst>
        </c:ser>
        <c:dLbls>
          <c:showLegendKey val="0"/>
          <c:showVal val="0"/>
          <c:showCatName val="0"/>
          <c:showSerName val="0"/>
          <c:showPercent val="0"/>
          <c:showBubbleSize val="0"/>
        </c:dLbls>
        <c:marker val="1"/>
        <c:smooth val="0"/>
        <c:axId val="271029784"/>
        <c:axId val="271028608"/>
      </c:lineChart>
      <c:catAx>
        <c:axId val="27102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1028608"/>
        <c:crosses val="autoZero"/>
        <c:auto val="1"/>
        <c:lblAlgn val="ctr"/>
        <c:lblOffset val="100"/>
        <c:tickLblSkip val="1"/>
        <c:tickMarkSkip val="1"/>
        <c:noMultiLvlLbl val="0"/>
      </c:catAx>
      <c:valAx>
        <c:axId val="27102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02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054-4E86-B3C4-1BA652CDD5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054-4E86-B3C4-1BA652CDD5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054-4E86-B3C4-1BA652CDD5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054-4E86-B3C4-1BA652CDD54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054-4E86-B3C4-1BA652CDD54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3054-4E86-B3C4-1BA652CDD54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3054-4E86-B3C4-1BA652CDD541}"/>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0.02</c:v>
                </c:pt>
                <c:pt idx="2">
                  <c:v>#N/A</c:v>
                </c:pt>
                <c:pt idx="3">
                  <c:v>0.02</c:v>
                </c:pt>
                <c:pt idx="4">
                  <c:v>#N/A</c:v>
                </c:pt>
                <c:pt idx="5">
                  <c:v>0.37</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7-3054-4E86-B3C4-1BA652CDD541}"/>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0.17</c:v>
                </c:pt>
                <c:pt idx="2">
                  <c:v>#N/A</c:v>
                </c:pt>
                <c:pt idx="3">
                  <c:v>1.41</c:v>
                </c:pt>
                <c:pt idx="4">
                  <c:v>#N/A</c:v>
                </c:pt>
                <c:pt idx="5">
                  <c:v>0.51</c:v>
                </c:pt>
                <c:pt idx="6">
                  <c:v>#N/A</c:v>
                </c:pt>
                <c:pt idx="7">
                  <c:v>0.66</c:v>
                </c:pt>
                <c:pt idx="8">
                  <c:v>#N/A</c:v>
                </c:pt>
                <c:pt idx="9">
                  <c:v>0.51</c:v>
                </c:pt>
              </c:numCache>
            </c:numRef>
          </c:val>
          <c:extLst xmlns:c16r2="http://schemas.microsoft.com/office/drawing/2015/06/chart">
            <c:ext xmlns:c16="http://schemas.microsoft.com/office/drawing/2014/chart" uri="{C3380CC4-5D6E-409C-BE32-E72D297353CC}">
              <c16:uniqueId val="{00000008-3054-4E86-B3C4-1BA652CDD5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7.07</c:v>
                </c:pt>
                <c:pt idx="2">
                  <c:v>#N/A</c:v>
                </c:pt>
                <c:pt idx="3">
                  <c:v>3.76</c:v>
                </c:pt>
                <c:pt idx="4">
                  <c:v>#N/A</c:v>
                </c:pt>
                <c:pt idx="5">
                  <c:v>5.23</c:v>
                </c:pt>
                <c:pt idx="6">
                  <c:v>#N/A</c:v>
                </c:pt>
                <c:pt idx="7">
                  <c:v>0.98</c:v>
                </c:pt>
                <c:pt idx="8">
                  <c:v>#N/A</c:v>
                </c:pt>
                <c:pt idx="9">
                  <c:v>9.1199999999999992</c:v>
                </c:pt>
              </c:numCache>
            </c:numRef>
          </c:val>
          <c:extLst xmlns:c16r2="http://schemas.microsoft.com/office/drawing/2015/06/chart">
            <c:ext xmlns:c16="http://schemas.microsoft.com/office/drawing/2014/chart" uri="{C3380CC4-5D6E-409C-BE32-E72D297353CC}">
              <c16:uniqueId val="{00000009-3054-4E86-B3C4-1BA652CDD541}"/>
            </c:ext>
          </c:extLst>
        </c:ser>
        <c:dLbls>
          <c:showLegendKey val="0"/>
          <c:showVal val="0"/>
          <c:showCatName val="0"/>
          <c:showSerName val="0"/>
          <c:showPercent val="0"/>
          <c:showBubbleSize val="0"/>
        </c:dLbls>
        <c:gapWidth val="150"/>
        <c:overlap val="100"/>
        <c:axId val="271035272"/>
        <c:axId val="271036056"/>
      </c:barChart>
      <c:catAx>
        <c:axId val="27103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036056"/>
        <c:crosses val="autoZero"/>
        <c:auto val="1"/>
        <c:lblAlgn val="ctr"/>
        <c:lblOffset val="100"/>
        <c:tickLblSkip val="1"/>
        <c:tickMarkSkip val="1"/>
        <c:noMultiLvlLbl val="0"/>
      </c:catAx>
      <c:valAx>
        <c:axId val="271036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035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136</c:v>
                </c:pt>
                <c:pt idx="5">
                  <c:v>145</c:v>
                </c:pt>
                <c:pt idx="8">
                  <c:v>143</c:v>
                </c:pt>
                <c:pt idx="11">
                  <c:v>141</c:v>
                </c:pt>
                <c:pt idx="14">
                  <c:v>140</c:v>
                </c:pt>
              </c:numCache>
            </c:numRef>
          </c:val>
          <c:extLst xmlns:c16r2="http://schemas.microsoft.com/office/drawing/2015/06/chart">
            <c:ext xmlns:c16="http://schemas.microsoft.com/office/drawing/2014/chart" uri="{C3380CC4-5D6E-409C-BE32-E72D297353CC}">
              <c16:uniqueId val="{00000000-B41F-4695-952C-2F8B4562F7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1F-4695-952C-2F8B4562F7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26</c:v>
                </c:pt>
                <c:pt idx="6">
                  <c:v>24</c:v>
                </c:pt>
                <c:pt idx="9">
                  <c:v>21</c:v>
                </c:pt>
                <c:pt idx="12">
                  <c:v>24</c:v>
                </c:pt>
              </c:numCache>
            </c:numRef>
          </c:val>
          <c:extLst xmlns:c16r2="http://schemas.microsoft.com/office/drawing/2015/06/chart">
            <c:ext xmlns:c16="http://schemas.microsoft.com/office/drawing/2014/chart" uri="{C3380CC4-5D6E-409C-BE32-E72D297353CC}">
              <c16:uniqueId val="{00000002-B41F-4695-952C-2F8B4562F7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13</c:v>
                </c:pt>
                <c:pt idx="6">
                  <c:v>13</c:v>
                </c:pt>
                <c:pt idx="9">
                  <c:v>14</c:v>
                </c:pt>
                <c:pt idx="12">
                  <c:v>19</c:v>
                </c:pt>
              </c:numCache>
            </c:numRef>
          </c:val>
          <c:extLst xmlns:c16r2="http://schemas.microsoft.com/office/drawing/2015/06/chart">
            <c:ext xmlns:c16="http://schemas.microsoft.com/office/drawing/2014/chart" uri="{C3380CC4-5D6E-409C-BE32-E72D297353CC}">
              <c16:uniqueId val="{00000003-B41F-4695-952C-2F8B4562F7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8</c:v>
                </c:pt>
                <c:pt idx="6">
                  <c:v>12</c:v>
                </c:pt>
                <c:pt idx="9">
                  <c:v>18</c:v>
                </c:pt>
                <c:pt idx="12">
                  <c:v>38</c:v>
                </c:pt>
              </c:numCache>
            </c:numRef>
          </c:val>
          <c:extLst xmlns:c16r2="http://schemas.microsoft.com/office/drawing/2015/06/chart">
            <c:ext xmlns:c16="http://schemas.microsoft.com/office/drawing/2014/chart" uri="{C3380CC4-5D6E-409C-BE32-E72D297353CC}">
              <c16:uniqueId val="{00000004-B41F-4695-952C-2F8B4562F7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1F-4695-952C-2F8B4562F7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1F-4695-952C-2F8B4562F7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186</c:v>
                </c:pt>
                <c:pt idx="3">
                  <c:v>185</c:v>
                </c:pt>
                <c:pt idx="6">
                  <c:v>183</c:v>
                </c:pt>
                <c:pt idx="9">
                  <c:v>186</c:v>
                </c:pt>
                <c:pt idx="12">
                  <c:v>230</c:v>
                </c:pt>
              </c:numCache>
            </c:numRef>
          </c:val>
          <c:extLst xmlns:c16r2="http://schemas.microsoft.com/office/drawing/2015/06/chart">
            <c:ext xmlns:c16="http://schemas.microsoft.com/office/drawing/2014/chart" uri="{C3380CC4-5D6E-409C-BE32-E72D297353CC}">
              <c16:uniqueId val="{00000007-B41F-4695-952C-2F8B4562F724}"/>
            </c:ext>
          </c:extLst>
        </c:ser>
        <c:dLbls>
          <c:showLegendKey val="0"/>
          <c:showVal val="0"/>
          <c:showCatName val="0"/>
          <c:showSerName val="0"/>
          <c:showPercent val="0"/>
          <c:showBubbleSize val="0"/>
        </c:dLbls>
        <c:gapWidth val="100"/>
        <c:overlap val="100"/>
        <c:axId val="268008232"/>
        <c:axId val="268005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74</c:v>
                </c:pt>
                <c:pt idx="2">
                  <c:v>#N/A</c:v>
                </c:pt>
                <c:pt idx="3">
                  <c:v>#N/A</c:v>
                </c:pt>
                <c:pt idx="4">
                  <c:v>87</c:v>
                </c:pt>
                <c:pt idx="5">
                  <c:v>#N/A</c:v>
                </c:pt>
                <c:pt idx="6">
                  <c:v>#N/A</c:v>
                </c:pt>
                <c:pt idx="7">
                  <c:v>89</c:v>
                </c:pt>
                <c:pt idx="8">
                  <c:v>#N/A</c:v>
                </c:pt>
                <c:pt idx="9">
                  <c:v>#N/A</c:v>
                </c:pt>
                <c:pt idx="10">
                  <c:v>98</c:v>
                </c:pt>
                <c:pt idx="11">
                  <c:v>#N/A</c:v>
                </c:pt>
                <c:pt idx="12">
                  <c:v>#N/A</c:v>
                </c:pt>
                <c:pt idx="13">
                  <c:v>171</c:v>
                </c:pt>
                <c:pt idx="14">
                  <c:v>#N/A</c:v>
                </c:pt>
              </c:numCache>
            </c:numRef>
          </c:val>
          <c:smooth val="0"/>
          <c:extLst xmlns:c16r2="http://schemas.microsoft.com/office/drawing/2015/06/chart">
            <c:ext xmlns:c16="http://schemas.microsoft.com/office/drawing/2014/chart" uri="{C3380CC4-5D6E-409C-BE32-E72D297353CC}">
              <c16:uniqueId val="{00000008-B41F-4695-952C-2F8B4562F724}"/>
            </c:ext>
          </c:extLst>
        </c:ser>
        <c:dLbls>
          <c:showLegendKey val="0"/>
          <c:showVal val="0"/>
          <c:showCatName val="0"/>
          <c:showSerName val="0"/>
          <c:showPercent val="0"/>
          <c:showBubbleSize val="0"/>
        </c:dLbls>
        <c:marker val="1"/>
        <c:smooth val="0"/>
        <c:axId val="268008232"/>
        <c:axId val="268005880"/>
      </c:lineChart>
      <c:catAx>
        <c:axId val="26800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8005880"/>
        <c:crosses val="autoZero"/>
        <c:auto val="1"/>
        <c:lblAlgn val="ctr"/>
        <c:lblOffset val="100"/>
        <c:tickLblSkip val="1"/>
        <c:tickMarkSkip val="1"/>
        <c:noMultiLvlLbl val="0"/>
      </c:catAx>
      <c:valAx>
        <c:axId val="268005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00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1787</c:v>
                </c:pt>
                <c:pt idx="5">
                  <c:v>1845</c:v>
                </c:pt>
                <c:pt idx="8">
                  <c:v>1865</c:v>
                </c:pt>
                <c:pt idx="11">
                  <c:v>1993</c:v>
                </c:pt>
                <c:pt idx="14">
                  <c:v>1992</c:v>
                </c:pt>
              </c:numCache>
            </c:numRef>
          </c:val>
          <c:extLst xmlns:c16r2="http://schemas.microsoft.com/office/drawing/2015/06/chart">
            <c:ext xmlns:c16="http://schemas.microsoft.com/office/drawing/2014/chart" uri="{C3380CC4-5D6E-409C-BE32-E72D297353CC}">
              <c16:uniqueId val="{00000000-45A8-407D-AE8A-19C3FA1D02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c:v>
                </c:pt>
                <c:pt idx="5">
                  <c:v>8</c:v>
                </c:pt>
                <c:pt idx="8">
                  <c:v>2</c:v>
                </c:pt>
                <c:pt idx="11">
                  <c:v>0</c:v>
                </c:pt>
                <c:pt idx="14">
                  <c:v>0</c:v>
                </c:pt>
              </c:numCache>
            </c:numRef>
          </c:val>
          <c:extLst xmlns:c16r2="http://schemas.microsoft.com/office/drawing/2015/06/chart">
            <c:ext xmlns:c16="http://schemas.microsoft.com/office/drawing/2014/chart" uri="{C3380CC4-5D6E-409C-BE32-E72D297353CC}">
              <c16:uniqueId val="{00000001-45A8-407D-AE8A-19C3FA1D02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765</c:v>
                </c:pt>
                <c:pt idx="5">
                  <c:v>780</c:v>
                </c:pt>
                <c:pt idx="8">
                  <c:v>860</c:v>
                </c:pt>
                <c:pt idx="11">
                  <c:v>890</c:v>
                </c:pt>
                <c:pt idx="14">
                  <c:v>844</c:v>
                </c:pt>
              </c:numCache>
            </c:numRef>
          </c:val>
          <c:extLst xmlns:c16r2="http://schemas.microsoft.com/office/drawing/2015/06/chart">
            <c:ext xmlns:c16="http://schemas.microsoft.com/office/drawing/2014/chart" uri="{C3380CC4-5D6E-409C-BE32-E72D297353CC}">
              <c16:uniqueId val="{00000002-45A8-407D-AE8A-19C3FA1D02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A8-407D-AE8A-19C3FA1D02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5A8-407D-AE8A-19C3FA1D02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c:v>
                </c:pt>
                <c:pt idx="3">
                  <c:v>33</c:v>
                </c:pt>
                <c:pt idx="6">
                  <c:v>45</c:v>
                </c:pt>
                <c:pt idx="9">
                  <c:v>48</c:v>
                </c:pt>
                <c:pt idx="12">
                  <c:v>42</c:v>
                </c:pt>
              </c:numCache>
            </c:numRef>
          </c:val>
          <c:extLst xmlns:c16r2="http://schemas.microsoft.com/office/drawing/2015/06/chart">
            <c:ext xmlns:c16="http://schemas.microsoft.com/office/drawing/2014/chart" uri="{C3380CC4-5D6E-409C-BE32-E72D297353CC}">
              <c16:uniqueId val="{00000005-45A8-407D-AE8A-19C3FA1D02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282</c:v>
                </c:pt>
                <c:pt idx="3">
                  <c:v>244</c:v>
                </c:pt>
                <c:pt idx="6">
                  <c:v>185</c:v>
                </c:pt>
                <c:pt idx="9">
                  <c:v>194</c:v>
                </c:pt>
                <c:pt idx="12">
                  <c:v>171</c:v>
                </c:pt>
              </c:numCache>
            </c:numRef>
          </c:val>
          <c:extLst xmlns:c16r2="http://schemas.microsoft.com/office/drawing/2015/06/chart">
            <c:ext xmlns:c16="http://schemas.microsoft.com/office/drawing/2014/chart" uri="{C3380CC4-5D6E-409C-BE32-E72D297353CC}">
              <c16:uniqueId val="{00000006-45A8-407D-AE8A-19C3FA1D02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123</c:v>
                </c:pt>
                <c:pt idx="3">
                  <c:v>135</c:v>
                </c:pt>
                <c:pt idx="6">
                  <c:v>139</c:v>
                </c:pt>
                <c:pt idx="9">
                  <c:v>139</c:v>
                </c:pt>
                <c:pt idx="12">
                  <c:v>129</c:v>
                </c:pt>
              </c:numCache>
            </c:numRef>
          </c:val>
          <c:extLst xmlns:c16r2="http://schemas.microsoft.com/office/drawing/2015/06/chart">
            <c:ext xmlns:c16="http://schemas.microsoft.com/office/drawing/2014/chart" uri="{C3380CC4-5D6E-409C-BE32-E72D297353CC}">
              <c16:uniqueId val="{00000007-45A8-407D-AE8A-19C3FA1D02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c:v>
                </c:pt>
                <c:pt idx="3">
                  <c:v>42</c:v>
                </c:pt>
                <c:pt idx="6">
                  <c:v>48</c:v>
                </c:pt>
                <c:pt idx="9">
                  <c:v>90</c:v>
                </c:pt>
                <c:pt idx="12">
                  <c:v>172</c:v>
                </c:pt>
              </c:numCache>
            </c:numRef>
          </c:val>
          <c:extLst xmlns:c16r2="http://schemas.microsoft.com/office/drawing/2015/06/chart">
            <c:ext xmlns:c16="http://schemas.microsoft.com/office/drawing/2014/chart" uri="{C3380CC4-5D6E-409C-BE32-E72D297353CC}">
              <c16:uniqueId val="{00000008-45A8-407D-AE8A-19C3FA1D02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662</c:v>
                </c:pt>
                <c:pt idx="3">
                  <c:v>629</c:v>
                </c:pt>
                <c:pt idx="6">
                  <c:v>502</c:v>
                </c:pt>
                <c:pt idx="9">
                  <c:v>404</c:v>
                </c:pt>
                <c:pt idx="12">
                  <c:v>60</c:v>
                </c:pt>
              </c:numCache>
            </c:numRef>
          </c:val>
          <c:extLst xmlns:c16r2="http://schemas.microsoft.com/office/drawing/2015/06/chart">
            <c:ext xmlns:c16="http://schemas.microsoft.com/office/drawing/2014/chart" uri="{C3380CC4-5D6E-409C-BE32-E72D297353CC}">
              <c16:uniqueId val="{00000009-45A8-407D-AE8A-19C3FA1D02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1847</c:v>
                </c:pt>
                <c:pt idx="3">
                  <c:v>2027</c:v>
                </c:pt>
                <c:pt idx="6">
                  <c:v>2053</c:v>
                </c:pt>
                <c:pt idx="9">
                  <c:v>2118</c:v>
                </c:pt>
                <c:pt idx="12">
                  <c:v>2464</c:v>
                </c:pt>
              </c:numCache>
            </c:numRef>
          </c:val>
          <c:extLst xmlns:c16r2="http://schemas.microsoft.com/office/drawing/2015/06/chart">
            <c:ext xmlns:c16="http://schemas.microsoft.com/office/drawing/2014/chart" uri="{C3380CC4-5D6E-409C-BE32-E72D297353CC}">
              <c16:uniqueId val="{0000000A-45A8-407D-AE8A-19C3FA1D02EC}"/>
            </c:ext>
          </c:extLst>
        </c:ser>
        <c:dLbls>
          <c:showLegendKey val="0"/>
          <c:showVal val="0"/>
          <c:showCatName val="0"/>
          <c:showSerName val="0"/>
          <c:showPercent val="0"/>
          <c:showBubbleSize val="0"/>
        </c:dLbls>
        <c:gapWidth val="100"/>
        <c:overlap val="100"/>
        <c:axId val="386813568"/>
        <c:axId val="386810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428</c:v>
                </c:pt>
                <c:pt idx="2">
                  <c:v>#N/A</c:v>
                </c:pt>
                <c:pt idx="3">
                  <c:v>#N/A</c:v>
                </c:pt>
                <c:pt idx="4">
                  <c:v>475</c:v>
                </c:pt>
                <c:pt idx="5">
                  <c:v>#N/A</c:v>
                </c:pt>
                <c:pt idx="6">
                  <c:v>#N/A</c:v>
                </c:pt>
                <c:pt idx="7">
                  <c:v>243</c:v>
                </c:pt>
                <c:pt idx="8">
                  <c:v>#N/A</c:v>
                </c:pt>
                <c:pt idx="9">
                  <c:v>#N/A</c:v>
                </c:pt>
                <c:pt idx="10">
                  <c:v>109</c:v>
                </c:pt>
                <c:pt idx="11">
                  <c:v>#N/A</c:v>
                </c:pt>
                <c:pt idx="12">
                  <c:v>#N/A</c:v>
                </c:pt>
                <c:pt idx="13">
                  <c:v>200</c:v>
                </c:pt>
                <c:pt idx="14">
                  <c:v>#N/A</c:v>
                </c:pt>
              </c:numCache>
            </c:numRef>
          </c:val>
          <c:smooth val="0"/>
          <c:extLst xmlns:c16r2="http://schemas.microsoft.com/office/drawing/2015/06/chart">
            <c:ext xmlns:c16="http://schemas.microsoft.com/office/drawing/2014/chart" uri="{C3380CC4-5D6E-409C-BE32-E72D297353CC}">
              <c16:uniqueId val="{0000000B-45A8-407D-AE8A-19C3FA1D02EC}"/>
            </c:ext>
          </c:extLst>
        </c:ser>
        <c:dLbls>
          <c:showLegendKey val="0"/>
          <c:showVal val="0"/>
          <c:showCatName val="0"/>
          <c:showSerName val="0"/>
          <c:showPercent val="0"/>
          <c:showBubbleSize val="0"/>
        </c:dLbls>
        <c:marker val="1"/>
        <c:smooth val="0"/>
        <c:axId val="386813568"/>
        <c:axId val="386810824"/>
      </c:lineChart>
      <c:catAx>
        <c:axId val="38681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810824"/>
        <c:crosses val="autoZero"/>
        <c:auto val="1"/>
        <c:lblAlgn val="ctr"/>
        <c:lblOffset val="100"/>
        <c:tickLblSkip val="1"/>
        <c:tickMarkSkip val="1"/>
        <c:noMultiLvlLbl val="0"/>
      </c:catAx>
      <c:valAx>
        <c:axId val="386810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81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601</c:v>
                </c:pt>
                <c:pt idx="1">
                  <c:v>596</c:v>
                </c:pt>
                <c:pt idx="2">
                  <c:v>484</c:v>
                </c:pt>
              </c:numCache>
            </c:numRef>
          </c:val>
          <c:extLst xmlns:c16r2="http://schemas.microsoft.com/office/drawing/2015/06/chart">
            <c:ext xmlns:c16="http://schemas.microsoft.com/office/drawing/2014/chart" uri="{C3380CC4-5D6E-409C-BE32-E72D297353CC}">
              <c16:uniqueId val="{00000000-EA94-4BC4-AFEA-9085786043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77</c:v>
                </c:pt>
                <c:pt idx="1">
                  <c:v>78</c:v>
                </c:pt>
                <c:pt idx="2">
                  <c:v>78</c:v>
                </c:pt>
              </c:numCache>
            </c:numRef>
          </c:val>
          <c:extLst xmlns:c16r2="http://schemas.microsoft.com/office/drawing/2015/06/chart">
            <c:ext xmlns:c16="http://schemas.microsoft.com/office/drawing/2014/chart" uri="{C3380CC4-5D6E-409C-BE32-E72D297353CC}">
              <c16:uniqueId val="{00000001-EA94-4BC4-AFEA-9085786043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170</c:v>
                </c:pt>
                <c:pt idx="1">
                  <c:v>205</c:v>
                </c:pt>
                <c:pt idx="2">
                  <c:v>221</c:v>
                </c:pt>
              </c:numCache>
            </c:numRef>
          </c:val>
          <c:extLst xmlns:c16r2="http://schemas.microsoft.com/office/drawing/2015/06/chart">
            <c:ext xmlns:c16="http://schemas.microsoft.com/office/drawing/2014/chart" uri="{C3380CC4-5D6E-409C-BE32-E72D297353CC}">
              <c16:uniqueId val="{00000002-EA94-4BC4-AFEA-9085786043BD}"/>
            </c:ext>
          </c:extLst>
        </c:ser>
        <c:dLbls>
          <c:showLegendKey val="0"/>
          <c:showVal val="0"/>
          <c:showCatName val="0"/>
          <c:showSerName val="0"/>
          <c:showPercent val="0"/>
          <c:showBubbleSize val="0"/>
        </c:dLbls>
        <c:gapWidth val="120"/>
        <c:overlap val="100"/>
        <c:axId val="386810040"/>
        <c:axId val="386814352"/>
      </c:barChart>
      <c:catAx>
        <c:axId val="386810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814352"/>
        <c:crosses val="autoZero"/>
        <c:auto val="1"/>
        <c:lblAlgn val="ctr"/>
        <c:lblOffset val="100"/>
        <c:tickLblSkip val="1"/>
        <c:tickMarkSkip val="1"/>
        <c:noMultiLvlLbl val="0"/>
      </c:catAx>
      <c:valAx>
        <c:axId val="386814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810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地方債の繰上償還もあり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今後は、公共用地取得事業に係る地方債の償還や、小学校大規模改造事業等に係る地方債の償還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始ま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るが、新規発行債の抑制や、交付税措置のある地方債の活用など公債費の適正管理に努める。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年度は、新規地方債の発行により、地方債現在高は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346,000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公営企業債等繰入見込額の増等により、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上がっている。また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今後の財政調整基金の取崩し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充当可能基金の減少が懸念されるが、引き続き、適正管理に努める。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鳥取県日吉津村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百万円減額となったが、これは用地購入に係る財政調整基金の取崩しが大きな要因となっている。ふるさと納税の寄附金を積立てている夢はぐくむ村づくり基金は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財政調整基金の取崩しが多くなってきていたが、今後は財政状況を見ながら計画的に積立てていきたい。その他目的金については、用途が指定されている夢はぐくむ村づくり基金は計画的に取り崩していくよう検討する。また、動きのない基金については、廃止、統合も含め検討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ふるさと納税基金）については、環境保全のための事業、地域福祉向上のための事業、教育の振興のための事業、その他村長が必要と認める事業の４つの使途があり、寄付者によって使途を指定し、溜まった金額を適宜、財源として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公共施設等建設基金は、社会福祉施設、社会教育施設、学校施設、都市施設その他これに類する施設で、村が設置する施設の建設費に充当するための基金であり、施設建設の際に活用する。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国際交流基金は、村の国際交流を推進する費用に充てるための基金であるが、近年は取崩しはなく、利息等の収入を積立てている。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夢はぐくむ村づくり基金は、ふるさと納税の寄付額全額を積立てており、平成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その他基金は、基金利子分と一部一般財源を加えて積立している。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将来的に、児童福祉施設建設の予定があり、公共施設等建設基金及び夢はぐくむ村づくり基金を取崩し財源とする予定だが、具体的な年度が未確定の為、それまでは適正に積立を行っていきたい。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また、近年、動きのない基金については、廃止、統合も含め検討し、適正な基金管理に努めたい。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年度は、用地購入等の単独事業のため財政調整基金の繰入によって歳入を確保した。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今後、大きな単独事業はなく、特段多くの財政調整基金を取り崩す予定はない。歳入の確保、歳出の抑制により、基金への積立に努めたい。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千円を積立し、取崩しの実績はない。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これまで財政的に減債基金の積立額は例年の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千円としていたが、他の基金とのバランスを見ながら、増額も検討したい。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を下回って以降、年々下がっている。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村税のうち、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企業からの固定資産税（償却資産）が減価償却により減額となっていることが要因として挙げられる。しかし、数値自体は類似団体や全国・県平均よりも高い。引き続き、行財政改革等を推進し、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歳出の抑制及び歳入の確保に取り組み、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財政の健全化に努めていく。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1270</xdr:rowOff>
    </xdr:from>
    <xdr:to>
      <xdr:col>23</xdr:col>
      <xdr:colOff>133350</xdr:colOff>
      <xdr:row>42</xdr:row>
      <xdr:rowOff>17356</xdr:rowOff>
    </xdr:to>
    <xdr:cxnSp macro="">
      <xdr:nvCxnSpPr>
        <xdr:cNvPr id="68" name="直線コネクタ 67"/>
        <xdr:cNvCxnSpPr/>
      </xdr:nvCxnSpPr>
      <xdr:spPr>
        <a:xfrm>
          <a:off x="4114800" y="72021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1270</xdr:rowOff>
    </xdr:to>
    <xdr:cxnSp macro="">
      <xdr:nvCxnSpPr>
        <xdr:cNvPr id="71" name="直線コネクタ 70"/>
        <xdr:cNvCxnSpPr/>
      </xdr:nvCxnSpPr>
      <xdr:spPr>
        <a:xfrm>
          <a:off x="3225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156633</xdr:rowOff>
    </xdr:to>
    <xdr:cxnSp macro="">
      <xdr:nvCxnSpPr>
        <xdr:cNvPr id="74" name="直線コネクタ 73"/>
        <xdr:cNvCxnSpPr/>
      </xdr:nvCxnSpPr>
      <xdr:spPr>
        <a:xfrm>
          <a:off x="2336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132504</xdr:rowOff>
    </xdr:from>
    <xdr:to>
      <xdr:col>11</xdr:col>
      <xdr:colOff>31750</xdr:colOff>
      <xdr:row>41</xdr:row>
      <xdr:rowOff>148590</xdr:rowOff>
    </xdr:to>
    <xdr:cxnSp macro="">
      <xdr:nvCxnSpPr>
        <xdr:cNvPr id="77" name="直線コネクタ 76"/>
        <xdr:cNvCxnSpPr/>
      </xdr:nvCxnSpPr>
      <xdr:spPr>
        <a:xfrm>
          <a:off x="1447800" y="716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79" name="テキスト ボックス 78"/>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81" name="テキスト ボックス 80"/>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138006</xdr:rowOff>
    </xdr:from>
    <xdr:to>
      <xdr:col>23</xdr:col>
      <xdr:colOff>184150</xdr:colOff>
      <xdr:row>42</xdr:row>
      <xdr:rowOff>68156</xdr:rowOff>
    </xdr:to>
    <xdr:sp macro="" textlink="">
      <xdr:nvSpPr>
        <xdr:cNvPr id="87" name="楕円 86"/>
        <xdr:cNvSpPr/>
      </xdr:nvSpPr>
      <xdr:spPr>
        <a:xfrm>
          <a:off x="4902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154533</xdr:rowOff>
    </xdr:from>
    <xdr:ext cx="762000" cy="259045"/>
    <xdr:sp macro="" textlink="">
      <xdr:nvSpPr>
        <xdr:cNvPr id="88" name="財政力該当値テキスト"/>
        <xdr:cNvSpPr txBox="1"/>
      </xdr:nvSpPr>
      <xdr:spPr>
        <a:xfrm>
          <a:off x="50419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121920</xdr:rowOff>
    </xdr:from>
    <xdr:to>
      <xdr:col>19</xdr:col>
      <xdr:colOff>184150</xdr:colOff>
      <xdr:row>42</xdr:row>
      <xdr:rowOff>52070</xdr:rowOff>
    </xdr:to>
    <xdr:sp macro="" textlink="">
      <xdr:nvSpPr>
        <xdr:cNvPr id="89" name="楕円 88"/>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62247</xdr:rowOff>
    </xdr:from>
    <xdr:ext cx="736600" cy="259045"/>
    <xdr:sp macro="" textlink="">
      <xdr:nvSpPr>
        <xdr:cNvPr id="90" name="テキスト ボックス 89"/>
        <xdr:cNvSpPr txBox="1"/>
      </xdr:nvSpPr>
      <xdr:spPr>
        <a:xfrm>
          <a:off x="3733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3" name="楕円 92"/>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4" name="テキスト ボックス 93"/>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81704</xdr:rowOff>
    </xdr:from>
    <xdr:to>
      <xdr:col>7</xdr:col>
      <xdr:colOff>31750</xdr:colOff>
      <xdr:row>42</xdr:row>
      <xdr:rowOff>11854</xdr:rowOff>
    </xdr:to>
    <xdr:sp macro="" textlink="">
      <xdr:nvSpPr>
        <xdr:cNvPr id="95" name="楕円 94"/>
        <xdr:cNvSpPr/>
      </xdr:nvSpPr>
      <xdr:spPr>
        <a:xfrm>
          <a:off x="1397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22031</xdr:rowOff>
    </xdr:from>
    <xdr:ext cx="762000" cy="259045"/>
    <xdr:sp macro="" textlink="">
      <xdr:nvSpPr>
        <xdr:cNvPr id="96" name="テキスト ボックス 95"/>
        <xdr:cNvSpPr txBox="1"/>
      </xdr:nvSpPr>
      <xdr:spPr>
        <a:xfrm>
          <a:off x="1066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扶助費及び公債費の増加、また税収の減少により、経常収支比率は前年度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下がった。依然として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低い数値となっている。</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この要因は、平成</a:t>
          </a:r>
          <a:r>
            <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年度から福祉事務所経費に係る特別交付税が普通交付税に振り替えられたことによることが大きいと考えられる。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税収の確保や、経常経費の抑制に努めるなど、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経常収支比率抑制策を実施し、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弾力性のある財政構造を維持して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162433</xdr:rowOff>
    </xdr:from>
    <xdr:to>
      <xdr:col>23</xdr:col>
      <xdr:colOff>133350</xdr:colOff>
      <xdr:row>65</xdr:row>
      <xdr:rowOff>121285</xdr:rowOff>
    </xdr:to>
    <xdr:cxnSp macro="">
      <xdr:nvCxnSpPr>
        <xdr:cNvPr id="129" name="直線コネクタ 128"/>
        <xdr:cNvCxnSpPr/>
      </xdr:nvCxnSpPr>
      <xdr:spPr>
        <a:xfrm flipV="1">
          <a:off x="4114800" y="11135233"/>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121285</xdr:rowOff>
    </xdr:to>
    <xdr:cxnSp macro="">
      <xdr:nvCxnSpPr>
        <xdr:cNvPr id="132" name="直線コネクタ 131"/>
        <xdr:cNvCxnSpPr/>
      </xdr:nvCxnSpPr>
      <xdr:spPr>
        <a:xfrm>
          <a:off x="3225800" y="11195558"/>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111633</xdr:rowOff>
    </xdr:to>
    <xdr:cxnSp macro="">
      <xdr:nvCxnSpPr>
        <xdr:cNvPr id="135" name="直線コネクタ 134"/>
        <xdr:cNvCxnSpPr/>
      </xdr:nvCxnSpPr>
      <xdr:spPr>
        <a:xfrm flipV="1">
          <a:off x="2336800" y="111955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111633</xdr:rowOff>
    </xdr:from>
    <xdr:to>
      <xdr:col>11</xdr:col>
      <xdr:colOff>31750</xdr:colOff>
      <xdr:row>65</xdr:row>
      <xdr:rowOff>167132</xdr:rowOff>
    </xdr:to>
    <xdr:cxnSp macro="">
      <xdr:nvCxnSpPr>
        <xdr:cNvPr id="138" name="直線コネクタ 137"/>
        <xdr:cNvCxnSpPr/>
      </xdr:nvCxnSpPr>
      <xdr:spPr>
        <a:xfrm flipV="1">
          <a:off x="1447800" y="1125588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111633</xdr:rowOff>
    </xdr:from>
    <xdr:to>
      <xdr:col>23</xdr:col>
      <xdr:colOff>184150</xdr:colOff>
      <xdr:row>65</xdr:row>
      <xdr:rowOff>41783</xdr:rowOff>
    </xdr:to>
    <xdr:sp macro="" textlink="">
      <xdr:nvSpPr>
        <xdr:cNvPr id="148" name="楕円 147"/>
        <xdr:cNvSpPr/>
      </xdr:nvSpPr>
      <xdr:spPr>
        <a:xfrm>
          <a:off x="49022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128160</xdr:rowOff>
    </xdr:from>
    <xdr:ext cx="762000" cy="259045"/>
    <xdr:sp macro="" textlink="">
      <xdr:nvSpPr>
        <xdr:cNvPr id="149" name="財政構造の弾力性該当値テキスト"/>
        <xdr:cNvSpPr txBox="1"/>
      </xdr:nvSpPr>
      <xdr:spPr>
        <a:xfrm>
          <a:off x="50419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0" name="楕円 149"/>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1" name="テキスト ボックス 150"/>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2" name="楕円 151"/>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3" name="テキスト ボックス 152"/>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60833</xdr:rowOff>
    </xdr:from>
    <xdr:to>
      <xdr:col>11</xdr:col>
      <xdr:colOff>82550</xdr:colOff>
      <xdr:row>65</xdr:row>
      <xdr:rowOff>162433</xdr:rowOff>
    </xdr:to>
    <xdr:sp macro="" textlink="">
      <xdr:nvSpPr>
        <xdr:cNvPr id="154" name="楕円 153"/>
        <xdr:cNvSpPr/>
      </xdr:nvSpPr>
      <xdr:spPr>
        <a:xfrm>
          <a:off x="22860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147210</xdr:rowOff>
    </xdr:from>
    <xdr:ext cx="762000" cy="259045"/>
    <xdr:sp macro="" textlink="">
      <xdr:nvSpPr>
        <xdr:cNvPr id="155" name="テキスト ボックス 154"/>
        <xdr:cNvSpPr txBox="1"/>
      </xdr:nvSpPr>
      <xdr:spPr>
        <a:xfrm>
          <a:off x="1955800" y="1129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116332</xdr:rowOff>
    </xdr:from>
    <xdr:to>
      <xdr:col>7</xdr:col>
      <xdr:colOff>31750</xdr:colOff>
      <xdr:row>66</xdr:row>
      <xdr:rowOff>46482</xdr:rowOff>
    </xdr:to>
    <xdr:sp macro="" textlink="">
      <xdr:nvSpPr>
        <xdr:cNvPr id="156" name="楕円 155"/>
        <xdr:cNvSpPr/>
      </xdr:nvSpPr>
      <xdr:spPr>
        <a:xfrm>
          <a:off x="1397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31259</xdr:rowOff>
    </xdr:from>
    <xdr:ext cx="762000" cy="259045"/>
    <xdr:sp macro="" textlink="">
      <xdr:nvSpPr>
        <xdr:cNvPr id="157" name="テキスト ボックス 156"/>
        <xdr:cNvSpPr txBox="1"/>
      </xdr:nvSpPr>
      <xdr:spPr>
        <a:xfrm>
          <a:off x="1066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人件費・物件費等の状況については、平成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年度以降、上昇してきて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となった。全国平均、県平均を上回っているが、類似団体との比較では人件費・物件費等を抑制していることもあり、数値は低くなっている。引き続き、歳出の抑制に努めていく。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98571</xdr:rowOff>
    </xdr:from>
    <xdr:to>
      <xdr:col>23</xdr:col>
      <xdr:colOff>133350</xdr:colOff>
      <xdr:row>81</xdr:row>
      <xdr:rowOff>103583</xdr:rowOff>
    </xdr:to>
    <xdr:cxnSp macro="">
      <xdr:nvCxnSpPr>
        <xdr:cNvPr id="189" name="直線コネクタ 188"/>
        <xdr:cNvCxnSpPr/>
      </xdr:nvCxnSpPr>
      <xdr:spPr>
        <a:xfrm flipV="1">
          <a:off x="4114800" y="13986021"/>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103105</xdr:rowOff>
    </xdr:from>
    <xdr:to>
      <xdr:col>19</xdr:col>
      <xdr:colOff>133350</xdr:colOff>
      <xdr:row>81</xdr:row>
      <xdr:rowOff>103583</xdr:rowOff>
    </xdr:to>
    <xdr:cxnSp macro="">
      <xdr:nvCxnSpPr>
        <xdr:cNvPr id="192" name="直線コネクタ 191"/>
        <xdr:cNvCxnSpPr/>
      </xdr:nvCxnSpPr>
      <xdr:spPr>
        <a:xfrm>
          <a:off x="3225800" y="13990555"/>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100374</xdr:rowOff>
    </xdr:from>
    <xdr:to>
      <xdr:col>15</xdr:col>
      <xdr:colOff>82550</xdr:colOff>
      <xdr:row>81</xdr:row>
      <xdr:rowOff>103105</xdr:rowOff>
    </xdr:to>
    <xdr:cxnSp macro="">
      <xdr:nvCxnSpPr>
        <xdr:cNvPr id="195" name="直線コネクタ 194"/>
        <xdr:cNvCxnSpPr/>
      </xdr:nvCxnSpPr>
      <xdr:spPr>
        <a:xfrm>
          <a:off x="2336800" y="13987824"/>
          <a:ext cx="889000" cy="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87007</xdr:rowOff>
    </xdr:from>
    <xdr:to>
      <xdr:col>11</xdr:col>
      <xdr:colOff>31750</xdr:colOff>
      <xdr:row>81</xdr:row>
      <xdr:rowOff>100374</xdr:rowOff>
    </xdr:to>
    <xdr:cxnSp macro="">
      <xdr:nvCxnSpPr>
        <xdr:cNvPr id="198" name="直線コネクタ 197"/>
        <xdr:cNvCxnSpPr/>
      </xdr:nvCxnSpPr>
      <xdr:spPr>
        <a:xfrm>
          <a:off x="1447800" y="13974457"/>
          <a:ext cx="889000" cy="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47771</xdr:rowOff>
    </xdr:from>
    <xdr:to>
      <xdr:col>23</xdr:col>
      <xdr:colOff>184150</xdr:colOff>
      <xdr:row>81</xdr:row>
      <xdr:rowOff>149371</xdr:rowOff>
    </xdr:to>
    <xdr:sp macro="" textlink="">
      <xdr:nvSpPr>
        <xdr:cNvPr id="208" name="楕円 207"/>
        <xdr:cNvSpPr/>
      </xdr:nvSpPr>
      <xdr:spPr>
        <a:xfrm>
          <a:off x="4902200" y="139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140498</xdr:rowOff>
    </xdr:from>
    <xdr:ext cx="762000" cy="259045"/>
    <xdr:sp macro="" textlink="">
      <xdr:nvSpPr>
        <xdr:cNvPr id="209" name="人件費・物件費等の状況該当値テキスト"/>
        <xdr:cNvSpPr txBox="1"/>
      </xdr:nvSpPr>
      <xdr:spPr>
        <a:xfrm>
          <a:off x="5041900" y="1385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52783</xdr:rowOff>
    </xdr:from>
    <xdr:to>
      <xdr:col>19</xdr:col>
      <xdr:colOff>184150</xdr:colOff>
      <xdr:row>81</xdr:row>
      <xdr:rowOff>154383</xdr:rowOff>
    </xdr:to>
    <xdr:sp macro="" textlink="">
      <xdr:nvSpPr>
        <xdr:cNvPr id="210" name="楕円 209"/>
        <xdr:cNvSpPr/>
      </xdr:nvSpPr>
      <xdr:spPr>
        <a:xfrm>
          <a:off x="4064000" y="13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164560</xdr:rowOff>
    </xdr:from>
    <xdr:ext cx="736600" cy="259045"/>
    <xdr:sp macro="" textlink="">
      <xdr:nvSpPr>
        <xdr:cNvPr id="211" name="テキスト ボックス 210"/>
        <xdr:cNvSpPr txBox="1"/>
      </xdr:nvSpPr>
      <xdr:spPr>
        <a:xfrm>
          <a:off x="3733800" y="1370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52305</xdr:rowOff>
    </xdr:from>
    <xdr:to>
      <xdr:col>15</xdr:col>
      <xdr:colOff>133350</xdr:colOff>
      <xdr:row>81</xdr:row>
      <xdr:rowOff>153905</xdr:rowOff>
    </xdr:to>
    <xdr:sp macro="" textlink="">
      <xdr:nvSpPr>
        <xdr:cNvPr id="212" name="楕円 211"/>
        <xdr:cNvSpPr/>
      </xdr:nvSpPr>
      <xdr:spPr>
        <a:xfrm>
          <a:off x="3175000" y="139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164082</xdr:rowOff>
    </xdr:from>
    <xdr:ext cx="762000" cy="259045"/>
    <xdr:sp macro="" textlink="">
      <xdr:nvSpPr>
        <xdr:cNvPr id="213" name="テキスト ボックス 212"/>
        <xdr:cNvSpPr txBox="1"/>
      </xdr:nvSpPr>
      <xdr:spPr>
        <a:xfrm>
          <a:off x="2844800" y="1370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49574</xdr:rowOff>
    </xdr:from>
    <xdr:to>
      <xdr:col>11</xdr:col>
      <xdr:colOff>82550</xdr:colOff>
      <xdr:row>81</xdr:row>
      <xdr:rowOff>151174</xdr:rowOff>
    </xdr:to>
    <xdr:sp macro="" textlink="">
      <xdr:nvSpPr>
        <xdr:cNvPr id="214" name="楕円 213"/>
        <xdr:cNvSpPr/>
      </xdr:nvSpPr>
      <xdr:spPr>
        <a:xfrm>
          <a:off x="2286000" y="139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161351</xdr:rowOff>
    </xdr:from>
    <xdr:ext cx="762000" cy="259045"/>
    <xdr:sp macro="" textlink="">
      <xdr:nvSpPr>
        <xdr:cNvPr id="215" name="テキスト ボックス 214"/>
        <xdr:cNvSpPr txBox="1"/>
      </xdr:nvSpPr>
      <xdr:spPr>
        <a:xfrm>
          <a:off x="1955800" y="1370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36207</xdr:rowOff>
    </xdr:from>
    <xdr:to>
      <xdr:col>7</xdr:col>
      <xdr:colOff>31750</xdr:colOff>
      <xdr:row>81</xdr:row>
      <xdr:rowOff>137807</xdr:rowOff>
    </xdr:to>
    <xdr:sp macro="" textlink="">
      <xdr:nvSpPr>
        <xdr:cNvPr id="216" name="楕円 215"/>
        <xdr:cNvSpPr/>
      </xdr:nvSpPr>
      <xdr:spPr>
        <a:xfrm>
          <a:off x="1397000" y="139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147984</xdr:rowOff>
    </xdr:from>
    <xdr:ext cx="762000" cy="259045"/>
    <xdr:sp macro="" textlink="">
      <xdr:nvSpPr>
        <xdr:cNvPr id="217" name="テキスト ボックス 216"/>
        <xdr:cNvSpPr txBox="1"/>
      </xdr:nvSpPr>
      <xdr:spPr>
        <a:xfrm>
          <a:off x="1066800" y="1369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依然として類似団体を上回っているが、調査分母となる職員数が少ないため、退職や新規採用など状況により大きく変動する。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今後も定員適正化計画に基づき、給与の適正化に努める。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62864</xdr:rowOff>
    </xdr:to>
    <xdr:cxnSp macro="">
      <xdr:nvCxnSpPr>
        <xdr:cNvPr id="247" name="直線コネクタ 246"/>
        <xdr:cNvCxnSpPr/>
      </xdr:nvCxnSpPr>
      <xdr:spPr>
        <a:xfrm>
          <a:off x="16179800" y="14979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123189</xdr:rowOff>
    </xdr:to>
    <xdr:cxnSp macro="">
      <xdr:nvCxnSpPr>
        <xdr:cNvPr id="250" name="直線コネクタ 249"/>
        <xdr:cNvCxnSpPr/>
      </xdr:nvCxnSpPr>
      <xdr:spPr>
        <a:xfrm flipV="1">
          <a:off x="15290800" y="149790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87</xdr:row>
      <xdr:rowOff>141288</xdr:rowOff>
    </xdr:to>
    <xdr:cxnSp macro="">
      <xdr:nvCxnSpPr>
        <xdr:cNvPr id="253" name="直線コネクタ 252"/>
        <xdr:cNvCxnSpPr/>
      </xdr:nvCxnSpPr>
      <xdr:spPr>
        <a:xfrm flipV="1">
          <a:off x="14401800" y="1503933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141288</xdr:rowOff>
    </xdr:from>
    <xdr:to>
      <xdr:col>68</xdr:col>
      <xdr:colOff>152400</xdr:colOff>
      <xdr:row>87</xdr:row>
      <xdr:rowOff>141288</xdr:rowOff>
    </xdr:to>
    <xdr:cxnSp macro="">
      <xdr:nvCxnSpPr>
        <xdr:cNvPr id="256" name="直線コネクタ 255"/>
        <xdr:cNvCxnSpPr/>
      </xdr:nvCxnSpPr>
      <xdr:spPr>
        <a:xfrm>
          <a:off x="13512800" y="1505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66" name="楕円 265"/>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67" name="給与水準   （国との比較）該当値テキスト"/>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68" name="楕円 267"/>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69" name="テキスト ボックス 268"/>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0" name="楕円 269"/>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1" name="テキスト ボックス 270"/>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72" name="楕円 271"/>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73" name="テキスト ボックス 272"/>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74" name="楕円 273"/>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75" name="テキスト ボックス 274"/>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人当たりの職員数については、類似団体との比較では上位になって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、人口規模や、最少必要職員数等により県内平均を上回っている。平成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ポイント下がった。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33704</xdr:rowOff>
    </xdr:from>
    <xdr:to>
      <xdr:col>81</xdr:col>
      <xdr:colOff>44450</xdr:colOff>
      <xdr:row>59</xdr:row>
      <xdr:rowOff>35313</xdr:rowOff>
    </xdr:to>
    <xdr:cxnSp macro="">
      <xdr:nvCxnSpPr>
        <xdr:cNvPr id="309" name="直線コネクタ 308"/>
        <xdr:cNvCxnSpPr/>
      </xdr:nvCxnSpPr>
      <xdr:spPr>
        <a:xfrm flipV="1">
          <a:off x="16179800" y="10149254"/>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35313</xdr:rowOff>
    </xdr:from>
    <xdr:to>
      <xdr:col>77</xdr:col>
      <xdr:colOff>44450</xdr:colOff>
      <xdr:row>59</xdr:row>
      <xdr:rowOff>36117</xdr:rowOff>
    </xdr:to>
    <xdr:cxnSp macro="">
      <xdr:nvCxnSpPr>
        <xdr:cNvPr id="312" name="直線コネクタ 311"/>
        <xdr:cNvCxnSpPr/>
      </xdr:nvCxnSpPr>
      <xdr:spPr>
        <a:xfrm flipV="1">
          <a:off x="15290800" y="1015086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36117</xdr:rowOff>
    </xdr:from>
    <xdr:to>
      <xdr:col>72</xdr:col>
      <xdr:colOff>203200</xdr:colOff>
      <xdr:row>59</xdr:row>
      <xdr:rowOff>40541</xdr:rowOff>
    </xdr:to>
    <xdr:cxnSp macro="">
      <xdr:nvCxnSpPr>
        <xdr:cNvPr id="315" name="直線コネクタ 314"/>
        <xdr:cNvCxnSpPr/>
      </xdr:nvCxnSpPr>
      <xdr:spPr>
        <a:xfrm flipV="1">
          <a:off x="14401800" y="10151667"/>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37860</xdr:rowOff>
    </xdr:from>
    <xdr:to>
      <xdr:col>68</xdr:col>
      <xdr:colOff>152400</xdr:colOff>
      <xdr:row>59</xdr:row>
      <xdr:rowOff>40541</xdr:rowOff>
    </xdr:to>
    <xdr:cxnSp macro="">
      <xdr:nvCxnSpPr>
        <xdr:cNvPr id="318" name="直線コネクタ 317"/>
        <xdr:cNvCxnSpPr/>
      </xdr:nvCxnSpPr>
      <xdr:spPr>
        <a:xfrm>
          <a:off x="13512800" y="10153410"/>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154354</xdr:rowOff>
    </xdr:from>
    <xdr:to>
      <xdr:col>81</xdr:col>
      <xdr:colOff>95250</xdr:colOff>
      <xdr:row>59</xdr:row>
      <xdr:rowOff>84504</xdr:rowOff>
    </xdr:to>
    <xdr:sp macro="" textlink="">
      <xdr:nvSpPr>
        <xdr:cNvPr id="328" name="楕円 327"/>
        <xdr:cNvSpPr/>
      </xdr:nvSpPr>
      <xdr:spPr>
        <a:xfrm>
          <a:off x="16967200" y="100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75631</xdr:rowOff>
    </xdr:from>
    <xdr:ext cx="762000" cy="259045"/>
    <xdr:sp macro="" textlink="">
      <xdr:nvSpPr>
        <xdr:cNvPr id="329" name="定員管理の状況該当値テキスト"/>
        <xdr:cNvSpPr txBox="1"/>
      </xdr:nvSpPr>
      <xdr:spPr>
        <a:xfrm>
          <a:off x="17106900" y="1001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155963</xdr:rowOff>
    </xdr:from>
    <xdr:to>
      <xdr:col>77</xdr:col>
      <xdr:colOff>95250</xdr:colOff>
      <xdr:row>59</xdr:row>
      <xdr:rowOff>86113</xdr:rowOff>
    </xdr:to>
    <xdr:sp macro="" textlink="">
      <xdr:nvSpPr>
        <xdr:cNvPr id="330" name="楕円 329"/>
        <xdr:cNvSpPr/>
      </xdr:nvSpPr>
      <xdr:spPr>
        <a:xfrm>
          <a:off x="16129000" y="101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96290</xdr:rowOff>
    </xdr:from>
    <xdr:ext cx="736600" cy="259045"/>
    <xdr:sp macro="" textlink="">
      <xdr:nvSpPr>
        <xdr:cNvPr id="331" name="テキスト ボックス 330"/>
        <xdr:cNvSpPr txBox="1"/>
      </xdr:nvSpPr>
      <xdr:spPr>
        <a:xfrm>
          <a:off x="15798800" y="986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156767</xdr:rowOff>
    </xdr:from>
    <xdr:to>
      <xdr:col>73</xdr:col>
      <xdr:colOff>44450</xdr:colOff>
      <xdr:row>59</xdr:row>
      <xdr:rowOff>86917</xdr:rowOff>
    </xdr:to>
    <xdr:sp macro="" textlink="">
      <xdr:nvSpPr>
        <xdr:cNvPr id="332" name="楕円 331"/>
        <xdr:cNvSpPr/>
      </xdr:nvSpPr>
      <xdr:spPr>
        <a:xfrm>
          <a:off x="15240000" y="101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97094</xdr:rowOff>
    </xdr:from>
    <xdr:ext cx="762000" cy="259045"/>
    <xdr:sp macro="" textlink="">
      <xdr:nvSpPr>
        <xdr:cNvPr id="333" name="テキスト ボックス 332"/>
        <xdr:cNvSpPr txBox="1"/>
      </xdr:nvSpPr>
      <xdr:spPr>
        <a:xfrm>
          <a:off x="14909800" y="986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161191</xdr:rowOff>
    </xdr:from>
    <xdr:to>
      <xdr:col>68</xdr:col>
      <xdr:colOff>203200</xdr:colOff>
      <xdr:row>59</xdr:row>
      <xdr:rowOff>91341</xdr:rowOff>
    </xdr:to>
    <xdr:sp macro="" textlink="">
      <xdr:nvSpPr>
        <xdr:cNvPr id="334" name="楕円 333"/>
        <xdr:cNvSpPr/>
      </xdr:nvSpPr>
      <xdr:spPr>
        <a:xfrm>
          <a:off x="14351000" y="101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101518</xdr:rowOff>
    </xdr:from>
    <xdr:ext cx="762000" cy="259045"/>
    <xdr:sp macro="" textlink="">
      <xdr:nvSpPr>
        <xdr:cNvPr id="335" name="テキスト ボックス 334"/>
        <xdr:cNvSpPr txBox="1"/>
      </xdr:nvSpPr>
      <xdr:spPr>
        <a:xfrm>
          <a:off x="14020800" y="987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158510</xdr:rowOff>
    </xdr:from>
    <xdr:to>
      <xdr:col>64</xdr:col>
      <xdr:colOff>152400</xdr:colOff>
      <xdr:row>59</xdr:row>
      <xdr:rowOff>88660</xdr:rowOff>
    </xdr:to>
    <xdr:sp macro="" textlink="">
      <xdr:nvSpPr>
        <xdr:cNvPr id="336" name="楕円 335"/>
        <xdr:cNvSpPr/>
      </xdr:nvSpPr>
      <xdr:spPr>
        <a:xfrm>
          <a:off x="13462000" y="101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98837</xdr:rowOff>
    </xdr:from>
    <xdr:ext cx="762000" cy="259045"/>
    <xdr:sp macro="" textlink="">
      <xdr:nvSpPr>
        <xdr:cNvPr id="337" name="テキスト ボックス 336"/>
        <xdr:cNvSpPr txBox="1"/>
      </xdr:nvSpPr>
      <xdr:spPr>
        <a:xfrm>
          <a:off x="13131800" y="9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実質公債費比率については、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昨年度まで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％台で推移してきてい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年度は地方債の繰上償還による一時的な公債費の増により、前年度比で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％上昇した。今後は、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小学校の大規模改造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や用地購入に係る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地方債の償還が始まることから、数値は増加見込みである。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計画的な起債発行による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新規地方債の発行抑制や、交付税措置のある有効的な地方債の活用などにより、公債費の適正管理に努める。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154094</xdr:rowOff>
    </xdr:to>
    <xdr:cxnSp macro="">
      <xdr:nvCxnSpPr>
        <xdr:cNvPr id="370" name="直線コネクタ 369"/>
        <xdr:cNvCxnSpPr/>
      </xdr:nvCxnSpPr>
      <xdr:spPr>
        <a:xfrm>
          <a:off x="16179800" y="719412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164677</xdr:rowOff>
    </xdr:to>
    <xdr:cxnSp macro="">
      <xdr:nvCxnSpPr>
        <xdr:cNvPr id="373" name="直線コネクタ 372"/>
        <xdr:cNvCxnSpPr/>
      </xdr:nvCxnSpPr>
      <xdr:spPr>
        <a:xfrm>
          <a:off x="15290800" y="71458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124460</xdr:rowOff>
    </xdr:to>
    <xdr:cxnSp macro="">
      <xdr:nvCxnSpPr>
        <xdr:cNvPr id="376" name="直線コネクタ 375"/>
        <xdr:cNvCxnSpPr/>
      </xdr:nvCxnSpPr>
      <xdr:spPr>
        <a:xfrm flipV="1">
          <a:off x="14401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156633</xdr:rowOff>
    </xdr:to>
    <xdr:cxnSp macro="">
      <xdr:nvCxnSpPr>
        <xdr:cNvPr id="379" name="直線コネクタ 378"/>
        <xdr:cNvCxnSpPr/>
      </xdr:nvCxnSpPr>
      <xdr:spPr>
        <a:xfrm flipV="1">
          <a:off x="13512800" y="715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389" name="楕円 388"/>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390" name="公債費負担の状況該当値テキスト"/>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391" name="楕円 390"/>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392" name="テキスト ボックス 391"/>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3" name="楕円 392"/>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4" name="テキスト ボックス 393"/>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395" name="楕円 394"/>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6" name="テキスト ボックス 395"/>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7" name="楕円 396"/>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8" name="テキスト ボックス 397"/>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将来負担の状況については、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小学校施設の整備に係る地方債の借入れによる地方債現在高の増加及び、用地購入に係る繰入金の増加による充当可能基金の減少により、将来負担比率は前年度比で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％上昇した。今後は、地方債の発行抑制や、計画的な基金への積立等による基金残高の確保に努め、数値の上昇抑制に取り組む。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42757</xdr:rowOff>
    </xdr:from>
    <xdr:to>
      <xdr:col>81</xdr:col>
      <xdr:colOff>44450</xdr:colOff>
      <xdr:row>14</xdr:row>
      <xdr:rowOff>99060</xdr:rowOff>
    </xdr:to>
    <xdr:cxnSp macro="">
      <xdr:nvCxnSpPr>
        <xdr:cNvPr id="432" name="直線コネクタ 431"/>
        <xdr:cNvCxnSpPr/>
      </xdr:nvCxnSpPr>
      <xdr:spPr>
        <a:xfrm>
          <a:off x="16179800" y="244305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42757</xdr:rowOff>
    </xdr:from>
    <xdr:to>
      <xdr:col>77</xdr:col>
      <xdr:colOff>44450</xdr:colOff>
      <xdr:row>14</xdr:row>
      <xdr:rowOff>130429</xdr:rowOff>
    </xdr:to>
    <xdr:cxnSp macro="">
      <xdr:nvCxnSpPr>
        <xdr:cNvPr id="435" name="直線コネクタ 434"/>
        <xdr:cNvCxnSpPr/>
      </xdr:nvCxnSpPr>
      <xdr:spPr>
        <a:xfrm flipV="1">
          <a:off x="15290800" y="2443057"/>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130429</xdr:rowOff>
    </xdr:from>
    <xdr:to>
      <xdr:col>72</xdr:col>
      <xdr:colOff>203200</xdr:colOff>
      <xdr:row>15</xdr:row>
      <xdr:rowOff>128693</xdr:rowOff>
    </xdr:to>
    <xdr:cxnSp macro="">
      <xdr:nvCxnSpPr>
        <xdr:cNvPr id="438" name="直線コネクタ 437"/>
        <xdr:cNvCxnSpPr/>
      </xdr:nvCxnSpPr>
      <xdr:spPr>
        <a:xfrm flipV="1">
          <a:off x="14401800" y="2530729"/>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94911</xdr:rowOff>
    </xdr:from>
    <xdr:to>
      <xdr:col>68</xdr:col>
      <xdr:colOff>152400</xdr:colOff>
      <xdr:row>15</xdr:row>
      <xdr:rowOff>128693</xdr:rowOff>
    </xdr:to>
    <xdr:cxnSp macro="">
      <xdr:nvCxnSpPr>
        <xdr:cNvPr id="441" name="直線コネクタ 440"/>
        <xdr:cNvCxnSpPr/>
      </xdr:nvCxnSpPr>
      <xdr:spPr>
        <a:xfrm>
          <a:off x="13512800" y="266666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51" name="楕円 450"/>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20337</xdr:rowOff>
    </xdr:from>
    <xdr:ext cx="762000" cy="259045"/>
    <xdr:sp macro="" textlink="">
      <xdr:nvSpPr>
        <xdr:cNvPr id="452" name="将来負担の状況該当値テキスト"/>
        <xdr:cNvSpPr txBox="1"/>
      </xdr:nvSpPr>
      <xdr:spPr>
        <a:xfrm>
          <a:off x="17106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163407</xdr:rowOff>
    </xdr:from>
    <xdr:to>
      <xdr:col>77</xdr:col>
      <xdr:colOff>95250</xdr:colOff>
      <xdr:row>14</xdr:row>
      <xdr:rowOff>93557</xdr:rowOff>
    </xdr:to>
    <xdr:sp macro="" textlink="">
      <xdr:nvSpPr>
        <xdr:cNvPr id="453" name="楕円 452"/>
        <xdr:cNvSpPr/>
      </xdr:nvSpPr>
      <xdr:spPr>
        <a:xfrm>
          <a:off x="16129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78334</xdr:rowOff>
    </xdr:from>
    <xdr:ext cx="736600" cy="259045"/>
    <xdr:sp macro="" textlink="">
      <xdr:nvSpPr>
        <xdr:cNvPr id="454" name="テキスト ボックス 453"/>
        <xdr:cNvSpPr txBox="1"/>
      </xdr:nvSpPr>
      <xdr:spPr>
        <a:xfrm>
          <a:off x="15798800" y="247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79629</xdr:rowOff>
    </xdr:from>
    <xdr:to>
      <xdr:col>73</xdr:col>
      <xdr:colOff>44450</xdr:colOff>
      <xdr:row>15</xdr:row>
      <xdr:rowOff>9779</xdr:rowOff>
    </xdr:to>
    <xdr:sp macro="" textlink="">
      <xdr:nvSpPr>
        <xdr:cNvPr id="455" name="楕円 454"/>
        <xdr:cNvSpPr/>
      </xdr:nvSpPr>
      <xdr:spPr>
        <a:xfrm>
          <a:off x="15240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166006</xdr:rowOff>
    </xdr:from>
    <xdr:ext cx="762000" cy="259045"/>
    <xdr:sp macro="" textlink="">
      <xdr:nvSpPr>
        <xdr:cNvPr id="456" name="テキスト ボックス 455"/>
        <xdr:cNvSpPr txBox="1"/>
      </xdr:nvSpPr>
      <xdr:spPr>
        <a:xfrm>
          <a:off x="14909800" y="25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77893</xdr:rowOff>
    </xdr:from>
    <xdr:to>
      <xdr:col>68</xdr:col>
      <xdr:colOff>203200</xdr:colOff>
      <xdr:row>16</xdr:row>
      <xdr:rowOff>8043</xdr:rowOff>
    </xdr:to>
    <xdr:sp macro="" textlink="">
      <xdr:nvSpPr>
        <xdr:cNvPr id="457" name="楕円 456"/>
        <xdr:cNvSpPr/>
      </xdr:nvSpPr>
      <xdr:spPr>
        <a:xfrm>
          <a:off x="14351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164270</xdr:rowOff>
    </xdr:from>
    <xdr:ext cx="762000" cy="259045"/>
    <xdr:sp macro="" textlink="">
      <xdr:nvSpPr>
        <xdr:cNvPr id="458" name="テキスト ボックス 457"/>
        <xdr:cNvSpPr txBox="1"/>
      </xdr:nvSpPr>
      <xdr:spPr>
        <a:xfrm>
          <a:off x="14020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44111</xdr:rowOff>
    </xdr:from>
    <xdr:to>
      <xdr:col>64</xdr:col>
      <xdr:colOff>152400</xdr:colOff>
      <xdr:row>15</xdr:row>
      <xdr:rowOff>145711</xdr:rowOff>
    </xdr:to>
    <xdr:sp macro="" textlink="">
      <xdr:nvSpPr>
        <xdr:cNvPr id="459" name="楕円 458"/>
        <xdr:cNvSpPr/>
      </xdr:nvSpPr>
      <xdr:spPr>
        <a:xfrm>
          <a:off x="13462000" y="26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130488</xdr:rowOff>
    </xdr:from>
    <xdr:ext cx="762000" cy="259045"/>
    <xdr:sp macro="" textlink="">
      <xdr:nvSpPr>
        <xdr:cNvPr id="460" name="テキスト ボックス 459"/>
        <xdr:cNvSpPr txBox="1"/>
      </xdr:nvSpPr>
      <xdr:spPr>
        <a:xfrm>
          <a:off x="13131800" y="270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退職と採用に係る人件費の差額が要因と考えられるものの、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依然として全国平均、県平均より高い数値となっている。引き続き、人件費の抑制に努める。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101854</xdr:rowOff>
    </xdr:to>
    <xdr:cxnSp macro="">
      <xdr:nvCxnSpPr>
        <xdr:cNvPr id="64" name="直線コネクタ 63"/>
        <xdr:cNvCxnSpPr/>
      </xdr:nvCxnSpPr>
      <xdr:spPr>
        <a:xfrm flipV="1">
          <a:off x="3987800" y="60020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101854</xdr:rowOff>
    </xdr:to>
    <xdr:cxnSp macro="">
      <xdr:nvCxnSpPr>
        <xdr:cNvPr id="67" name="直線コネクタ 66"/>
        <xdr:cNvCxnSpPr/>
      </xdr:nvCxnSpPr>
      <xdr:spPr>
        <a:xfrm>
          <a:off x="3098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156718</xdr:rowOff>
    </xdr:to>
    <xdr:cxnSp macro="">
      <xdr:nvCxnSpPr>
        <xdr:cNvPr id="70" name="直線コネクタ 69"/>
        <xdr:cNvCxnSpPr/>
      </xdr:nvCxnSpPr>
      <xdr:spPr>
        <a:xfrm flipV="1">
          <a:off x="2209800" y="6084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156718</xdr:rowOff>
    </xdr:to>
    <xdr:cxnSp macro="">
      <xdr:nvCxnSpPr>
        <xdr:cNvPr id="73" name="直線コネクタ 72"/>
        <xdr:cNvCxnSpPr/>
      </xdr:nvCxnSpPr>
      <xdr:spPr>
        <a:xfrm>
          <a:off x="1320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3" name="楕円 82"/>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93997</xdr:rowOff>
    </xdr:from>
    <xdr:ext cx="762000" cy="259045"/>
    <xdr:sp macro="" textlink="">
      <xdr:nvSpPr>
        <xdr:cNvPr id="84" name="人件費該当値テキスト"/>
        <xdr:cNvSpPr txBox="1"/>
      </xdr:nvSpPr>
      <xdr:spPr>
        <a:xfrm>
          <a:off x="4914900" y="59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137431</xdr:rowOff>
    </xdr:from>
    <xdr:ext cx="736600" cy="259045"/>
    <xdr:sp macro="" textlink="">
      <xdr:nvSpPr>
        <xdr:cNvPr id="86" name="テキスト ボックス 85"/>
        <xdr:cNvSpPr txBox="1"/>
      </xdr:nvSpPr>
      <xdr:spPr>
        <a:xfrm>
          <a:off x="3606800" y="61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119143</xdr:rowOff>
    </xdr:from>
    <xdr:ext cx="762000" cy="259045"/>
    <xdr:sp macro="" textlink="">
      <xdr:nvSpPr>
        <xdr:cNvPr id="88" name="テキスト ボックス 87"/>
        <xdr:cNvSpPr txBox="1"/>
      </xdr:nvSpPr>
      <xdr:spPr>
        <a:xfrm>
          <a:off x="2717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20845</xdr:rowOff>
    </xdr:from>
    <xdr:ext cx="762000" cy="259045"/>
    <xdr:sp macro="" textlink="">
      <xdr:nvSpPr>
        <xdr:cNvPr id="90" name="テキスト ボックス 89"/>
        <xdr:cNvSpPr txBox="1"/>
      </xdr:nvSpPr>
      <xdr:spPr>
        <a:xfrm>
          <a:off x="1828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11701</xdr:rowOff>
    </xdr:from>
    <xdr:ext cx="762000" cy="259045"/>
    <xdr:sp macro="" textlink="">
      <xdr:nvSpPr>
        <xdr:cNvPr id="92" name="テキスト ボックス 91"/>
        <xdr:cNvSpPr txBox="1"/>
      </xdr:nvSpPr>
      <xdr:spPr>
        <a:xfrm>
          <a:off x="939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のとどまり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、類似団体や全国平均より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需用費等物件費の抑制に努め、今後も適正な歳出管理を行っていく。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163576</xdr:rowOff>
    </xdr:to>
    <xdr:cxnSp macro="">
      <xdr:nvCxnSpPr>
        <xdr:cNvPr id="122" name="直線コネクタ 121"/>
        <xdr:cNvCxnSpPr/>
      </xdr:nvCxnSpPr>
      <xdr:spPr>
        <a:xfrm flipV="1">
          <a:off x="15671800" y="28473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163576</xdr:rowOff>
    </xdr:to>
    <xdr:cxnSp macro="">
      <xdr:nvCxnSpPr>
        <xdr:cNvPr id="125" name="直線コネクタ 124"/>
        <xdr:cNvCxnSpPr/>
      </xdr:nvCxnSpPr>
      <xdr:spPr>
        <a:xfrm>
          <a:off x="14782800" y="2838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113284</xdr:rowOff>
    </xdr:to>
    <xdr:cxnSp macro="">
      <xdr:nvCxnSpPr>
        <xdr:cNvPr id="128" name="直線コネクタ 127"/>
        <xdr:cNvCxnSpPr/>
      </xdr:nvCxnSpPr>
      <xdr:spPr>
        <a:xfrm flipV="1">
          <a:off x="13893800" y="2838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113284</xdr:rowOff>
    </xdr:to>
    <xdr:cxnSp macro="">
      <xdr:nvCxnSpPr>
        <xdr:cNvPr id="131" name="直線コネクタ 130"/>
        <xdr:cNvCxnSpPr/>
      </xdr:nvCxnSpPr>
      <xdr:spPr>
        <a:xfrm>
          <a:off x="13004800" y="2815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3" name="楕円 142"/>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4" name="テキスト ボックス 143"/>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49" name="楕円 148"/>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0" name="テキスト ボックス 149"/>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ポイント減少したものの、依然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として類似団体よりも高い所を推移しており、要因は障がい者自立支援給付費の増加、村独自の介護予防事業等の独自政策が多い事や、福祉事務所の設置などが考えられる。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94343</xdr:rowOff>
    </xdr:from>
    <xdr:to>
      <xdr:col>24</xdr:col>
      <xdr:colOff>25400</xdr:colOff>
      <xdr:row>61</xdr:row>
      <xdr:rowOff>20865</xdr:rowOff>
    </xdr:to>
    <xdr:cxnSp macro="">
      <xdr:nvCxnSpPr>
        <xdr:cNvPr id="184" name="直線コネクタ 183"/>
        <xdr:cNvCxnSpPr/>
      </xdr:nvCxnSpPr>
      <xdr:spPr>
        <a:xfrm flipV="1">
          <a:off x="3987800" y="103813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61</xdr:row>
      <xdr:rowOff>20865</xdr:rowOff>
    </xdr:to>
    <xdr:cxnSp macro="">
      <xdr:nvCxnSpPr>
        <xdr:cNvPr id="187" name="直線コネクタ 186"/>
        <xdr:cNvCxnSpPr/>
      </xdr:nvCxnSpPr>
      <xdr:spPr>
        <a:xfrm>
          <a:off x="3098800" y="10332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45357</xdr:rowOff>
    </xdr:to>
    <xdr:cxnSp macro="">
      <xdr:nvCxnSpPr>
        <xdr:cNvPr id="190" name="直線コネクタ 189"/>
        <xdr:cNvCxnSpPr/>
      </xdr:nvCxnSpPr>
      <xdr:spPr>
        <a:xfrm>
          <a:off x="2209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59</xdr:row>
      <xdr:rowOff>151493</xdr:rowOff>
    </xdr:to>
    <xdr:cxnSp macro="">
      <xdr:nvCxnSpPr>
        <xdr:cNvPr id="193" name="直線コネクタ 192"/>
        <xdr:cNvCxnSpPr/>
      </xdr:nvCxnSpPr>
      <xdr:spPr>
        <a:xfrm>
          <a:off x="1320800" y="10250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03" name="楕円 202"/>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15620</xdr:rowOff>
    </xdr:from>
    <xdr:ext cx="762000" cy="259045"/>
    <xdr:sp macro="" textlink="">
      <xdr:nvSpPr>
        <xdr:cNvPr id="204" name="扶助費該当値テキスト"/>
        <xdr:cNvSpPr txBox="1"/>
      </xdr:nvSpPr>
      <xdr:spPr>
        <a:xfrm>
          <a:off x="4914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141515</xdr:rowOff>
    </xdr:from>
    <xdr:to>
      <xdr:col>20</xdr:col>
      <xdr:colOff>38100</xdr:colOff>
      <xdr:row>61</xdr:row>
      <xdr:rowOff>71665</xdr:rowOff>
    </xdr:to>
    <xdr:sp macro="" textlink="">
      <xdr:nvSpPr>
        <xdr:cNvPr id="205" name="楕円 204"/>
        <xdr:cNvSpPr/>
      </xdr:nvSpPr>
      <xdr:spPr>
        <a:xfrm>
          <a:off x="3937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56442</xdr:rowOff>
    </xdr:from>
    <xdr:ext cx="736600" cy="259045"/>
    <xdr:sp macro="" textlink="">
      <xdr:nvSpPr>
        <xdr:cNvPr id="206" name="テキスト ボックス 205"/>
        <xdr:cNvSpPr txBox="1"/>
      </xdr:nvSpPr>
      <xdr:spPr>
        <a:xfrm>
          <a:off x="3606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07" name="楕円 206"/>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08" name="テキスト ボックス 207"/>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09" name="楕円 208"/>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10" name="テキスト ボックス 209"/>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84365</xdr:rowOff>
    </xdr:from>
    <xdr:to>
      <xdr:col>6</xdr:col>
      <xdr:colOff>171450</xdr:colOff>
      <xdr:row>60</xdr:row>
      <xdr:rowOff>14515</xdr:rowOff>
    </xdr:to>
    <xdr:sp macro="" textlink="">
      <xdr:nvSpPr>
        <xdr:cNvPr id="211" name="楕円 210"/>
        <xdr:cNvSpPr/>
      </xdr:nvSpPr>
      <xdr:spPr>
        <a:xfrm>
          <a:off x="1270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170742</xdr:rowOff>
    </xdr:from>
    <xdr:ext cx="762000" cy="259045"/>
    <xdr:sp macro="" textlink="">
      <xdr:nvSpPr>
        <xdr:cNvPr id="212" name="テキスト ボックス 211"/>
        <xdr:cNvSpPr txBox="1"/>
      </xdr:nvSpPr>
      <xdr:spPr>
        <a:xfrm>
          <a:off x="939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ポイント下がり、依然として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全国平均、県平均を下回っているが、特別会計への繰出金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の状況により、変動する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特別会計の動向も注視しながら、適正な支出に努める。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58</xdr:row>
      <xdr:rowOff>43180</xdr:rowOff>
    </xdr:to>
    <xdr:cxnSp macro="">
      <xdr:nvCxnSpPr>
        <xdr:cNvPr id="244" name="直線コネクタ 243"/>
        <xdr:cNvCxnSpPr/>
      </xdr:nvCxnSpPr>
      <xdr:spPr>
        <a:xfrm flipV="1">
          <a:off x="15671800" y="97815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96520</xdr:rowOff>
    </xdr:to>
    <xdr:cxnSp macro="">
      <xdr:nvCxnSpPr>
        <xdr:cNvPr id="247" name="直線コネクタ 246"/>
        <xdr:cNvCxnSpPr/>
      </xdr:nvCxnSpPr>
      <xdr:spPr>
        <a:xfrm flipV="1">
          <a:off x="14782800" y="998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96520</xdr:rowOff>
    </xdr:to>
    <xdr:cxnSp macro="">
      <xdr:nvCxnSpPr>
        <xdr:cNvPr id="250" name="直線コネクタ 249"/>
        <xdr:cNvCxnSpPr/>
      </xdr:nvCxnSpPr>
      <xdr:spPr>
        <a:xfrm>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88900</xdr:rowOff>
    </xdr:to>
    <xdr:cxnSp macro="">
      <xdr:nvCxnSpPr>
        <xdr:cNvPr id="253" name="直線コネクタ 252"/>
        <xdr:cNvCxnSpPr/>
      </xdr:nvCxnSpPr>
      <xdr:spPr>
        <a:xfrm>
          <a:off x="13004800" y="1000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3" name="楕円 262"/>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146067</xdr:rowOff>
    </xdr:from>
    <xdr:ext cx="762000" cy="259045"/>
    <xdr:sp macro="" textlink="">
      <xdr:nvSpPr>
        <xdr:cNvPr id="264"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5" name="楕円 264"/>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6" name="テキスト ボックス 265"/>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67" name="楕円 266"/>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68" name="テキスト ボックス 267"/>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69" name="楕円 268"/>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0" name="テキスト ボックス 269"/>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1" name="楕円 270"/>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2" name="テキスト ボックス 271"/>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全国平均・県平均を上回っているが、これは鳥取県西部広域行政管理組合等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一部事務組合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への負担金が占める割合が多く、経常的に高くなってしまっている面がある。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今後も各団体への補助金等の見直し等を実施し、歳出の抑制に努めていく。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19558</xdr:rowOff>
    </xdr:to>
    <xdr:cxnSp macro="">
      <xdr:nvCxnSpPr>
        <xdr:cNvPr id="302" name="直線コネクタ 301"/>
        <xdr:cNvCxnSpPr/>
      </xdr:nvCxnSpPr>
      <xdr:spPr>
        <a:xfrm flipV="1">
          <a:off x="15671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28702</xdr:rowOff>
    </xdr:to>
    <xdr:cxnSp macro="">
      <xdr:nvCxnSpPr>
        <xdr:cNvPr id="305" name="直線コネクタ 304"/>
        <xdr:cNvCxnSpPr/>
      </xdr:nvCxnSpPr>
      <xdr:spPr>
        <a:xfrm flipV="1">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42418</xdr:rowOff>
    </xdr:to>
    <xdr:cxnSp macro="">
      <xdr:nvCxnSpPr>
        <xdr:cNvPr id="308" name="直線コネクタ 307"/>
        <xdr:cNvCxnSpPr/>
      </xdr:nvCxnSpPr>
      <xdr:spPr>
        <a:xfrm flipV="1">
          <a:off x="13893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38</xdr:row>
      <xdr:rowOff>8128</xdr:rowOff>
    </xdr:to>
    <xdr:cxnSp macro="">
      <xdr:nvCxnSpPr>
        <xdr:cNvPr id="311" name="直線コネクタ 310"/>
        <xdr:cNvCxnSpPr/>
      </xdr:nvCxnSpPr>
      <xdr:spPr>
        <a:xfrm flipV="1">
          <a:off x="13004800" y="63860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1" name="楕円 320"/>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2"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3" name="楕円 322"/>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4" name="テキスト ボックス 32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5" name="楕円 324"/>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6" name="テキスト ボックス 325"/>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7" name="楕円 326"/>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8" name="テキスト ボックス 327"/>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9" name="楕円 328"/>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0" name="テキスト ボックス 329"/>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ポイント上がったものの、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全国平均、県平均よりも低い数値で推移している。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行財政改革による新規地方債の発行抑制に起因していると考えられるが、引き続き計画的な起債発行に努め、公債費の上昇抑制を図る。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62230</xdr:rowOff>
    </xdr:to>
    <xdr:cxnSp macro="">
      <xdr:nvCxnSpPr>
        <xdr:cNvPr id="362" name="直線コネクタ 361"/>
        <xdr:cNvCxnSpPr/>
      </xdr:nvCxnSpPr>
      <xdr:spPr>
        <a:xfrm>
          <a:off x="3987800" y="130162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157480</xdr:rowOff>
    </xdr:to>
    <xdr:cxnSp macro="">
      <xdr:nvCxnSpPr>
        <xdr:cNvPr id="365" name="直線コネクタ 364"/>
        <xdr:cNvCxnSpPr/>
      </xdr:nvCxnSpPr>
      <xdr:spPr>
        <a:xfrm>
          <a:off x="3098800" y="12978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146050</xdr:rowOff>
    </xdr:to>
    <xdr:cxnSp macro="">
      <xdr:nvCxnSpPr>
        <xdr:cNvPr id="368" name="直線コネクタ 367"/>
        <xdr:cNvCxnSpPr/>
      </xdr:nvCxnSpPr>
      <xdr:spPr>
        <a:xfrm flipV="1">
          <a:off x="2209800" y="12978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8889</xdr:rowOff>
    </xdr:to>
    <xdr:cxnSp macro="">
      <xdr:nvCxnSpPr>
        <xdr:cNvPr id="371" name="直線コネクタ 370"/>
        <xdr:cNvCxnSpPr/>
      </xdr:nvCxnSpPr>
      <xdr:spPr>
        <a:xfrm flipV="1">
          <a:off x="1320800" y="13004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81" name="楕円 380"/>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82" name="公債費該当値テキスト"/>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83" name="楕円 382"/>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4" name="テキスト ボックス 383"/>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5" name="楕円 384"/>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6" name="テキスト ボックス 385"/>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7" name="楕円 386"/>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8" name="テキスト ボックス 387"/>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9" name="楕円 388"/>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0" name="テキスト ボックス 389"/>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ポイント下がった。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この主な要因は、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年度より、福祉事務所に係る社会福祉経費が、特別交付税から普通交付税に算入されることにより、地方交付税の経常一般財源が前年度比で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68,760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千円増加したことが大きな要因となったと考えられる。また、本村は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行政規模が小さ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年度ごとに数値が変動しやすいため、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経常経費の抑制に努めていく。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22498</xdr:rowOff>
    </xdr:from>
    <xdr:to>
      <xdr:col>82</xdr:col>
      <xdr:colOff>107950</xdr:colOff>
      <xdr:row>79</xdr:row>
      <xdr:rowOff>92711</xdr:rowOff>
    </xdr:to>
    <xdr:cxnSp macro="">
      <xdr:nvCxnSpPr>
        <xdr:cNvPr id="425" name="直線コネクタ 424"/>
        <xdr:cNvCxnSpPr/>
      </xdr:nvCxnSpPr>
      <xdr:spPr>
        <a:xfrm flipV="1">
          <a:off x="15671800" y="13395598"/>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30662</xdr:rowOff>
    </xdr:from>
    <xdr:to>
      <xdr:col>78</xdr:col>
      <xdr:colOff>69850</xdr:colOff>
      <xdr:row>79</xdr:row>
      <xdr:rowOff>92711</xdr:rowOff>
    </xdr:to>
    <xdr:cxnSp macro="">
      <xdr:nvCxnSpPr>
        <xdr:cNvPr id="428" name="直線コネクタ 427"/>
        <xdr:cNvCxnSpPr/>
      </xdr:nvCxnSpPr>
      <xdr:spPr>
        <a:xfrm>
          <a:off x="14782800" y="1357521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30662</xdr:rowOff>
    </xdr:from>
    <xdr:to>
      <xdr:col>73</xdr:col>
      <xdr:colOff>180975</xdr:colOff>
      <xdr:row>79</xdr:row>
      <xdr:rowOff>89444</xdr:rowOff>
    </xdr:to>
    <xdr:cxnSp macro="">
      <xdr:nvCxnSpPr>
        <xdr:cNvPr id="431" name="直線コネクタ 430"/>
        <xdr:cNvCxnSpPr/>
      </xdr:nvCxnSpPr>
      <xdr:spPr>
        <a:xfrm flipV="1">
          <a:off x="13893800" y="135752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89444</xdr:rowOff>
    </xdr:from>
    <xdr:to>
      <xdr:col>69</xdr:col>
      <xdr:colOff>92075</xdr:colOff>
      <xdr:row>79</xdr:row>
      <xdr:rowOff>135164</xdr:rowOff>
    </xdr:to>
    <xdr:cxnSp macro="">
      <xdr:nvCxnSpPr>
        <xdr:cNvPr id="434" name="直線コネクタ 433"/>
        <xdr:cNvCxnSpPr/>
      </xdr:nvCxnSpPr>
      <xdr:spPr>
        <a:xfrm flipV="1">
          <a:off x="13004800" y="136339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44" name="楕円 443"/>
        <xdr:cNvSpPr/>
      </xdr:nvSpPr>
      <xdr:spPr>
        <a:xfrm>
          <a:off x="16459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115225</xdr:rowOff>
    </xdr:from>
    <xdr:ext cx="762000" cy="259045"/>
    <xdr:sp macro="" textlink="">
      <xdr:nvSpPr>
        <xdr:cNvPr id="445" name="公債費以外該当値テキスト"/>
        <xdr:cNvSpPr txBox="1"/>
      </xdr:nvSpPr>
      <xdr:spPr>
        <a:xfrm>
          <a:off x="16598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6" name="楕円 445"/>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7" name="テキスト ボックス 446"/>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151312</xdr:rowOff>
    </xdr:from>
    <xdr:to>
      <xdr:col>74</xdr:col>
      <xdr:colOff>31750</xdr:colOff>
      <xdr:row>79</xdr:row>
      <xdr:rowOff>81462</xdr:rowOff>
    </xdr:to>
    <xdr:sp macro="" textlink="">
      <xdr:nvSpPr>
        <xdr:cNvPr id="448" name="楕円 447"/>
        <xdr:cNvSpPr/>
      </xdr:nvSpPr>
      <xdr:spPr>
        <a:xfrm>
          <a:off x="14732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66239</xdr:rowOff>
    </xdr:from>
    <xdr:ext cx="762000" cy="259045"/>
    <xdr:sp macro="" textlink="">
      <xdr:nvSpPr>
        <xdr:cNvPr id="449" name="テキスト ボックス 448"/>
        <xdr:cNvSpPr txBox="1"/>
      </xdr:nvSpPr>
      <xdr:spPr>
        <a:xfrm>
          <a:off x="14401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38644</xdr:rowOff>
    </xdr:from>
    <xdr:to>
      <xdr:col>69</xdr:col>
      <xdr:colOff>142875</xdr:colOff>
      <xdr:row>79</xdr:row>
      <xdr:rowOff>140244</xdr:rowOff>
    </xdr:to>
    <xdr:sp macro="" textlink="">
      <xdr:nvSpPr>
        <xdr:cNvPr id="450" name="楕円 449"/>
        <xdr:cNvSpPr/>
      </xdr:nvSpPr>
      <xdr:spPr>
        <a:xfrm>
          <a:off x="13843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125021</xdr:rowOff>
    </xdr:from>
    <xdr:ext cx="762000" cy="259045"/>
    <xdr:sp macro="" textlink="">
      <xdr:nvSpPr>
        <xdr:cNvPr id="451" name="テキスト ボックス 450"/>
        <xdr:cNvSpPr txBox="1"/>
      </xdr:nvSpPr>
      <xdr:spPr>
        <a:xfrm>
          <a:off x="13512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84364</xdr:rowOff>
    </xdr:from>
    <xdr:to>
      <xdr:col>65</xdr:col>
      <xdr:colOff>53975</xdr:colOff>
      <xdr:row>80</xdr:row>
      <xdr:rowOff>14514</xdr:rowOff>
    </xdr:to>
    <xdr:sp macro="" textlink="">
      <xdr:nvSpPr>
        <xdr:cNvPr id="452" name="楕円 451"/>
        <xdr:cNvSpPr/>
      </xdr:nvSpPr>
      <xdr:spPr>
        <a:xfrm>
          <a:off x="12954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170741</xdr:rowOff>
    </xdr:from>
    <xdr:ext cx="762000" cy="259045"/>
    <xdr:sp macro="" textlink="">
      <xdr:nvSpPr>
        <xdr:cNvPr id="453" name="テキスト ボックス 452"/>
        <xdr:cNvSpPr txBox="1"/>
      </xdr:nvSpPr>
      <xdr:spPr>
        <a:xfrm>
          <a:off x="12623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52819</xdr:rowOff>
    </xdr:from>
    <xdr:to>
      <xdr:col>29</xdr:col>
      <xdr:colOff>127000</xdr:colOff>
      <xdr:row>19</xdr:row>
      <xdr:rowOff>56904</xdr:rowOff>
    </xdr:to>
    <xdr:cxnSp macro="">
      <xdr:nvCxnSpPr>
        <xdr:cNvPr id="51" name="直線コネクタ 50"/>
        <xdr:cNvCxnSpPr/>
      </xdr:nvCxnSpPr>
      <xdr:spPr bwMode="auto">
        <a:xfrm flipV="1">
          <a:off x="5003800" y="3357994"/>
          <a:ext cx="647700" cy="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48964</xdr:rowOff>
    </xdr:from>
    <xdr:to>
      <xdr:col>26</xdr:col>
      <xdr:colOff>50800</xdr:colOff>
      <xdr:row>19</xdr:row>
      <xdr:rowOff>56904</xdr:rowOff>
    </xdr:to>
    <xdr:cxnSp macro="">
      <xdr:nvCxnSpPr>
        <xdr:cNvPr id="54" name="直線コネクタ 53"/>
        <xdr:cNvCxnSpPr/>
      </xdr:nvCxnSpPr>
      <xdr:spPr bwMode="auto">
        <a:xfrm>
          <a:off x="4305300" y="3354139"/>
          <a:ext cx="698500" cy="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46805</xdr:rowOff>
    </xdr:from>
    <xdr:to>
      <xdr:col>22</xdr:col>
      <xdr:colOff>114300</xdr:colOff>
      <xdr:row>19</xdr:row>
      <xdr:rowOff>48964</xdr:rowOff>
    </xdr:to>
    <xdr:cxnSp macro="">
      <xdr:nvCxnSpPr>
        <xdr:cNvPr id="57" name="直線コネクタ 56"/>
        <xdr:cNvCxnSpPr/>
      </xdr:nvCxnSpPr>
      <xdr:spPr bwMode="auto">
        <a:xfrm>
          <a:off x="3606800" y="3351980"/>
          <a:ext cx="698500" cy="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46805</xdr:rowOff>
    </xdr:from>
    <xdr:to>
      <xdr:col>18</xdr:col>
      <xdr:colOff>177800</xdr:colOff>
      <xdr:row>19</xdr:row>
      <xdr:rowOff>71215</xdr:rowOff>
    </xdr:to>
    <xdr:cxnSp macro="">
      <xdr:nvCxnSpPr>
        <xdr:cNvPr id="60" name="直線コネクタ 59"/>
        <xdr:cNvCxnSpPr/>
      </xdr:nvCxnSpPr>
      <xdr:spPr bwMode="auto">
        <a:xfrm flipV="1">
          <a:off x="2908300" y="3351980"/>
          <a:ext cx="698500" cy="2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2019</xdr:rowOff>
    </xdr:from>
    <xdr:to>
      <xdr:col>29</xdr:col>
      <xdr:colOff>177800</xdr:colOff>
      <xdr:row>19</xdr:row>
      <xdr:rowOff>103619</xdr:rowOff>
    </xdr:to>
    <xdr:sp macro="" textlink="">
      <xdr:nvSpPr>
        <xdr:cNvPr id="70" name="楕円 69"/>
        <xdr:cNvSpPr/>
      </xdr:nvSpPr>
      <xdr:spPr bwMode="auto">
        <a:xfrm>
          <a:off x="5600700" y="330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82046</xdr:rowOff>
    </xdr:from>
    <xdr:ext cx="762000" cy="259045"/>
    <xdr:sp macro="" textlink="">
      <xdr:nvSpPr>
        <xdr:cNvPr id="71" name="人口1人当たり決算額の推移該当値テキスト130"/>
        <xdr:cNvSpPr txBox="1"/>
      </xdr:nvSpPr>
      <xdr:spPr>
        <a:xfrm>
          <a:off x="5740400" y="32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6104</xdr:rowOff>
    </xdr:from>
    <xdr:to>
      <xdr:col>26</xdr:col>
      <xdr:colOff>101600</xdr:colOff>
      <xdr:row>19</xdr:row>
      <xdr:rowOff>107704</xdr:rowOff>
    </xdr:to>
    <xdr:sp macro="" textlink="">
      <xdr:nvSpPr>
        <xdr:cNvPr id="72" name="楕円 71"/>
        <xdr:cNvSpPr/>
      </xdr:nvSpPr>
      <xdr:spPr bwMode="auto">
        <a:xfrm>
          <a:off x="4953000" y="33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92481</xdr:rowOff>
    </xdr:from>
    <xdr:ext cx="736600" cy="259045"/>
    <xdr:sp macro="" textlink="">
      <xdr:nvSpPr>
        <xdr:cNvPr id="73" name="テキスト ボックス 72"/>
        <xdr:cNvSpPr txBox="1"/>
      </xdr:nvSpPr>
      <xdr:spPr>
        <a:xfrm>
          <a:off x="4622800" y="339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169614</xdr:rowOff>
    </xdr:from>
    <xdr:to>
      <xdr:col>22</xdr:col>
      <xdr:colOff>165100</xdr:colOff>
      <xdr:row>19</xdr:row>
      <xdr:rowOff>99764</xdr:rowOff>
    </xdr:to>
    <xdr:sp macro="" textlink="">
      <xdr:nvSpPr>
        <xdr:cNvPr id="74" name="楕円 73"/>
        <xdr:cNvSpPr/>
      </xdr:nvSpPr>
      <xdr:spPr bwMode="auto">
        <a:xfrm>
          <a:off x="4254500" y="330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84541</xdr:rowOff>
    </xdr:from>
    <xdr:ext cx="762000" cy="259045"/>
    <xdr:sp macro="" textlink="">
      <xdr:nvSpPr>
        <xdr:cNvPr id="75" name="テキスト ボックス 74"/>
        <xdr:cNvSpPr txBox="1"/>
      </xdr:nvSpPr>
      <xdr:spPr>
        <a:xfrm>
          <a:off x="3924300" y="338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167455</xdr:rowOff>
    </xdr:from>
    <xdr:to>
      <xdr:col>19</xdr:col>
      <xdr:colOff>38100</xdr:colOff>
      <xdr:row>19</xdr:row>
      <xdr:rowOff>97605</xdr:rowOff>
    </xdr:to>
    <xdr:sp macro="" textlink="">
      <xdr:nvSpPr>
        <xdr:cNvPr id="76" name="楕円 75"/>
        <xdr:cNvSpPr/>
      </xdr:nvSpPr>
      <xdr:spPr bwMode="auto">
        <a:xfrm>
          <a:off x="3556000" y="330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82382</xdr:rowOff>
    </xdr:from>
    <xdr:ext cx="762000" cy="259045"/>
    <xdr:sp macro="" textlink="">
      <xdr:nvSpPr>
        <xdr:cNvPr id="77" name="テキスト ボックス 76"/>
        <xdr:cNvSpPr txBox="1"/>
      </xdr:nvSpPr>
      <xdr:spPr>
        <a:xfrm>
          <a:off x="3225800" y="33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20415</xdr:rowOff>
    </xdr:from>
    <xdr:to>
      <xdr:col>15</xdr:col>
      <xdr:colOff>101600</xdr:colOff>
      <xdr:row>19</xdr:row>
      <xdr:rowOff>122015</xdr:rowOff>
    </xdr:to>
    <xdr:sp macro="" textlink="">
      <xdr:nvSpPr>
        <xdr:cNvPr id="78" name="楕円 77"/>
        <xdr:cNvSpPr/>
      </xdr:nvSpPr>
      <xdr:spPr bwMode="auto">
        <a:xfrm>
          <a:off x="2857500" y="332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106792</xdr:rowOff>
    </xdr:from>
    <xdr:ext cx="762000" cy="259045"/>
    <xdr:sp macro="" textlink="">
      <xdr:nvSpPr>
        <xdr:cNvPr id="79" name="テキスト ボックス 78"/>
        <xdr:cNvSpPr txBox="1"/>
      </xdr:nvSpPr>
      <xdr:spPr>
        <a:xfrm>
          <a:off x="2527300" y="34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200244</xdr:rowOff>
    </xdr:from>
    <xdr:to>
      <xdr:col>29</xdr:col>
      <xdr:colOff>127000</xdr:colOff>
      <xdr:row>36</xdr:row>
      <xdr:rowOff>9286</xdr:rowOff>
    </xdr:to>
    <xdr:cxnSp macro="">
      <xdr:nvCxnSpPr>
        <xdr:cNvPr id="112" name="直線コネクタ 111"/>
        <xdr:cNvCxnSpPr/>
      </xdr:nvCxnSpPr>
      <xdr:spPr bwMode="auto">
        <a:xfrm flipV="1">
          <a:off x="5003800" y="6810594"/>
          <a:ext cx="647700" cy="151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185021</xdr:rowOff>
    </xdr:from>
    <xdr:ext cx="762000" cy="259045"/>
    <xdr:sp macro="" textlink="">
      <xdr:nvSpPr>
        <xdr:cNvPr id="113" name="人口1人当たり決算額の推移平均値テキスト445"/>
        <xdr:cNvSpPr txBox="1"/>
      </xdr:nvSpPr>
      <xdr:spPr>
        <a:xfrm>
          <a:off x="5740400" y="679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9286</xdr:rowOff>
    </xdr:from>
    <xdr:to>
      <xdr:col>26</xdr:col>
      <xdr:colOff>50800</xdr:colOff>
      <xdr:row>36</xdr:row>
      <xdr:rowOff>28877</xdr:rowOff>
    </xdr:to>
    <xdr:cxnSp macro="">
      <xdr:nvCxnSpPr>
        <xdr:cNvPr id="115" name="直線コネクタ 114"/>
        <xdr:cNvCxnSpPr/>
      </xdr:nvCxnSpPr>
      <xdr:spPr bwMode="auto">
        <a:xfrm flipV="1">
          <a:off x="4305300" y="6962536"/>
          <a:ext cx="6985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28877</xdr:rowOff>
    </xdr:from>
    <xdr:to>
      <xdr:col>22</xdr:col>
      <xdr:colOff>114300</xdr:colOff>
      <xdr:row>36</xdr:row>
      <xdr:rowOff>30318</xdr:rowOff>
    </xdr:to>
    <xdr:cxnSp macro="">
      <xdr:nvCxnSpPr>
        <xdr:cNvPr id="118" name="直線コネクタ 117"/>
        <xdr:cNvCxnSpPr/>
      </xdr:nvCxnSpPr>
      <xdr:spPr bwMode="auto">
        <a:xfrm flipV="1">
          <a:off x="3606800" y="6982127"/>
          <a:ext cx="698500" cy="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30318</xdr:rowOff>
    </xdr:from>
    <xdr:to>
      <xdr:col>18</xdr:col>
      <xdr:colOff>177800</xdr:colOff>
      <xdr:row>36</xdr:row>
      <xdr:rowOff>58443</xdr:rowOff>
    </xdr:to>
    <xdr:cxnSp macro="">
      <xdr:nvCxnSpPr>
        <xdr:cNvPr id="121" name="直線コネクタ 120"/>
        <xdr:cNvCxnSpPr/>
      </xdr:nvCxnSpPr>
      <xdr:spPr bwMode="auto">
        <a:xfrm flipV="1">
          <a:off x="2908300" y="6983568"/>
          <a:ext cx="698500" cy="28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149444</xdr:rowOff>
    </xdr:from>
    <xdr:to>
      <xdr:col>29</xdr:col>
      <xdr:colOff>177800</xdr:colOff>
      <xdr:row>35</xdr:row>
      <xdr:rowOff>251044</xdr:rowOff>
    </xdr:to>
    <xdr:sp macro="" textlink="">
      <xdr:nvSpPr>
        <xdr:cNvPr id="131" name="楕円 130"/>
        <xdr:cNvSpPr/>
      </xdr:nvSpPr>
      <xdr:spPr bwMode="auto">
        <a:xfrm>
          <a:off x="5600700" y="675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337421</xdr:rowOff>
    </xdr:from>
    <xdr:ext cx="762000" cy="259045"/>
    <xdr:sp macro="" textlink="">
      <xdr:nvSpPr>
        <xdr:cNvPr id="132" name="人口1人当たり決算額の推移該当値テキスト445"/>
        <xdr:cNvSpPr txBox="1"/>
      </xdr:nvSpPr>
      <xdr:spPr>
        <a:xfrm>
          <a:off x="5740400" y="66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301386</xdr:rowOff>
    </xdr:from>
    <xdr:to>
      <xdr:col>26</xdr:col>
      <xdr:colOff>101600</xdr:colOff>
      <xdr:row>36</xdr:row>
      <xdr:rowOff>60086</xdr:rowOff>
    </xdr:to>
    <xdr:sp macro="" textlink="">
      <xdr:nvSpPr>
        <xdr:cNvPr id="133" name="楕円 132"/>
        <xdr:cNvSpPr/>
      </xdr:nvSpPr>
      <xdr:spPr bwMode="auto">
        <a:xfrm>
          <a:off x="4953000" y="691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44863</xdr:rowOff>
    </xdr:from>
    <xdr:ext cx="736600" cy="259045"/>
    <xdr:sp macro="" textlink="">
      <xdr:nvSpPr>
        <xdr:cNvPr id="134" name="テキスト ボックス 133"/>
        <xdr:cNvSpPr txBox="1"/>
      </xdr:nvSpPr>
      <xdr:spPr>
        <a:xfrm>
          <a:off x="4622800" y="699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320977</xdr:rowOff>
    </xdr:from>
    <xdr:to>
      <xdr:col>22</xdr:col>
      <xdr:colOff>165100</xdr:colOff>
      <xdr:row>36</xdr:row>
      <xdr:rowOff>79677</xdr:rowOff>
    </xdr:to>
    <xdr:sp macro="" textlink="">
      <xdr:nvSpPr>
        <xdr:cNvPr id="135" name="楕円 134"/>
        <xdr:cNvSpPr/>
      </xdr:nvSpPr>
      <xdr:spPr bwMode="auto">
        <a:xfrm>
          <a:off x="4254500" y="693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64454</xdr:rowOff>
    </xdr:from>
    <xdr:ext cx="762000" cy="259045"/>
    <xdr:sp macro="" textlink="">
      <xdr:nvSpPr>
        <xdr:cNvPr id="136" name="テキスト ボックス 135"/>
        <xdr:cNvSpPr txBox="1"/>
      </xdr:nvSpPr>
      <xdr:spPr>
        <a:xfrm>
          <a:off x="3924300" y="701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322418</xdr:rowOff>
    </xdr:from>
    <xdr:to>
      <xdr:col>19</xdr:col>
      <xdr:colOff>38100</xdr:colOff>
      <xdr:row>36</xdr:row>
      <xdr:rowOff>81118</xdr:rowOff>
    </xdr:to>
    <xdr:sp macro="" textlink="">
      <xdr:nvSpPr>
        <xdr:cNvPr id="137" name="楕円 136"/>
        <xdr:cNvSpPr/>
      </xdr:nvSpPr>
      <xdr:spPr bwMode="auto">
        <a:xfrm>
          <a:off x="3556000" y="693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65895</xdr:rowOff>
    </xdr:from>
    <xdr:ext cx="762000" cy="259045"/>
    <xdr:sp macro="" textlink="">
      <xdr:nvSpPr>
        <xdr:cNvPr id="138" name="テキスト ボックス 137"/>
        <xdr:cNvSpPr txBox="1"/>
      </xdr:nvSpPr>
      <xdr:spPr>
        <a:xfrm>
          <a:off x="3225800" y="701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7643</xdr:rowOff>
    </xdr:from>
    <xdr:to>
      <xdr:col>15</xdr:col>
      <xdr:colOff>101600</xdr:colOff>
      <xdr:row>36</xdr:row>
      <xdr:rowOff>109243</xdr:rowOff>
    </xdr:to>
    <xdr:sp macro="" textlink="">
      <xdr:nvSpPr>
        <xdr:cNvPr id="139" name="楕円 138"/>
        <xdr:cNvSpPr/>
      </xdr:nvSpPr>
      <xdr:spPr bwMode="auto">
        <a:xfrm>
          <a:off x="2857500" y="696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94020</xdr:rowOff>
    </xdr:from>
    <xdr:ext cx="762000" cy="259045"/>
    <xdr:sp macro="" textlink="">
      <xdr:nvSpPr>
        <xdr:cNvPr id="140" name="テキスト ボックス 139"/>
        <xdr:cNvSpPr txBox="1"/>
      </xdr:nvSpPr>
      <xdr:spPr>
        <a:xfrm>
          <a:off x="2527300" y="704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52825</xdr:rowOff>
    </xdr:from>
    <xdr:to>
      <xdr:col>24</xdr:col>
      <xdr:colOff>63500</xdr:colOff>
      <xdr:row>38</xdr:row>
      <xdr:rowOff>53581</xdr:rowOff>
    </xdr:to>
    <xdr:cxnSp macro="">
      <xdr:nvCxnSpPr>
        <xdr:cNvPr id="60" name="直線コネクタ 59"/>
        <xdr:cNvCxnSpPr/>
      </xdr:nvCxnSpPr>
      <xdr:spPr>
        <a:xfrm flipV="1">
          <a:off x="3797300" y="6567925"/>
          <a:ext cx="8382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44394</xdr:rowOff>
    </xdr:from>
    <xdr:to>
      <xdr:col>19</xdr:col>
      <xdr:colOff>177800</xdr:colOff>
      <xdr:row>38</xdr:row>
      <xdr:rowOff>53581</xdr:rowOff>
    </xdr:to>
    <xdr:cxnSp macro="">
      <xdr:nvCxnSpPr>
        <xdr:cNvPr id="63" name="直線コネクタ 62"/>
        <xdr:cNvCxnSpPr/>
      </xdr:nvCxnSpPr>
      <xdr:spPr>
        <a:xfrm>
          <a:off x="2908300" y="6559494"/>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44318</xdr:rowOff>
    </xdr:from>
    <xdr:to>
      <xdr:col>15</xdr:col>
      <xdr:colOff>50800</xdr:colOff>
      <xdr:row>38</xdr:row>
      <xdr:rowOff>44394</xdr:rowOff>
    </xdr:to>
    <xdr:cxnSp macro="">
      <xdr:nvCxnSpPr>
        <xdr:cNvPr id="66" name="直線コネクタ 65"/>
        <xdr:cNvCxnSpPr/>
      </xdr:nvCxnSpPr>
      <xdr:spPr>
        <a:xfrm>
          <a:off x="2019300" y="65594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44318</xdr:rowOff>
    </xdr:from>
    <xdr:to>
      <xdr:col>10</xdr:col>
      <xdr:colOff>114300</xdr:colOff>
      <xdr:row>38</xdr:row>
      <xdr:rowOff>50677</xdr:rowOff>
    </xdr:to>
    <xdr:cxnSp macro="">
      <xdr:nvCxnSpPr>
        <xdr:cNvPr id="69" name="直線コネクタ 68"/>
        <xdr:cNvCxnSpPr/>
      </xdr:nvCxnSpPr>
      <xdr:spPr>
        <a:xfrm flipV="1">
          <a:off x="1130300" y="6559418"/>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2025</xdr:rowOff>
    </xdr:from>
    <xdr:to>
      <xdr:col>24</xdr:col>
      <xdr:colOff>114300</xdr:colOff>
      <xdr:row>38</xdr:row>
      <xdr:rowOff>103625</xdr:rowOff>
    </xdr:to>
    <xdr:sp macro="" textlink="">
      <xdr:nvSpPr>
        <xdr:cNvPr id="79" name="楕円 78"/>
        <xdr:cNvSpPr/>
      </xdr:nvSpPr>
      <xdr:spPr>
        <a:xfrm>
          <a:off x="4584700" y="65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88402</xdr:rowOff>
    </xdr:from>
    <xdr:ext cx="599010" cy="259045"/>
    <xdr:sp macro="" textlink="">
      <xdr:nvSpPr>
        <xdr:cNvPr id="80" name="人件費該当値テキスト"/>
        <xdr:cNvSpPr txBox="1"/>
      </xdr:nvSpPr>
      <xdr:spPr>
        <a:xfrm>
          <a:off x="4686300" y="643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2781</xdr:rowOff>
    </xdr:from>
    <xdr:to>
      <xdr:col>20</xdr:col>
      <xdr:colOff>38100</xdr:colOff>
      <xdr:row>38</xdr:row>
      <xdr:rowOff>104381</xdr:rowOff>
    </xdr:to>
    <xdr:sp macro="" textlink="">
      <xdr:nvSpPr>
        <xdr:cNvPr id="81" name="楕円 80"/>
        <xdr:cNvSpPr/>
      </xdr:nvSpPr>
      <xdr:spPr>
        <a:xfrm>
          <a:off x="3746500" y="65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95508</xdr:rowOff>
    </xdr:from>
    <xdr:ext cx="599010" cy="259045"/>
    <xdr:sp macro="" textlink="">
      <xdr:nvSpPr>
        <xdr:cNvPr id="82" name="テキスト ボックス 81"/>
        <xdr:cNvSpPr txBox="1"/>
      </xdr:nvSpPr>
      <xdr:spPr>
        <a:xfrm>
          <a:off x="3497795" y="661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165044</xdr:rowOff>
    </xdr:from>
    <xdr:to>
      <xdr:col>15</xdr:col>
      <xdr:colOff>101600</xdr:colOff>
      <xdr:row>38</xdr:row>
      <xdr:rowOff>95194</xdr:rowOff>
    </xdr:to>
    <xdr:sp macro="" textlink="">
      <xdr:nvSpPr>
        <xdr:cNvPr id="83" name="楕円 82"/>
        <xdr:cNvSpPr/>
      </xdr:nvSpPr>
      <xdr:spPr>
        <a:xfrm>
          <a:off x="2857500" y="65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86321</xdr:rowOff>
    </xdr:from>
    <xdr:ext cx="599010" cy="259045"/>
    <xdr:sp macro="" textlink="">
      <xdr:nvSpPr>
        <xdr:cNvPr id="84" name="テキスト ボックス 83"/>
        <xdr:cNvSpPr txBox="1"/>
      </xdr:nvSpPr>
      <xdr:spPr>
        <a:xfrm>
          <a:off x="2608795" y="660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164968</xdr:rowOff>
    </xdr:from>
    <xdr:to>
      <xdr:col>10</xdr:col>
      <xdr:colOff>165100</xdr:colOff>
      <xdr:row>38</xdr:row>
      <xdr:rowOff>95118</xdr:rowOff>
    </xdr:to>
    <xdr:sp macro="" textlink="">
      <xdr:nvSpPr>
        <xdr:cNvPr id="85" name="楕円 84"/>
        <xdr:cNvSpPr/>
      </xdr:nvSpPr>
      <xdr:spPr>
        <a:xfrm>
          <a:off x="1968500" y="65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86245</xdr:rowOff>
    </xdr:from>
    <xdr:ext cx="599010" cy="259045"/>
    <xdr:sp macro="" textlink="">
      <xdr:nvSpPr>
        <xdr:cNvPr id="86" name="テキスト ボックス 85"/>
        <xdr:cNvSpPr txBox="1"/>
      </xdr:nvSpPr>
      <xdr:spPr>
        <a:xfrm>
          <a:off x="1719795" y="660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171327</xdr:rowOff>
    </xdr:from>
    <xdr:to>
      <xdr:col>6</xdr:col>
      <xdr:colOff>38100</xdr:colOff>
      <xdr:row>38</xdr:row>
      <xdr:rowOff>101477</xdr:rowOff>
    </xdr:to>
    <xdr:sp macro="" textlink="">
      <xdr:nvSpPr>
        <xdr:cNvPr id="87" name="楕円 86"/>
        <xdr:cNvSpPr/>
      </xdr:nvSpPr>
      <xdr:spPr>
        <a:xfrm>
          <a:off x="1079500" y="65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92604</xdr:rowOff>
    </xdr:from>
    <xdr:ext cx="599010" cy="259045"/>
    <xdr:sp macro="" textlink="">
      <xdr:nvSpPr>
        <xdr:cNvPr id="88" name="テキスト ボックス 87"/>
        <xdr:cNvSpPr txBox="1"/>
      </xdr:nvSpPr>
      <xdr:spPr>
        <a:xfrm>
          <a:off x="830795" y="660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90499</xdr:rowOff>
    </xdr:from>
    <xdr:to>
      <xdr:col>24</xdr:col>
      <xdr:colOff>63500</xdr:colOff>
      <xdr:row>58</xdr:row>
      <xdr:rowOff>96524</xdr:rowOff>
    </xdr:to>
    <xdr:cxnSp macro="">
      <xdr:nvCxnSpPr>
        <xdr:cNvPr id="115" name="直線コネクタ 114"/>
        <xdr:cNvCxnSpPr/>
      </xdr:nvCxnSpPr>
      <xdr:spPr>
        <a:xfrm>
          <a:off x="3797300" y="10034599"/>
          <a:ext cx="8382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90499</xdr:rowOff>
    </xdr:from>
    <xdr:to>
      <xdr:col>19</xdr:col>
      <xdr:colOff>177800</xdr:colOff>
      <xdr:row>58</xdr:row>
      <xdr:rowOff>93131</xdr:rowOff>
    </xdr:to>
    <xdr:cxnSp macro="">
      <xdr:nvCxnSpPr>
        <xdr:cNvPr id="118" name="直線コネクタ 117"/>
        <xdr:cNvCxnSpPr/>
      </xdr:nvCxnSpPr>
      <xdr:spPr>
        <a:xfrm flipV="1">
          <a:off x="2908300" y="10034599"/>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93131</xdr:rowOff>
    </xdr:from>
    <xdr:to>
      <xdr:col>15</xdr:col>
      <xdr:colOff>50800</xdr:colOff>
      <xdr:row>58</xdr:row>
      <xdr:rowOff>95618</xdr:rowOff>
    </xdr:to>
    <xdr:cxnSp macro="">
      <xdr:nvCxnSpPr>
        <xdr:cNvPr id="121" name="直線コネクタ 120"/>
        <xdr:cNvCxnSpPr/>
      </xdr:nvCxnSpPr>
      <xdr:spPr>
        <a:xfrm flipV="1">
          <a:off x="2019300" y="10037231"/>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95618</xdr:rowOff>
    </xdr:from>
    <xdr:to>
      <xdr:col>10</xdr:col>
      <xdr:colOff>114300</xdr:colOff>
      <xdr:row>58</xdr:row>
      <xdr:rowOff>106196</xdr:rowOff>
    </xdr:to>
    <xdr:cxnSp macro="">
      <xdr:nvCxnSpPr>
        <xdr:cNvPr id="124" name="直線コネクタ 123"/>
        <xdr:cNvCxnSpPr/>
      </xdr:nvCxnSpPr>
      <xdr:spPr>
        <a:xfrm flipV="1">
          <a:off x="1130300" y="10039718"/>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45724</xdr:rowOff>
    </xdr:from>
    <xdr:to>
      <xdr:col>24</xdr:col>
      <xdr:colOff>114300</xdr:colOff>
      <xdr:row>58</xdr:row>
      <xdr:rowOff>147324</xdr:rowOff>
    </xdr:to>
    <xdr:sp macro="" textlink="">
      <xdr:nvSpPr>
        <xdr:cNvPr id="134" name="楕円 133"/>
        <xdr:cNvSpPr/>
      </xdr:nvSpPr>
      <xdr:spPr>
        <a:xfrm>
          <a:off x="4584700" y="99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132101</xdr:rowOff>
    </xdr:from>
    <xdr:ext cx="534377" cy="259045"/>
    <xdr:sp macro="" textlink="">
      <xdr:nvSpPr>
        <xdr:cNvPr id="135" name="物件費該当値テキスト"/>
        <xdr:cNvSpPr txBox="1"/>
      </xdr:nvSpPr>
      <xdr:spPr>
        <a:xfrm>
          <a:off x="4686300" y="990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39699</xdr:rowOff>
    </xdr:from>
    <xdr:to>
      <xdr:col>20</xdr:col>
      <xdr:colOff>38100</xdr:colOff>
      <xdr:row>58</xdr:row>
      <xdr:rowOff>141299</xdr:rowOff>
    </xdr:to>
    <xdr:sp macro="" textlink="">
      <xdr:nvSpPr>
        <xdr:cNvPr id="136" name="楕円 135"/>
        <xdr:cNvSpPr/>
      </xdr:nvSpPr>
      <xdr:spPr>
        <a:xfrm>
          <a:off x="3746500" y="99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132426</xdr:rowOff>
    </xdr:from>
    <xdr:ext cx="599010" cy="259045"/>
    <xdr:sp macro="" textlink="">
      <xdr:nvSpPr>
        <xdr:cNvPr id="137" name="テキスト ボックス 136"/>
        <xdr:cNvSpPr txBox="1"/>
      </xdr:nvSpPr>
      <xdr:spPr>
        <a:xfrm>
          <a:off x="3497795" y="1007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42331</xdr:rowOff>
    </xdr:from>
    <xdr:to>
      <xdr:col>15</xdr:col>
      <xdr:colOff>101600</xdr:colOff>
      <xdr:row>58</xdr:row>
      <xdr:rowOff>143931</xdr:rowOff>
    </xdr:to>
    <xdr:sp macro="" textlink="">
      <xdr:nvSpPr>
        <xdr:cNvPr id="138" name="楕円 137"/>
        <xdr:cNvSpPr/>
      </xdr:nvSpPr>
      <xdr:spPr>
        <a:xfrm>
          <a:off x="2857500" y="9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135058</xdr:rowOff>
    </xdr:from>
    <xdr:ext cx="599010" cy="259045"/>
    <xdr:sp macro="" textlink="">
      <xdr:nvSpPr>
        <xdr:cNvPr id="139" name="テキスト ボックス 138"/>
        <xdr:cNvSpPr txBox="1"/>
      </xdr:nvSpPr>
      <xdr:spPr>
        <a:xfrm>
          <a:off x="2608795" y="1007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44818</xdr:rowOff>
    </xdr:from>
    <xdr:to>
      <xdr:col>10</xdr:col>
      <xdr:colOff>165100</xdr:colOff>
      <xdr:row>58</xdr:row>
      <xdr:rowOff>146418</xdr:rowOff>
    </xdr:to>
    <xdr:sp macro="" textlink="">
      <xdr:nvSpPr>
        <xdr:cNvPr id="140" name="楕円 139"/>
        <xdr:cNvSpPr/>
      </xdr:nvSpPr>
      <xdr:spPr>
        <a:xfrm>
          <a:off x="1968500" y="99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137545</xdr:rowOff>
    </xdr:from>
    <xdr:ext cx="534377" cy="259045"/>
    <xdr:sp macro="" textlink="">
      <xdr:nvSpPr>
        <xdr:cNvPr id="141" name="テキスト ボックス 140"/>
        <xdr:cNvSpPr txBox="1"/>
      </xdr:nvSpPr>
      <xdr:spPr>
        <a:xfrm>
          <a:off x="1752111" y="100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55396</xdr:rowOff>
    </xdr:from>
    <xdr:to>
      <xdr:col>6</xdr:col>
      <xdr:colOff>38100</xdr:colOff>
      <xdr:row>58</xdr:row>
      <xdr:rowOff>156996</xdr:rowOff>
    </xdr:to>
    <xdr:sp macro="" textlink="">
      <xdr:nvSpPr>
        <xdr:cNvPr id="142" name="楕円 141"/>
        <xdr:cNvSpPr/>
      </xdr:nvSpPr>
      <xdr:spPr>
        <a:xfrm>
          <a:off x="1079500" y="99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148123</xdr:rowOff>
    </xdr:from>
    <xdr:ext cx="534377" cy="259045"/>
    <xdr:sp macro="" textlink="">
      <xdr:nvSpPr>
        <xdr:cNvPr id="143" name="テキスト ボックス 142"/>
        <xdr:cNvSpPr txBox="1"/>
      </xdr:nvSpPr>
      <xdr:spPr>
        <a:xfrm>
          <a:off x="863111" y="1009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122779</xdr:rowOff>
    </xdr:from>
    <xdr:to>
      <xdr:col>24</xdr:col>
      <xdr:colOff>63500</xdr:colOff>
      <xdr:row>78</xdr:row>
      <xdr:rowOff>128082</xdr:rowOff>
    </xdr:to>
    <xdr:cxnSp macro="">
      <xdr:nvCxnSpPr>
        <xdr:cNvPr id="170" name="直線コネクタ 169"/>
        <xdr:cNvCxnSpPr/>
      </xdr:nvCxnSpPr>
      <xdr:spPr>
        <a:xfrm>
          <a:off x="3797300" y="13495879"/>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122779</xdr:rowOff>
    </xdr:from>
    <xdr:to>
      <xdr:col>19</xdr:col>
      <xdr:colOff>177800</xdr:colOff>
      <xdr:row>78</xdr:row>
      <xdr:rowOff>127064</xdr:rowOff>
    </xdr:to>
    <xdr:cxnSp macro="">
      <xdr:nvCxnSpPr>
        <xdr:cNvPr id="173" name="直線コネクタ 172"/>
        <xdr:cNvCxnSpPr/>
      </xdr:nvCxnSpPr>
      <xdr:spPr>
        <a:xfrm flipV="1">
          <a:off x="2908300" y="13495879"/>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127064</xdr:rowOff>
    </xdr:from>
    <xdr:to>
      <xdr:col>15</xdr:col>
      <xdr:colOff>50800</xdr:colOff>
      <xdr:row>78</xdr:row>
      <xdr:rowOff>131887</xdr:rowOff>
    </xdr:to>
    <xdr:cxnSp macro="">
      <xdr:nvCxnSpPr>
        <xdr:cNvPr id="176" name="直線コネクタ 175"/>
        <xdr:cNvCxnSpPr/>
      </xdr:nvCxnSpPr>
      <xdr:spPr>
        <a:xfrm flipV="1">
          <a:off x="2019300" y="1350016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131887</xdr:rowOff>
    </xdr:from>
    <xdr:to>
      <xdr:col>10</xdr:col>
      <xdr:colOff>114300</xdr:colOff>
      <xdr:row>78</xdr:row>
      <xdr:rowOff>132257</xdr:rowOff>
    </xdr:to>
    <xdr:cxnSp macro="">
      <xdr:nvCxnSpPr>
        <xdr:cNvPr id="179" name="直線コネクタ 178"/>
        <xdr:cNvCxnSpPr/>
      </xdr:nvCxnSpPr>
      <xdr:spPr>
        <a:xfrm flipV="1">
          <a:off x="1130300" y="1350498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77282</xdr:rowOff>
    </xdr:from>
    <xdr:to>
      <xdr:col>24</xdr:col>
      <xdr:colOff>114300</xdr:colOff>
      <xdr:row>79</xdr:row>
      <xdr:rowOff>7432</xdr:rowOff>
    </xdr:to>
    <xdr:sp macro="" textlink="">
      <xdr:nvSpPr>
        <xdr:cNvPr id="189" name="楕円 188"/>
        <xdr:cNvSpPr/>
      </xdr:nvSpPr>
      <xdr:spPr>
        <a:xfrm>
          <a:off x="4584700" y="134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163659</xdr:rowOff>
    </xdr:from>
    <xdr:ext cx="469744" cy="259045"/>
    <xdr:sp macro="" textlink="">
      <xdr:nvSpPr>
        <xdr:cNvPr id="190" name="維持補修費該当値テキスト"/>
        <xdr:cNvSpPr txBox="1"/>
      </xdr:nvSpPr>
      <xdr:spPr>
        <a:xfrm>
          <a:off x="4686300" y="1336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71979</xdr:rowOff>
    </xdr:from>
    <xdr:to>
      <xdr:col>20</xdr:col>
      <xdr:colOff>38100</xdr:colOff>
      <xdr:row>79</xdr:row>
      <xdr:rowOff>2129</xdr:rowOff>
    </xdr:to>
    <xdr:sp macro="" textlink="">
      <xdr:nvSpPr>
        <xdr:cNvPr id="191" name="楕円 190"/>
        <xdr:cNvSpPr/>
      </xdr:nvSpPr>
      <xdr:spPr>
        <a:xfrm>
          <a:off x="3746500" y="13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164706</xdr:rowOff>
    </xdr:from>
    <xdr:ext cx="469744" cy="259045"/>
    <xdr:sp macro="" textlink="">
      <xdr:nvSpPr>
        <xdr:cNvPr id="192" name="テキスト ボックス 191"/>
        <xdr:cNvSpPr txBox="1"/>
      </xdr:nvSpPr>
      <xdr:spPr>
        <a:xfrm>
          <a:off x="3562428" y="135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76264</xdr:rowOff>
    </xdr:from>
    <xdr:to>
      <xdr:col>15</xdr:col>
      <xdr:colOff>101600</xdr:colOff>
      <xdr:row>79</xdr:row>
      <xdr:rowOff>6414</xdr:rowOff>
    </xdr:to>
    <xdr:sp macro="" textlink="">
      <xdr:nvSpPr>
        <xdr:cNvPr id="193" name="楕円 192"/>
        <xdr:cNvSpPr/>
      </xdr:nvSpPr>
      <xdr:spPr>
        <a:xfrm>
          <a:off x="2857500" y="13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168991</xdr:rowOff>
    </xdr:from>
    <xdr:ext cx="469744" cy="259045"/>
    <xdr:sp macro="" textlink="">
      <xdr:nvSpPr>
        <xdr:cNvPr id="194" name="テキスト ボックス 193"/>
        <xdr:cNvSpPr txBox="1"/>
      </xdr:nvSpPr>
      <xdr:spPr>
        <a:xfrm>
          <a:off x="2673428" y="135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81087</xdr:rowOff>
    </xdr:from>
    <xdr:to>
      <xdr:col>10</xdr:col>
      <xdr:colOff>165100</xdr:colOff>
      <xdr:row>79</xdr:row>
      <xdr:rowOff>11237</xdr:rowOff>
    </xdr:to>
    <xdr:sp macro="" textlink="">
      <xdr:nvSpPr>
        <xdr:cNvPr id="195" name="楕円 194"/>
        <xdr:cNvSpPr/>
      </xdr:nvSpPr>
      <xdr:spPr>
        <a:xfrm>
          <a:off x="1968500" y="134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2364</xdr:rowOff>
    </xdr:from>
    <xdr:ext cx="469744" cy="259045"/>
    <xdr:sp macro="" textlink="">
      <xdr:nvSpPr>
        <xdr:cNvPr id="196" name="テキスト ボックス 195"/>
        <xdr:cNvSpPr txBox="1"/>
      </xdr:nvSpPr>
      <xdr:spPr>
        <a:xfrm>
          <a:off x="1784428" y="1354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81457</xdr:rowOff>
    </xdr:from>
    <xdr:to>
      <xdr:col>6</xdr:col>
      <xdr:colOff>38100</xdr:colOff>
      <xdr:row>79</xdr:row>
      <xdr:rowOff>11607</xdr:rowOff>
    </xdr:to>
    <xdr:sp macro="" textlink="">
      <xdr:nvSpPr>
        <xdr:cNvPr id="197" name="楕円 196"/>
        <xdr:cNvSpPr/>
      </xdr:nvSpPr>
      <xdr:spPr>
        <a:xfrm>
          <a:off x="1079500" y="134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2734</xdr:rowOff>
    </xdr:from>
    <xdr:ext cx="469744" cy="259045"/>
    <xdr:sp macro="" textlink="">
      <xdr:nvSpPr>
        <xdr:cNvPr id="198" name="テキスト ボックス 197"/>
        <xdr:cNvSpPr txBox="1"/>
      </xdr:nvSpPr>
      <xdr:spPr>
        <a:xfrm>
          <a:off x="895428" y="1354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68540</xdr:rowOff>
    </xdr:from>
    <xdr:to>
      <xdr:col>24</xdr:col>
      <xdr:colOff>63500</xdr:colOff>
      <xdr:row>93</xdr:row>
      <xdr:rowOff>113978</xdr:rowOff>
    </xdr:to>
    <xdr:cxnSp macro="">
      <xdr:nvCxnSpPr>
        <xdr:cNvPr id="229" name="直線コネクタ 228"/>
        <xdr:cNvCxnSpPr/>
      </xdr:nvCxnSpPr>
      <xdr:spPr>
        <a:xfrm flipV="1">
          <a:off x="3797300" y="16013390"/>
          <a:ext cx="838200" cy="4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113978</xdr:rowOff>
    </xdr:from>
    <xdr:to>
      <xdr:col>19</xdr:col>
      <xdr:colOff>177800</xdr:colOff>
      <xdr:row>93</xdr:row>
      <xdr:rowOff>121771</xdr:rowOff>
    </xdr:to>
    <xdr:cxnSp macro="">
      <xdr:nvCxnSpPr>
        <xdr:cNvPr id="232" name="直線コネクタ 231"/>
        <xdr:cNvCxnSpPr/>
      </xdr:nvCxnSpPr>
      <xdr:spPr>
        <a:xfrm flipV="1">
          <a:off x="2908300" y="16058828"/>
          <a:ext cx="889000" cy="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121771</xdr:rowOff>
    </xdr:from>
    <xdr:to>
      <xdr:col>15</xdr:col>
      <xdr:colOff>50800</xdr:colOff>
      <xdr:row>94</xdr:row>
      <xdr:rowOff>142367</xdr:rowOff>
    </xdr:to>
    <xdr:cxnSp macro="">
      <xdr:nvCxnSpPr>
        <xdr:cNvPr id="235" name="直線コネクタ 234"/>
        <xdr:cNvCxnSpPr/>
      </xdr:nvCxnSpPr>
      <xdr:spPr>
        <a:xfrm flipV="1">
          <a:off x="2019300" y="16066621"/>
          <a:ext cx="889000" cy="19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142367</xdr:rowOff>
    </xdr:from>
    <xdr:to>
      <xdr:col>10</xdr:col>
      <xdr:colOff>114300</xdr:colOff>
      <xdr:row>95</xdr:row>
      <xdr:rowOff>26042</xdr:rowOff>
    </xdr:to>
    <xdr:cxnSp macro="">
      <xdr:nvCxnSpPr>
        <xdr:cNvPr id="238" name="直線コネクタ 237"/>
        <xdr:cNvCxnSpPr/>
      </xdr:nvCxnSpPr>
      <xdr:spPr>
        <a:xfrm flipV="1">
          <a:off x="1130300" y="16258667"/>
          <a:ext cx="8890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17740</xdr:rowOff>
    </xdr:from>
    <xdr:to>
      <xdr:col>24</xdr:col>
      <xdr:colOff>114300</xdr:colOff>
      <xdr:row>93</xdr:row>
      <xdr:rowOff>119340</xdr:rowOff>
    </xdr:to>
    <xdr:sp macro="" textlink="">
      <xdr:nvSpPr>
        <xdr:cNvPr id="248" name="楕円 247"/>
        <xdr:cNvSpPr/>
      </xdr:nvSpPr>
      <xdr:spPr>
        <a:xfrm>
          <a:off x="4584700" y="159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40617</xdr:rowOff>
    </xdr:from>
    <xdr:ext cx="534377" cy="259045"/>
    <xdr:sp macro="" textlink="">
      <xdr:nvSpPr>
        <xdr:cNvPr id="249" name="扶助費該当値テキスト"/>
        <xdr:cNvSpPr txBox="1"/>
      </xdr:nvSpPr>
      <xdr:spPr>
        <a:xfrm>
          <a:off x="4686300" y="1581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63178</xdr:rowOff>
    </xdr:from>
    <xdr:to>
      <xdr:col>20</xdr:col>
      <xdr:colOff>38100</xdr:colOff>
      <xdr:row>93</xdr:row>
      <xdr:rowOff>164778</xdr:rowOff>
    </xdr:to>
    <xdr:sp macro="" textlink="">
      <xdr:nvSpPr>
        <xdr:cNvPr id="250" name="楕円 249"/>
        <xdr:cNvSpPr/>
      </xdr:nvSpPr>
      <xdr:spPr>
        <a:xfrm>
          <a:off x="3746500" y="160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9855</xdr:rowOff>
    </xdr:from>
    <xdr:ext cx="534377" cy="259045"/>
    <xdr:sp macro="" textlink="">
      <xdr:nvSpPr>
        <xdr:cNvPr id="251" name="テキスト ボックス 250"/>
        <xdr:cNvSpPr txBox="1"/>
      </xdr:nvSpPr>
      <xdr:spPr>
        <a:xfrm>
          <a:off x="3530111" y="157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70971</xdr:rowOff>
    </xdr:from>
    <xdr:to>
      <xdr:col>15</xdr:col>
      <xdr:colOff>101600</xdr:colOff>
      <xdr:row>94</xdr:row>
      <xdr:rowOff>1121</xdr:rowOff>
    </xdr:to>
    <xdr:sp macro="" textlink="">
      <xdr:nvSpPr>
        <xdr:cNvPr id="252" name="楕円 251"/>
        <xdr:cNvSpPr/>
      </xdr:nvSpPr>
      <xdr:spPr>
        <a:xfrm>
          <a:off x="2857500" y="160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17648</xdr:rowOff>
    </xdr:from>
    <xdr:ext cx="534377" cy="259045"/>
    <xdr:sp macro="" textlink="">
      <xdr:nvSpPr>
        <xdr:cNvPr id="253" name="テキスト ボックス 252"/>
        <xdr:cNvSpPr txBox="1"/>
      </xdr:nvSpPr>
      <xdr:spPr>
        <a:xfrm>
          <a:off x="2641111" y="1579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91567</xdr:rowOff>
    </xdr:from>
    <xdr:to>
      <xdr:col>10</xdr:col>
      <xdr:colOff>165100</xdr:colOff>
      <xdr:row>95</xdr:row>
      <xdr:rowOff>21717</xdr:rowOff>
    </xdr:to>
    <xdr:sp macro="" textlink="">
      <xdr:nvSpPr>
        <xdr:cNvPr id="254" name="楕円 253"/>
        <xdr:cNvSpPr/>
      </xdr:nvSpPr>
      <xdr:spPr>
        <a:xfrm>
          <a:off x="1968500" y="162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38244</xdr:rowOff>
    </xdr:from>
    <xdr:ext cx="534377" cy="259045"/>
    <xdr:sp macro="" textlink="">
      <xdr:nvSpPr>
        <xdr:cNvPr id="255" name="テキスト ボックス 254"/>
        <xdr:cNvSpPr txBox="1"/>
      </xdr:nvSpPr>
      <xdr:spPr>
        <a:xfrm>
          <a:off x="1752111" y="159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146692</xdr:rowOff>
    </xdr:from>
    <xdr:to>
      <xdr:col>6</xdr:col>
      <xdr:colOff>38100</xdr:colOff>
      <xdr:row>95</xdr:row>
      <xdr:rowOff>76842</xdr:rowOff>
    </xdr:to>
    <xdr:sp macro="" textlink="">
      <xdr:nvSpPr>
        <xdr:cNvPr id="256" name="楕円 255"/>
        <xdr:cNvSpPr/>
      </xdr:nvSpPr>
      <xdr:spPr>
        <a:xfrm>
          <a:off x="1079500" y="162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93369</xdr:rowOff>
    </xdr:from>
    <xdr:ext cx="534377" cy="259045"/>
    <xdr:sp macro="" textlink="">
      <xdr:nvSpPr>
        <xdr:cNvPr id="257" name="テキスト ボックス 256"/>
        <xdr:cNvSpPr txBox="1"/>
      </xdr:nvSpPr>
      <xdr:spPr>
        <a:xfrm>
          <a:off x="863111" y="160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26491</xdr:rowOff>
    </xdr:from>
    <xdr:to>
      <xdr:col>55</xdr:col>
      <xdr:colOff>0</xdr:colOff>
      <xdr:row>38</xdr:row>
      <xdr:rowOff>32595</xdr:rowOff>
    </xdr:to>
    <xdr:cxnSp macro="">
      <xdr:nvCxnSpPr>
        <xdr:cNvPr id="286" name="直線コネクタ 285"/>
        <xdr:cNvCxnSpPr/>
      </xdr:nvCxnSpPr>
      <xdr:spPr>
        <a:xfrm>
          <a:off x="9639300" y="6541591"/>
          <a:ext cx="8382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26491</xdr:rowOff>
    </xdr:from>
    <xdr:to>
      <xdr:col>50</xdr:col>
      <xdr:colOff>114300</xdr:colOff>
      <xdr:row>38</xdr:row>
      <xdr:rowOff>44075</xdr:rowOff>
    </xdr:to>
    <xdr:cxnSp macro="">
      <xdr:nvCxnSpPr>
        <xdr:cNvPr id="289" name="直線コネクタ 288"/>
        <xdr:cNvCxnSpPr/>
      </xdr:nvCxnSpPr>
      <xdr:spPr>
        <a:xfrm flipV="1">
          <a:off x="8750300" y="6541591"/>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44075</xdr:rowOff>
    </xdr:from>
    <xdr:to>
      <xdr:col>45</xdr:col>
      <xdr:colOff>177800</xdr:colOff>
      <xdr:row>38</xdr:row>
      <xdr:rowOff>59296</xdr:rowOff>
    </xdr:to>
    <xdr:cxnSp macro="">
      <xdr:nvCxnSpPr>
        <xdr:cNvPr id="292" name="直線コネクタ 291"/>
        <xdr:cNvCxnSpPr/>
      </xdr:nvCxnSpPr>
      <xdr:spPr>
        <a:xfrm flipV="1">
          <a:off x="7861300" y="6559175"/>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59296</xdr:rowOff>
    </xdr:from>
    <xdr:to>
      <xdr:col>41</xdr:col>
      <xdr:colOff>50800</xdr:colOff>
      <xdr:row>38</xdr:row>
      <xdr:rowOff>70636</xdr:rowOff>
    </xdr:to>
    <xdr:cxnSp macro="">
      <xdr:nvCxnSpPr>
        <xdr:cNvPr id="295" name="直線コネクタ 294"/>
        <xdr:cNvCxnSpPr/>
      </xdr:nvCxnSpPr>
      <xdr:spPr>
        <a:xfrm flipV="1">
          <a:off x="6972300" y="6574396"/>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153245</xdr:rowOff>
    </xdr:from>
    <xdr:to>
      <xdr:col>55</xdr:col>
      <xdr:colOff>50800</xdr:colOff>
      <xdr:row>38</xdr:row>
      <xdr:rowOff>83395</xdr:rowOff>
    </xdr:to>
    <xdr:sp macro="" textlink="">
      <xdr:nvSpPr>
        <xdr:cNvPr id="305" name="楕円 304"/>
        <xdr:cNvSpPr/>
      </xdr:nvSpPr>
      <xdr:spPr>
        <a:xfrm>
          <a:off x="10426700" y="64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68172</xdr:rowOff>
    </xdr:from>
    <xdr:ext cx="534377" cy="259045"/>
    <xdr:sp macro="" textlink="">
      <xdr:nvSpPr>
        <xdr:cNvPr id="306" name="補助費等該当値テキスト"/>
        <xdr:cNvSpPr txBox="1"/>
      </xdr:nvSpPr>
      <xdr:spPr>
        <a:xfrm>
          <a:off x="10528300" y="64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147141</xdr:rowOff>
    </xdr:from>
    <xdr:to>
      <xdr:col>50</xdr:col>
      <xdr:colOff>165100</xdr:colOff>
      <xdr:row>38</xdr:row>
      <xdr:rowOff>77291</xdr:rowOff>
    </xdr:to>
    <xdr:sp macro="" textlink="">
      <xdr:nvSpPr>
        <xdr:cNvPr id="307" name="楕円 306"/>
        <xdr:cNvSpPr/>
      </xdr:nvSpPr>
      <xdr:spPr>
        <a:xfrm>
          <a:off x="9588500" y="64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68418</xdr:rowOff>
    </xdr:from>
    <xdr:ext cx="534377" cy="259045"/>
    <xdr:sp macro="" textlink="">
      <xdr:nvSpPr>
        <xdr:cNvPr id="308" name="テキスト ボックス 307"/>
        <xdr:cNvSpPr txBox="1"/>
      </xdr:nvSpPr>
      <xdr:spPr>
        <a:xfrm>
          <a:off x="9372111" y="65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164725</xdr:rowOff>
    </xdr:from>
    <xdr:to>
      <xdr:col>46</xdr:col>
      <xdr:colOff>38100</xdr:colOff>
      <xdr:row>38</xdr:row>
      <xdr:rowOff>94875</xdr:rowOff>
    </xdr:to>
    <xdr:sp macro="" textlink="">
      <xdr:nvSpPr>
        <xdr:cNvPr id="309" name="楕円 308"/>
        <xdr:cNvSpPr/>
      </xdr:nvSpPr>
      <xdr:spPr>
        <a:xfrm>
          <a:off x="8699500" y="6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86002</xdr:rowOff>
    </xdr:from>
    <xdr:ext cx="534377" cy="259045"/>
    <xdr:sp macro="" textlink="">
      <xdr:nvSpPr>
        <xdr:cNvPr id="310" name="テキスト ボックス 309"/>
        <xdr:cNvSpPr txBox="1"/>
      </xdr:nvSpPr>
      <xdr:spPr>
        <a:xfrm>
          <a:off x="8483111" y="66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8496</xdr:rowOff>
    </xdr:from>
    <xdr:to>
      <xdr:col>41</xdr:col>
      <xdr:colOff>101600</xdr:colOff>
      <xdr:row>38</xdr:row>
      <xdr:rowOff>110096</xdr:rowOff>
    </xdr:to>
    <xdr:sp macro="" textlink="">
      <xdr:nvSpPr>
        <xdr:cNvPr id="311" name="楕円 310"/>
        <xdr:cNvSpPr/>
      </xdr:nvSpPr>
      <xdr:spPr>
        <a:xfrm>
          <a:off x="7810500" y="65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101223</xdr:rowOff>
    </xdr:from>
    <xdr:ext cx="534377" cy="259045"/>
    <xdr:sp macro="" textlink="">
      <xdr:nvSpPr>
        <xdr:cNvPr id="312" name="テキスト ボックス 311"/>
        <xdr:cNvSpPr txBox="1"/>
      </xdr:nvSpPr>
      <xdr:spPr>
        <a:xfrm>
          <a:off x="7594111" y="66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19836</xdr:rowOff>
    </xdr:from>
    <xdr:to>
      <xdr:col>36</xdr:col>
      <xdr:colOff>165100</xdr:colOff>
      <xdr:row>38</xdr:row>
      <xdr:rowOff>121436</xdr:rowOff>
    </xdr:to>
    <xdr:sp macro="" textlink="">
      <xdr:nvSpPr>
        <xdr:cNvPr id="313" name="楕円 312"/>
        <xdr:cNvSpPr/>
      </xdr:nvSpPr>
      <xdr:spPr>
        <a:xfrm>
          <a:off x="6921500" y="65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112563</xdr:rowOff>
    </xdr:from>
    <xdr:ext cx="534377" cy="259045"/>
    <xdr:sp macro="" textlink="">
      <xdr:nvSpPr>
        <xdr:cNvPr id="314" name="テキスト ボックス 313"/>
        <xdr:cNvSpPr txBox="1"/>
      </xdr:nvSpPr>
      <xdr:spPr>
        <a:xfrm>
          <a:off x="6705111" y="66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157992</xdr:rowOff>
    </xdr:from>
    <xdr:to>
      <xdr:col>55</xdr:col>
      <xdr:colOff>0</xdr:colOff>
      <xdr:row>59</xdr:row>
      <xdr:rowOff>22089</xdr:rowOff>
    </xdr:to>
    <xdr:cxnSp macro="">
      <xdr:nvCxnSpPr>
        <xdr:cNvPr id="343" name="直線コネクタ 342"/>
        <xdr:cNvCxnSpPr/>
      </xdr:nvCxnSpPr>
      <xdr:spPr>
        <a:xfrm flipV="1">
          <a:off x="9639300" y="10102092"/>
          <a:ext cx="8382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20841</xdr:rowOff>
    </xdr:from>
    <xdr:to>
      <xdr:col>50</xdr:col>
      <xdr:colOff>114300</xdr:colOff>
      <xdr:row>59</xdr:row>
      <xdr:rowOff>22089</xdr:rowOff>
    </xdr:to>
    <xdr:cxnSp macro="">
      <xdr:nvCxnSpPr>
        <xdr:cNvPr id="346" name="直線コネクタ 345"/>
        <xdr:cNvCxnSpPr/>
      </xdr:nvCxnSpPr>
      <xdr:spPr>
        <a:xfrm>
          <a:off x="8750300" y="10136391"/>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97947</xdr:rowOff>
    </xdr:from>
    <xdr:to>
      <xdr:col>45</xdr:col>
      <xdr:colOff>177800</xdr:colOff>
      <xdr:row>59</xdr:row>
      <xdr:rowOff>20841</xdr:rowOff>
    </xdr:to>
    <xdr:cxnSp macro="">
      <xdr:nvCxnSpPr>
        <xdr:cNvPr id="349" name="直線コネクタ 348"/>
        <xdr:cNvCxnSpPr/>
      </xdr:nvCxnSpPr>
      <xdr:spPr>
        <a:xfrm>
          <a:off x="7861300" y="10042047"/>
          <a:ext cx="889000" cy="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97947</xdr:rowOff>
    </xdr:from>
    <xdr:to>
      <xdr:col>41</xdr:col>
      <xdr:colOff>50800</xdr:colOff>
      <xdr:row>59</xdr:row>
      <xdr:rowOff>687</xdr:rowOff>
    </xdr:to>
    <xdr:cxnSp macro="">
      <xdr:nvCxnSpPr>
        <xdr:cNvPr id="352" name="直線コネクタ 351"/>
        <xdr:cNvCxnSpPr/>
      </xdr:nvCxnSpPr>
      <xdr:spPr>
        <a:xfrm flipV="1">
          <a:off x="6972300" y="10042047"/>
          <a:ext cx="889000" cy="7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107192</xdr:rowOff>
    </xdr:from>
    <xdr:to>
      <xdr:col>55</xdr:col>
      <xdr:colOff>50800</xdr:colOff>
      <xdr:row>59</xdr:row>
      <xdr:rowOff>37342</xdr:rowOff>
    </xdr:to>
    <xdr:sp macro="" textlink="">
      <xdr:nvSpPr>
        <xdr:cNvPr id="362" name="楕円 361"/>
        <xdr:cNvSpPr/>
      </xdr:nvSpPr>
      <xdr:spPr>
        <a:xfrm>
          <a:off x="10426700" y="1005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142739</xdr:rowOff>
    </xdr:from>
    <xdr:to>
      <xdr:col>50</xdr:col>
      <xdr:colOff>165100</xdr:colOff>
      <xdr:row>59</xdr:row>
      <xdr:rowOff>72889</xdr:rowOff>
    </xdr:to>
    <xdr:sp macro="" textlink="">
      <xdr:nvSpPr>
        <xdr:cNvPr id="364" name="楕円 363"/>
        <xdr:cNvSpPr/>
      </xdr:nvSpPr>
      <xdr:spPr>
        <a:xfrm>
          <a:off x="9588500" y="10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64016</xdr:rowOff>
    </xdr:from>
    <xdr:ext cx="534377" cy="259045"/>
    <xdr:sp macro="" textlink="">
      <xdr:nvSpPr>
        <xdr:cNvPr id="365" name="テキスト ボックス 364"/>
        <xdr:cNvSpPr txBox="1"/>
      </xdr:nvSpPr>
      <xdr:spPr>
        <a:xfrm>
          <a:off x="9372111" y="101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141491</xdr:rowOff>
    </xdr:from>
    <xdr:to>
      <xdr:col>46</xdr:col>
      <xdr:colOff>38100</xdr:colOff>
      <xdr:row>59</xdr:row>
      <xdr:rowOff>71641</xdr:rowOff>
    </xdr:to>
    <xdr:sp macro="" textlink="">
      <xdr:nvSpPr>
        <xdr:cNvPr id="366" name="楕円 365"/>
        <xdr:cNvSpPr/>
      </xdr:nvSpPr>
      <xdr:spPr>
        <a:xfrm>
          <a:off x="8699500" y="100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62768</xdr:rowOff>
    </xdr:from>
    <xdr:ext cx="534377" cy="259045"/>
    <xdr:sp macro="" textlink="">
      <xdr:nvSpPr>
        <xdr:cNvPr id="367" name="テキスト ボックス 366"/>
        <xdr:cNvSpPr txBox="1"/>
      </xdr:nvSpPr>
      <xdr:spPr>
        <a:xfrm>
          <a:off x="8483111" y="101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47147</xdr:rowOff>
    </xdr:from>
    <xdr:to>
      <xdr:col>41</xdr:col>
      <xdr:colOff>101600</xdr:colOff>
      <xdr:row>58</xdr:row>
      <xdr:rowOff>148747</xdr:rowOff>
    </xdr:to>
    <xdr:sp macro="" textlink="">
      <xdr:nvSpPr>
        <xdr:cNvPr id="368" name="楕円 367"/>
        <xdr:cNvSpPr/>
      </xdr:nvSpPr>
      <xdr:spPr>
        <a:xfrm>
          <a:off x="7810500" y="99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165274</xdr:rowOff>
    </xdr:from>
    <xdr:ext cx="599010" cy="259045"/>
    <xdr:sp macro="" textlink="">
      <xdr:nvSpPr>
        <xdr:cNvPr id="369" name="テキスト ボックス 368"/>
        <xdr:cNvSpPr txBox="1"/>
      </xdr:nvSpPr>
      <xdr:spPr>
        <a:xfrm>
          <a:off x="7561795" y="976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121337</xdr:rowOff>
    </xdr:from>
    <xdr:to>
      <xdr:col>36</xdr:col>
      <xdr:colOff>165100</xdr:colOff>
      <xdr:row>59</xdr:row>
      <xdr:rowOff>51487</xdr:rowOff>
    </xdr:to>
    <xdr:sp macro="" textlink="">
      <xdr:nvSpPr>
        <xdr:cNvPr id="370" name="楕円 369"/>
        <xdr:cNvSpPr/>
      </xdr:nvSpPr>
      <xdr:spPr>
        <a:xfrm>
          <a:off x="6921500" y="100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42614</xdr:rowOff>
    </xdr:from>
    <xdr:ext cx="599010" cy="259045"/>
    <xdr:sp macro="" textlink="">
      <xdr:nvSpPr>
        <xdr:cNvPr id="371" name="テキスト ボックス 370"/>
        <xdr:cNvSpPr txBox="1"/>
      </xdr:nvSpPr>
      <xdr:spPr>
        <a:xfrm>
          <a:off x="6672795" y="1015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86866</xdr:rowOff>
    </xdr:from>
    <xdr:to>
      <xdr:col>55</xdr:col>
      <xdr:colOff>0</xdr:colOff>
      <xdr:row>79</xdr:row>
      <xdr:rowOff>97924</xdr:rowOff>
    </xdr:to>
    <xdr:cxnSp macro="">
      <xdr:nvCxnSpPr>
        <xdr:cNvPr id="402" name="直線コネクタ 401"/>
        <xdr:cNvCxnSpPr/>
      </xdr:nvCxnSpPr>
      <xdr:spPr>
        <a:xfrm flipV="1">
          <a:off x="9639300" y="13631416"/>
          <a:ext cx="8382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97924</xdr:rowOff>
    </xdr:from>
    <xdr:to>
      <xdr:col>50</xdr:col>
      <xdr:colOff>114300</xdr:colOff>
      <xdr:row>79</xdr:row>
      <xdr:rowOff>97961</xdr:rowOff>
    </xdr:to>
    <xdr:cxnSp macro="">
      <xdr:nvCxnSpPr>
        <xdr:cNvPr id="405" name="直線コネクタ 404"/>
        <xdr:cNvCxnSpPr/>
      </xdr:nvCxnSpPr>
      <xdr:spPr>
        <a:xfrm flipV="1">
          <a:off x="8750300" y="1364247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140061</xdr:rowOff>
    </xdr:from>
    <xdr:to>
      <xdr:col>45</xdr:col>
      <xdr:colOff>177800</xdr:colOff>
      <xdr:row>79</xdr:row>
      <xdr:rowOff>97961</xdr:rowOff>
    </xdr:to>
    <xdr:cxnSp macro="">
      <xdr:nvCxnSpPr>
        <xdr:cNvPr id="408" name="直線コネクタ 407"/>
        <xdr:cNvCxnSpPr/>
      </xdr:nvCxnSpPr>
      <xdr:spPr>
        <a:xfrm>
          <a:off x="7861300" y="13341711"/>
          <a:ext cx="889000" cy="3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36066</xdr:rowOff>
    </xdr:from>
    <xdr:to>
      <xdr:col>55</xdr:col>
      <xdr:colOff>50800</xdr:colOff>
      <xdr:row>79</xdr:row>
      <xdr:rowOff>137666</xdr:rowOff>
    </xdr:to>
    <xdr:sp macro="" textlink="">
      <xdr:nvSpPr>
        <xdr:cNvPr id="418" name="楕円 417"/>
        <xdr:cNvSpPr/>
      </xdr:nvSpPr>
      <xdr:spPr>
        <a:xfrm>
          <a:off x="10426700" y="135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122443</xdr:rowOff>
    </xdr:from>
    <xdr:ext cx="534377" cy="259045"/>
    <xdr:sp macro="" textlink="">
      <xdr:nvSpPr>
        <xdr:cNvPr id="419" name="普通建設事業費 （ うち新規整備　）該当値テキスト"/>
        <xdr:cNvSpPr txBox="1"/>
      </xdr:nvSpPr>
      <xdr:spPr>
        <a:xfrm>
          <a:off x="10528300" y="1349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47124</xdr:rowOff>
    </xdr:from>
    <xdr:to>
      <xdr:col>50</xdr:col>
      <xdr:colOff>165100</xdr:colOff>
      <xdr:row>79</xdr:row>
      <xdr:rowOff>148724</xdr:rowOff>
    </xdr:to>
    <xdr:sp macro="" textlink="">
      <xdr:nvSpPr>
        <xdr:cNvPr id="420" name="楕円 419"/>
        <xdr:cNvSpPr/>
      </xdr:nvSpPr>
      <xdr:spPr>
        <a:xfrm>
          <a:off x="9588500" y="135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139851</xdr:rowOff>
    </xdr:from>
    <xdr:ext cx="378565" cy="259045"/>
    <xdr:sp macro="" textlink="">
      <xdr:nvSpPr>
        <xdr:cNvPr id="421" name="テキスト ボックス 420"/>
        <xdr:cNvSpPr txBox="1"/>
      </xdr:nvSpPr>
      <xdr:spPr>
        <a:xfrm>
          <a:off x="9450017" y="136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47161</xdr:rowOff>
    </xdr:from>
    <xdr:to>
      <xdr:col>46</xdr:col>
      <xdr:colOff>38100</xdr:colOff>
      <xdr:row>79</xdr:row>
      <xdr:rowOff>148761</xdr:rowOff>
    </xdr:to>
    <xdr:sp macro="" textlink="">
      <xdr:nvSpPr>
        <xdr:cNvPr id="422" name="楕円 421"/>
        <xdr:cNvSpPr/>
      </xdr:nvSpPr>
      <xdr:spPr>
        <a:xfrm>
          <a:off x="8699500" y="135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139888</xdr:rowOff>
    </xdr:from>
    <xdr:ext cx="378565" cy="259045"/>
    <xdr:sp macro="" textlink="">
      <xdr:nvSpPr>
        <xdr:cNvPr id="423" name="テキスト ボックス 422"/>
        <xdr:cNvSpPr txBox="1"/>
      </xdr:nvSpPr>
      <xdr:spPr>
        <a:xfrm>
          <a:off x="8561017" y="13684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89261</xdr:rowOff>
    </xdr:from>
    <xdr:to>
      <xdr:col>41</xdr:col>
      <xdr:colOff>101600</xdr:colOff>
      <xdr:row>78</xdr:row>
      <xdr:rowOff>19411</xdr:rowOff>
    </xdr:to>
    <xdr:sp macro="" textlink="">
      <xdr:nvSpPr>
        <xdr:cNvPr id="424" name="楕円 423"/>
        <xdr:cNvSpPr/>
      </xdr:nvSpPr>
      <xdr:spPr>
        <a:xfrm>
          <a:off x="7810500" y="132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35938</xdr:rowOff>
    </xdr:from>
    <xdr:ext cx="599010" cy="259045"/>
    <xdr:sp macro="" textlink="">
      <xdr:nvSpPr>
        <xdr:cNvPr id="425" name="テキスト ボックス 424"/>
        <xdr:cNvSpPr txBox="1"/>
      </xdr:nvSpPr>
      <xdr:spPr>
        <a:xfrm>
          <a:off x="7561795" y="1306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171281</xdr:rowOff>
    </xdr:from>
    <xdr:to>
      <xdr:col>55</xdr:col>
      <xdr:colOff>0</xdr:colOff>
      <xdr:row>98</xdr:row>
      <xdr:rowOff>6807</xdr:rowOff>
    </xdr:to>
    <xdr:cxnSp macro="">
      <xdr:nvCxnSpPr>
        <xdr:cNvPr id="450" name="直線コネクタ 449"/>
        <xdr:cNvCxnSpPr/>
      </xdr:nvCxnSpPr>
      <xdr:spPr>
        <a:xfrm flipV="1">
          <a:off x="9639300" y="16801931"/>
          <a:ext cx="8382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6807</xdr:rowOff>
    </xdr:from>
    <xdr:to>
      <xdr:col>50</xdr:col>
      <xdr:colOff>114300</xdr:colOff>
      <xdr:row>98</xdr:row>
      <xdr:rowOff>8534</xdr:rowOff>
    </xdr:to>
    <xdr:cxnSp macro="">
      <xdr:nvCxnSpPr>
        <xdr:cNvPr id="453" name="直線コネクタ 452"/>
        <xdr:cNvCxnSpPr/>
      </xdr:nvCxnSpPr>
      <xdr:spPr>
        <a:xfrm flipV="1">
          <a:off x="8750300" y="16808907"/>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8534</xdr:rowOff>
    </xdr:from>
    <xdr:to>
      <xdr:col>45</xdr:col>
      <xdr:colOff>177800</xdr:colOff>
      <xdr:row>98</xdr:row>
      <xdr:rowOff>12362</xdr:rowOff>
    </xdr:to>
    <xdr:cxnSp macro="">
      <xdr:nvCxnSpPr>
        <xdr:cNvPr id="456" name="直線コネクタ 455"/>
        <xdr:cNvCxnSpPr/>
      </xdr:nvCxnSpPr>
      <xdr:spPr>
        <a:xfrm flipV="1">
          <a:off x="7861300" y="16810634"/>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120481</xdr:rowOff>
    </xdr:from>
    <xdr:to>
      <xdr:col>55</xdr:col>
      <xdr:colOff>50800</xdr:colOff>
      <xdr:row>98</xdr:row>
      <xdr:rowOff>50631</xdr:rowOff>
    </xdr:to>
    <xdr:sp macro="" textlink="">
      <xdr:nvSpPr>
        <xdr:cNvPr id="466" name="楕円 465"/>
        <xdr:cNvSpPr/>
      </xdr:nvSpPr>
      <xdr:spPr>
        <a:xfrm>
          <a:off x="10426700" y="1675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35408</xdr:rowOff>
    </xdr:from>
    <xdr:ext cx="534377" cy="259045"/>
    <xdr:sp macro="" textlink="">
      <xdr:nvSpPr>
        <xdr:cNvPr id="467" name="普通建設事業費 （ うち更新整備　）該当値テキスト"/>
        <xdr:cNvSpPr txBox="1"/>
      </xdr:nvSpPr>
      <xdr:spPr>
        <a:xfrm>
          <a:off x="10528300" y="166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127457</xdr:rowOff>
    </xdr:from>
    <xdr:to>
      <xdr:col>50</xdr:col>
      <xdr:colOff>165100</xdr:colOff>
      <xdr:row>98</xdr:row>
      <xdr:rowOff>57607</xdr:rowOff>
    </xdr:to>
    <xdr:sp macro="" textlink="">
      <xdr:nvSpPr>
        <xdr:cNvPr id="468" name="楕円 467"/>
        <xdr:cNvSpPr/>
      </xdr:nvSpPr>
      <xdr:spPr>
        <a:xfrm>
          <a:off x="9588500" y="167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48734</xdr:rowOff>
    </xdr:from>
    <xdr:ext cx="534377" cy="259045"/>
    <xdr:sp macro="" textlink="">
      <xdr:nvSpPr>
        <xdr:cNvPr id="469" name="テキスト ボックス 468"/>
        <xdr:cNvSpPr txBox="1"/>
      </xdr:nvSpPr>
      <xdr:spPr>
        <a:xfrm>
          <a:off x="9372111" y="168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129184</xdr:rowOff>
    </xdr:from>
    <xdr:to>
      <xdr:col>46</xdr:col>
      <xdr:colOff>38100</xdr:colOff>
      <xdr:row>98</xdr:row>
      <xdr:rowOff>59334</xdr:rowOff>
    </xdr:to>
    <xdr:sp macro="" textlink="">
      <xdr:nvSpPr>
        <xdr:cNvPr id="470" name="楕円 469"/>
        <xdr:cNvSpPr/>
      </xdr:nvSpPr>
      <xdr:spPr>
        <a:xfrm>
          <a:off x="8699500" y="167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50461</xdr:rowOff>
    </xdr:from>
    <xdr:ext cx="534377" cy="259045"/>
    <xdr:sp macro="" textlink="">
      <xdr:nvSpPr>
        <xdr:cNvPr id="471" name="テキスト ボックス 470"/>
        <xdr:cNvSpPr txBox="1"/>
      </xdr:nvSpPr>
      <xdr:spPr>
        <a:xfrm>
          <a:off x="8483111" y="168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133012</xdr:rowOff>
    </xdr:from>
    <xdr:to>
      <xdr:col>41</xdr:col>
      <xdr:colOff>101600</xdr:colOff>
      <xdr:row>98</xdr:row>
      <xdr:rowOff>63162</xdr:rowOff>
    </xdr:to>
    <xdr:sp macro="" textlink="">
      <xdr:nvSpPr>
        <xdr:cNvPr id="472" name="楕円 471"/>
        <xdr:cNvSpPr/>
      </xdr:nvSpPr>
      <xdr:spPr>
        <a:xfrm>
          <a:off x="7810500" y="167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54289</xdr:rowOff>
    </xdr:from>
    <xdr:ext cx="534377" cy="259045"/>
    <xdr:sp macro="" textlink="">
      <xdr:nvSpPr>
        <xdr:cNvPr id="473" name="テキスト ボックス 472"/>
        <xdr:cNvSpPr txBox="1"/>
      </xdr:nvSpPr>
      <xdr:spPr>
        <a:xfrm>
          <a:off x="7594111" y="168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92345</xdr:rowOff>
    </xdr:from>
    <xdr:to>
      <xdr:col>85</xdr:col>
      <xdr:colOff>127000</xdr:colOff>
      <xdr:row>78</xdr:row>
      <xdr:rowOff>115058</xdr:rowOff>
    </xdr:to>
    <xdr:cxnSp macro="">
      <xdr:nvCxnSpPr>
        <xdr:cNvPr id="610" name="直線コネクタ 609"/>
        <xdr:cNvCxnSpPr/>
      </xdr:nvCxnSpPr>
      <xdr:spPr>
        <a:xfrm flipV="1">
          <a:off x="15481300" y="13465445"/>
          <a:ext cx="8382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115058</xdr:rowOff>
    </xdr:from>
    <xdr:to>
      <xdr:col>81</xdr:col>
      <xdr:colOff>50800</xdr:colOff>
      <xdr:row>78</xdr:row>
      <xdr:rowOff>116080</xdr:rowOff>
    </xdr:to>
    <xdr:cxnSp macro="">
      <xdr:nvCxnSpPr>
        <xdr:cNvPr id="613" name="直線コネクタ 612"/>
        <xdr:cNvCxnSpPr/>
      </xdr:nvCxnSpPr>
      <xdr:spPr>
        <a:xfrm flipV="1">
          <a:off x="14592300" y="1348815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114638</xdr:rowOff>
    </xdr:from>
    <xdr:to>
      <xdr:col>76</xdr:col>
      <xdr:colOff>114300</xdr:colOff>
      <xdr:row>78</xdr:row>
      <xdr:rowOff>116080</xdr:rowOff>
    </xdr:to>
    <xdr:cxnSp macro="">
      <xdr:nvCxnSpPr>
        <xdr:cNvPr id="616" name="直線コネクタ 615"/>
        <xdr:cNvCxnSpPr/>
      </xdr:nvCxnSpPr>
      <xdr:spPr>
        <a:xfrm>
          <a:off x="13703300" y="13487738"/>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113291</xdr:rowOff>
    </xdr:from>
    <xdr:to>
      <xdr:col>71</xdr:col>
      <xdr:colOff>177800</xdr:colOff>
      <xdr:row>78</xdr:row>
      <xdr:rowOff>114638</xdr:rowOff>
    </xdr:to>
    <xdr:cxnSp macro="">
      <xdr:nvCxnSpPr>
        <xdr:cNvPr id="619" name="直線コネクタ 618"/>
        <xdr:cNvCxnSpPr/>
      </xdr:nvCxnSpPr>
      <xdr:spPr>
        <a:xfrm>
          <a:off x="12814300" y="13486391"/>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41545</xdr:rowOff>
    </xdr:from>
    <xdr:to>
      <xdr:col>85</xdr:col>
      <xdr:colOff>177800</xdr:colOff>
      <xdr:row>78</xdr:row>
      <xdr:rowOff>143145</xdr:rowOff>
    </xdr:to>
    <xdr:sp macro="" textlink="">
      <xdr:nvSpPr>
        <xdr:cNvPr id="629" name="楕円 628"/>
        <xdr:cNvSpPr/>
      </xdr:nvSpPr>
      <xdr:spPr>
        <a:xfrm>
          <a:off x="16268700" y="13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127922</xdr:rowOff>
    </xdr:from>
    <xdr:ext cx="534377" cy="259045"/>
    <xdr:sp macro="" textlink="">
      <xdr:nvSpPr>
        <xdr:cNvPr id="630" name="公債費該当値テキスト"/>
        <xdr:cNvSpPr txBox="1"/>
      </xdr:nvSpPr>
      <xdr:spPr>
        <a:xfrm>
          <a:off x="16370300" y="133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64258</xdr:rowOff>
    </xdr:from>
    <xdr:to>
      <xdr:col>81</xdr:col>
      <xdr:colOff>101600</xdr:colOff>
      <xdr:row>78</xdr:row>
      <xdr:rowOff>165858</xdr:rowOff>
    </xdr:to>
    <xdr:sp macro="" textlink="">
      <xdr:nvSpPr>
        <xdr:cNvPr id="631" name="楕円 630"/>
        <xdr:cNvSpPr/>
      </xdr:nvSpPr>
      <xdr:spPr>
        <a:xfrm>
          <a:off x="15430500" y="134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156985</xdr:rowOff>
    </xdr:from>
    <xdr:ext cx="534377" cy="259045"/>
    <xdr:sp macro="" textlink="">
      <xdr:nvSpPr>
        <xdr:cNvPr id="632" name="テキスト ボックス 631"/>
        <xdr:cNvSpPr txBox="1"/>
      </xdr:nvSpPr>
      <xdr:spPr>
        <a:xfrm>
          <a:off x="15214111" y="135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65280</xdr:rowOff>
    </xdr:from>
    <xdr:to>
      <xdr:col>76</xdr:col>
      <xdr:colOff>165100</xdr:colOff>
      <xdr:row>78</xdr:row>
      <xdr:rowOff>166880</xdr:rowOff>
    </xdr:to>
    <xdr:sp macro="" textlink="">
      <xdr:nvSpPr>
        <xdr:cNvPr id="633" name="楕円 632"/>
        <xdr:cNvSpPr/>
      </xdr:nvSpPr>
      <xdr:spPr>
        <a:xfrm>
          <a:off x="14541500" y="13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158007</xdr:rowOff>
    </xdr:from>
    <xdr:ext cx="534377" cy="259045"/>
    <xdr:sp macro="" textlink="">
      <xdr:nvSpPr>
        <xdr:cNvPr id="634" name="テキスト ボックス 633"/>
        <xdr:cNvSpPr txBox="1"/>
      </xdr:nvSpPr>
      <xdr:spPr>
        <a:xfrm>
          <a:off x="14325111" y="135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63838</xdr:rowOff>
    </xdr:from>
    <xdr:to>
      <xdr:col>72</xdr:col>
      <xdr:colOff>38100</xdr:colOff>
      <xdr:row>78</xdr:row>
      <xdr:rowOff>165438</xdr:rowOff>
    </xdr:to>
    <xdr:sp macro="" textlink="">
      <xdr:nvSpPr>
        <xdr:cNvPr id="635" name="楕円 634"/>
        <xdr:cNvSpPr/>
      </xdr:nvSpPr>
      <xdr:spPr>
        <a:xfrm>
          <a:off x="13652500" y="134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156565</xdr:rowOff>
    </xdr:from>
    <xdr:ext cx="534377" cy="259045"/>
    <xdr:sp macro="" textlink="">
      <xdr:nvSpPr>
        <xdr:cNvPr id="636" name="テキスト ボックス 635"/>
        <xdr:cNvSpPr txBox="1"/>
      </xdr:nvSpPr>
      <xdr:spPr>
        <a:xfrm>
          <a:off x="13436111" y="135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62491</xdr:rowOff>
    </xdr:from>
    <xdr:to>
      <xdr:col>67</xdr:col>
      <xdr:colOff>101600</xdr:colOff>
      <xdr:row>78</xdr:row>
      <xdr:rowOff>164091</xdr:rowOff>
    </xdr:to>
    <xdr:sp macro="" textlink="">
      <xdr:nvSpPr>
        <xdr:cNvPr id="637" name="楕円 636"/>
        <xdr:cNvSpPr/>
      </xdr:nvSpPr>
      <xdr:spPr>
        <a:xfrm>
          <a:off x="12763500" y="134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155218</xdr:rowOff>
    </xdr:from>
    <xdr:ext cx="534377" cy="259045"/>
    <xdr:sp macro="" textlink="">
      <xdr:nvSpPr>
        <xdr:cNvPr id="638" name="テキスト ボックス 637"/>
        <xdr:cNvSpPr txBox="1"/>
      </xdr:nvSpPr>
      <xdr:spPr>
        <a:xfrm>
          <a:off x="12547111" y="135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35424</xdr:rowOff>
    </xdr:from>
    <xdr:to>
      <xdr:col>85</xdr:col>
      <xdr:colOff>127000</xdr:colOff>
      <xdr:row>99</xdr:row>
      <xdr:rowOff>39436</xdr:rowOff>
    </xdr:to>
    <xdr:cxnSp macro="">
      <xdr:nvCxnSpPr>
        <xdr:cNvPr id="667" name="直線コネクタ 666"/>
        <xdr:cNvCxnSpPr/>
      </xdr:nvCxnSpPr>
      <xdr:spPr>
        <a:xfrm>
          <a:off x="15481300" y="17008974"/>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22791</xdr:rowOff>
    </xdr:from>
    <xdr:to>
      <xdr:col>81</xdr:col>
      <xdr:colOff>50800</xdr:colOff>
      <xdr:row>99</xdr:row>
      <xdr:rowOff>35424</xdr:rowOff>
    </xdr:to>
    <xdr:cxnSp macro="">
      <xdr:nvCxnSpPr>
        <xdr:cNvPr id="670" name="直線コネクタ 669"/>
        <xdr:cNvCxnSpPr/>
      </xdr:nvCxnSpPr>
      <xdr:spPr>
        <a:xfrm>
          <a:off x="14592300" y="16996341"/>
          <a:ext cx="889000" cy="1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22791</xdr:rowOff>
    </xdr:from>
    <xdr:to>
      <xdr:col>76</xdr:col>
      <xdr:colOff>114300</xdr:colOff>
      <xdr:row>99</xdr:row>
      <xdr:rowOff>29558</xdr:rowOff>
    </xdr:to>
    <xdr:cxnSp macro="">
      <xdr:nvCxnSpPr>
        <xdr:cNvPr id="673" name="直線コネクタ 672"/>
        <xdr:cNvCxnSpPr/>
      </xdr:nvCxnSpPr>
      <xdr:spPr>
        <a:xfrm flipV="1">
          <a:off x="13703300" y="16996341"/>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5407</xdr:rowOff>
    </xdr:from>
    <xdr:to>
      <xdr:col>71</xdr:col>
      <xdr:colOff>177800</xdr:colOff>
      <xdr:row>99</xdr:row>
      <xdr:rowOff>29558</xdr:rowOff>
    </xdr:to>
    <xdr:cxnSp macro="">
      <xdr:nvCxnSpPr>
        <xdr:cNvPr id="676" name="直線コネクタ 675"/>
        <xdr:cNvCxnSpPr/>
      </xdr:nvCxnSpPr>
      <xdr:spPr>
        <a:xfrm>
          <a:off x="12814300" y="16978957"/>
          <a:ext cx="889000" cy="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160086</xdr:rowOff>
    </xdr:from>
    <xdr:to>
      <xdr:col>85</xdr:col>
      <xdr:colOff>177800</xdr:colOff>
      <xdr:row>99</xdr:row>
      <xdr:rowOff>90236</xdr:rowOff>
    </xdr:to>
    <xdr:sp macro="" textlink="">
      <xdr:nvSpPr>
        <xdr:cNvPr id="686" name="楕円 685"/>
        <xdr:cNvSpPr/>
      </xdr:nvSpPr>
      <xdr:spPr>
        <a:xfrm>
          <a:off x="16268700" y="169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469744" cy="259045"/>
    <xdr:sp macro="" textlink="">
      <xdr:nvSpPr>
        <xdr:cNvPr id="687" name="積立金該当値テキスト"/>
        <xdr:cNvSpPr txBox="1"/>
      </xdr:nvSpPr>
      <xdr:spPr>
        <a:xfrm>
          <a:off x="16370300" y="1689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156074</xdr:rowOff>
    </xdr:from>
    <xdr:to>
      <xdr:col>81</xdr:col>
      <xdr:colOff>101600</xdr:colOff>
      <xdr:row>99</xdr:row>
      <xdr:rowOff>86224</xdr:rowOff>
    </xdr:to>
    <xdr:sp macro="" textlink="">
      <xdr:nvSpPr>
        <xdr:cNvPr id="688" name="楕円 687"/>
        <xdr:cNvSpPr/>
      </xdr:nvSpPr>
      <xdr:spPr>
        <a:xfrm>
          <a:off x="15430500" y="169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77351</xdr:rowOff>
    </xdr:from>
    <xdr:ext cx="534377" cy="259045"/>
    <xdr:sp macro="" textlink="">
      <xdr:nvSpPr>
        <xdr:cNvPr id="689" name="テキスト ボックス 688"/>
        <xdr:cNvSpPr txBox="1"/>
      </xdr:nvSpPr>
      <xdr:spPr>
        <a:xfrm>
          <a:off x="15214111" y="170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143441</xdr:rowOff>
    </xdr:from>
    <xdr:to>
      <xdr:col>76</xdr:col>
      <xdr:colOff>165100</xdr:colOff>
      <xdr:row>99</xdr:row>
      <xdr:rowOff>73591</xdr:rowOff>
    </xdr:to>
    <xdr:sp macro="" textlink="">
      <xdr:nvSpPr>
        <xdr:cNvPr id="690" name="楕円 689"/>
        <xdr:cNvSpPr/>
      </xdr:nvSpPr>
      <xdr:spPr>
        <a:xfrm>
          <a:off x="14541500" y="169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64718</xdr:rowOff>
    </xdr:from>
    <xdr:ext cx="534377" cy="259045"/>
    <xdr:sp macro="" textlink="">
      <xdr:nvSpPr>
        <xdr:cNvPr id="691" name="テキスト ボックス 690"/>
        <xdr:cNvSpPr txBox="1"/>
      </xdr:nvSpPr>
      <xdr:spPr>
        <a:xfrm>
          <a:off x="14325111" y="170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150208</xdr:rowOff>
    </xdr:from>
    <xdr:to>
      <xdr:col>72</xdr:col>
      <xdr:colOff>38100</xdr:colOff>
      <xdr:row>99</xdr:row>
      <xdr:rowOff>80358</xdr:rowOff>
    </xdr:to>
    <xdr:sp macro="" textlink="">
      <xdr:nvSpPr>
        <xdr:cNvPr id="692" name="楕円 691"/>
        <xdr:cNvSpPr/>
      </xdr:nvSpPr>
      <xdr:spPr>
        <a:xfrm>
          <a:off x="13652500" y="169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71485</xdr:rowOff>
    </xdr:from>
    <xdr:ext cx="534377" cy="259045"/>
    <xdr:sp macro="" textlink="">
      <xdr:nvSpPr>
        <xdr:cNvPr id="693" name="テキスト ボックス 692"/>
        <xdr:cNvSpPr txBox="1"/>
      </xdr:nvSpPr>
      <xdr:spPr>
        <a:xfrm>
          <a:off x="13436111" y="1704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126057</xdr:rowOff>
    </xdr:from>
    <xdr:to>
      <xdr:col>67</xdr:col>
      <xdr:colOff>101600</xdr:colOff>
      <xdr:row>99</xdr:row>
      <xdr:rowOff>56207</xdr:rowOff>
    </xdr:to>
    <xdr:sp macro="" textlink="">
      <xdr:nvSpPr>
        <xdr:cNvPr id="694" name="楕円 693"/>
        <xdr:cNvSpPr/>
      </xdr:nvSpPr>
      <xdr:spPr>
        <a:xfrm>
          <a:off x="12763500" y="169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47334</xdr:rowOff>
    </xdr:from>
    <xdr:ext cx="534377" cy="259045"/>
    <xdr:sp macro="" textlink="">
      <xdr:nvSpPr>
        <xdr:cNvPr id="695" name="テキスト ボックス 694"/>
        <xdr:cNvSpPr txBox="1"/>
      </xdr:nvSpPr>
      <xdr:spPr>
        <a:xfrm>
          <a:off x="12547111" y="170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44336</xdr:rowOff>
    </xdr:from>
    <xdr:to>
      <xdr:col>102</xdr:col>
      <xdr:colOff>114300</xdr:colOff>
      <xdr:row>39</xdr:row>
      <xdr:rowOff>44450</xdr:rowOff>
    </xdr:to>
    <xdr:cxnSp macro="">
      <xdr:nvCxnSpPr>
        <xdr:cNvPr id="733" name="直線コネクタ 732"/>
        <xdr:cNvCxnSpPr/>
      </xdr:nvCxnSpPr>
      <xdr:spPr>
        <a:xfrm>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51" name="楕円 750"/>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52" name="テキスト ボックス 751"/>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65360</xdr:rowOff>
    </xdr:from>
    <xdr:to>
      <xdr:col>116</xdr:col>
      <xdr:colOff>63500</xdr:colOff>
      <xdr:row>58</xdr:row>
      <xdr:rowOff>89408</xdr:rowOff>
    </xdr:to>
    <xdr:cxnSp macro="">
      <xdr:nvCxnSpPr>
        <xdr:cNvPr id="779" name="直線コネクタ 778"/>
        <xdr:cNvCxnSpPr/>
      </xdr:nvCxnSpPr>
      <xdr:spPr>
        <a:xfrm flipV="1">
          <a:off x="21323300" y="10009460"/>
          <a:ext cx="8382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89408</xdr:rowOff>
    </xdr:from>
    <xdr:to>
      <xdr:col>111</xdr:col>
      <xdr:colOff>177800</xdr:colOff>
      <xdr:row>58</xdr:row>
      <xdr:rowOff>98781</xdr:rowOff>
    </xdr:to>
    <xdr:cxnSp macro="">
      <xdr:nvCxnSpPr>
        <xdr:cNvPr id="782" name="直線コネクタ 781"/>
        <xdr:cNvCxnSpPr/>
      </xdr:nvCxnSpPr>
      <xdr:spPr>
        <a:xfrm flipV="1">
          <a:off x="20434300" y="1003350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98781</xdr:rowOff>
    </xdr:from>
    <xdr:to>
      <xdr:col>107</xdr:col>
      <xdr:colOff>50800</xdr:colOff>
      <xdr:row>58</xdr:row>
      <xdr:rowOff>110942</xdr:rowOff>
    </xdr:to>
    <xdr:cxnSp macro="">
      <xdr:nvCxnSpPr>
        <xdr:cNvPr id="785" name="直線コネクタ 784"/>
        <xdr:cNvCxnSpPr/>
      </xdr:nvCxnSpPr>
      <xdr:spPr>
        <a:xfrm flipV="1">
          <a:off x="19545300" y="10042881"/>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110942</xdr:rowOff>
    </xdr:from>
    <xdr:to>
      <xdr:col>102</xdr:col>
      <xdr:colOff>114300</xdr:colOff>
      <xdr:row>58</xdr:row>
      <xdr:rowOff>124338</xdr:rowOff>
    </xdr:to>
    <xdr:cxnSp macro="">
      <xdr:nvCxnSpPr>
        <xdr:cNvPr id="788" name="直線コネクタ 787"/>
        <xdr:cNvCxnSpPr/>
      </xdr:nvCxnSpPr>
      <xdr:spPr>
        <a:xfrm flipV="1">
          <a:off x="18656300" y="10055042"/>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14560</xdr:rowOff>
    </xdr:from>
    <xdr:to>
      <xdr:col>116</xdr:col>
      <xdr:colOff>114300</xdr:colOff>
      <xdr:row>58</xdr:row>
      <xdr:rowOff>116160</xdr:rowOff>
    </xdr:to>
    <xdr:sp macro="" textlink="">
      <xdr:nvSpPr>
        <xdr:cNvPr id="798" name="楕円 797"/>
        <xdr:cNvSpPr/>
      </xdr:nvSpPr>
      <xdr:spPr>
        <a:xfrm>
          <a:off x="22110700" y="99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100937</xdr:rowOff>
    </xdr:from>
    <xdr:ext cx="469744" cy="259045"/>
    <xdr:sp macro="" textlink="">
      <xdr:nvSpPr>
        <xdr:cNvPr id="799" name="貸付金該当値テキスト"/>
        <xdr:cNvSpPr txBox="1"/>
      </xdr:nvSpPr>
      <xdr:spPr>
        <a:xfrm>
          <a:off x="22212300" y="98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38608</xdr:rowOff>
    </xdr:from>
    <xdr:to>
      <xdr:col>112</xdr:col>
      <xdr:colOff>38100</xdr:colOff>
      <xdr:row>58</xdr:row>
      <xdr:rowOff>140208</xdr:rowOff>
    </xdr:to>
    <xdr:sp macro="" textlink="">
      <xdr:nvSpPr>
        <xdr:cNvPr id="800" name="楕円 799"/>
        <xdr:cNvSpPr/>
      </xdr:nvSpPr>
      <xdr:spPr>
        <a:xfrm>
          <a:off x="21272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131335</xdr:rowOff>
    </xdr:from>
    <xdr:ext cx="469744" cy="259045"/>
    <xdr:sp macro="" textlink="">
      <xdr:nvSpPr>
        <xdr:cNvPr id="801" name="テキスト ボックス 800"/>
        <xdr:cNvSpPr txBox="1"/>
      </xdr:nvSpPr>
      <xdr:spPr>
        <a:xfrm>
          <a:off x="21088428"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47981</xdr:rowOff>
    </xdr:from>
    <xdr:to>
      <xdr:col>107</xdr:col>
      <xdr:colOff>101600</xdr:colOff>
      <xdr:row>58</xdr:row>
      <xdr:rowOff>149581</xdr:rowOff>
    </xdr:to>
    <xdr:sp macro="" textlink="">
      <xdr:nvSpPr>
        <xdr:cNvPr id="802" name="楕円 801"/>
        <xdr:cNvSpPr/>
      </xdr:nvSpPr>
      <xdr:spPr>
        <a:xfrm>
          <a:off x="20383500" y="99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140708</xdr:rowOff>
    </xdr:from>
    <xdr:ext cx="378565" cy="259045"/>
    <xdr:sp macro="" textlink="">
      <xdr:nvSpPr>
        <xdr:cNvPr id="803" name="テキスト ボックス 802"/>
        <xdr:cNvSpPr txBox="1"/>
      </xdr:nvSpPr>
      <xdr:spPr>
        <a:xfrm>
          <a:off x="20245017" y="10084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60142</xdr:rowOff>
    </xdr:from>
    <xdr:to>
      <xdr:col>102</xdr:col>
      <xdr:colOff>165100</xdr:colOff>
      <xdr:row>58</xdr:row>
      <xdr:rowOff>161742</xdr:rowOff>
    </xdr:to>
    <xdr:sp macro="" textlink="">
      <xdr:nvSpPr>
        <xdr:cNvPr id="804" name="楕円 803"/>
        <xdr:cNvSpPr/>
      </xdr:nvSpPr>
      <xdr:spPr>
        <a:xfrm>
          <a:off x="19494500" y="10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152869</xdr:rowOff>
    </xdr:from>
    <xdr:ext cx="378565" cy="259045"/>
    <xdr:sp macro="" textlink="">
      <xdr:nvSpPr>
        <xdr:cNvPr id="805" name="テキスト ボックス 804"/>
        <xdr:cNvSpPr txBox="1"/>
      </xdr:nvSpPr>
      <xdr:spPr>
        <a:xfrm>
          <a:off x="19356017" y="1009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73538</xdr:rowOff>
    </xdr:from>
    <xdr:to>
      <xdr:col>98</xdr:col>
      <xdr:colOff>38100</xdr:colOff>
      <xdr:row>59</xdr:row>
      <xdr:rowOff>3688</xdr:rowOff>
    </xdr:to>
    <xdr:sp macro="" textlink="">
      <xdr:nvSpPr>
        <xdr:cNvPr id="806" name="楕円 805"/>
        <xdr:cNvSpPr/>
      </xdr:nvSpPr>
      <xdr:spPr>
        <a:xfrm>
          <a:off x="18605500" y="100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166265</xdr:rowOff>
    </xdr:from>
    <xdr:ext cx="378565" cy="259045"/>
    <xdr:sp macro="" textlink="">
      <xdr:nvSpPr>
        <xdr:cNvPr id="807" name="テキスト ボックス 806"/>
        <xdr:cNvSpPr txBox="1"/>
      </xdr:nvSpPr>
      <xdr:spPr>
        <a:xfrm>
          <a:off x="18467017" y="1011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8737</xdr:rowOff>
    </xdr:from>
    <xdr:to>
      <xdr:col>116</xdr:col>
      <xdr:colOff>63500</xdr:colOff>
      <xdr:row>78</xdr:row>
      <xdr:rowOff>17591</xdr:rowOff>
    </xdr:to>
    <xdr:cxnSp macro="">
      <xdr:nvCxnSpPr>
        <xdr:cNvPr id="834" name="直線コネクタ 833"/>
        <xdr:cNvCxnSpPr/>
      </xdr:nvCxnSpPr>
      <xdr:spPr>
        <a:xfrm flipV="1">
          <a:off x="21323300" y="13381837"/>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162382</xdr:rowOff>
    </xdr:from>
    <xdr:to>
      <xdr:col>111</xdr:col>
      <xdr:colOff>177800</xdr:colOff>
      <xdr:row>78</xdr:row>
      <xdr:rowOff>17591</xdr:rowOff>
    </xdr:to>
    <xdr:cxnSp macro="">
      <xdr:nvCxnSpPr>
        <xdr:cNvPr id="837" name="直線コネクタ 836"/>
        <xdr:cNvCxnSpPr/>
      </xdr:nvCxnSpPr>
      <xdr:spPr>
        <a:xfrm>
          <a:off x="20434300" y="13364032"/>
          <a:ext cx="889000" cy="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162382</xdr:rowOff>
    </xdr:from>
    <xdr:to>
      <xdr:col>107</xdr:col>
      <xdr:colOff>50800</xdr:colOff>
      <xdr:row>78</xdr:row>
      <xdr:rowOff>9387</xdr:rowOff>
    </xdr:to>
    <xdr:cxnSp macro="">
      <xdr:nvCxnSpPr>
        <xdr:cNvPr id="840" name="直線コネクタ 839"/>
        <xdr:cNvCxnSpPr/>
      </xdr:nvCxnSpPr>
      <xdr:spPr>
        <a:xfrm flipV="1">
          <a:off x="19545300" y="13364032"/>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160731</xdr:rowOff>
    </xdr:from>
    <xdr:to>
      <xdr:col>102</xdr:col>
      <xdr:colOff>114300</xdr:colOff>
      <xdr:row>78</xdr:row>
      <xdr:rowOff>9387</xdr:rowOff>
    </xdr:to>
    <xdr:cxnSp macro="">
      <xdr:nvCxnSpPr>
        <xdr:cNvPr id="843" name="直線コネクタ 842"/>
        <xdr:cNvCxnSpPr/>
      </xdr:nvCxnSpPr>
      <xdr:spPr>
        <a:xfrm>
          <a:off x="18656300" y="13362381"/>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129387</xdr:rowOff>
    </xdr:from>
    <xdr:to>
      <xdr:col>116</xdr:col>
      <xdr:colOff>114300</xdr:colOff>
      <xdr:row>78</xdr:row>
      <xdr:rowOff>59537</xdr:rowOff>
    </xdr:to>
    <xdr:sp macro="" textlink="">
      <xdr:nvSpPr>
        <xdr:cNvPr id="853" name="楕円 852"/>
        <xdr:cNvSpPr/>
      </xdr:nvSpPr>
      <xdr:spPr>
        <a:xfrm>
          <a:off x="22110700" y="133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44314</xdr:rowOff>
    </xdr:from>
    <xdr:ext cx="534377" cy="259045"/>
    <xdr:sp macro="" textlink="">
      <xdr:nvSpPr>
        <xdr:cNvPr id="854" name="繰出金該当値テキスト"/>
        <xdr:cNvSpPr txBox="1"/>
      </xdr:nvSpPr>
      <xdr:spPr>
        <a:xfrm>
          <a:off x="22212300" y="132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138241</xdr:rowOff>
    </xdr:from>
    <xdr:to>
      <xdr:col>112</xdr:col>
      <xdr:colOff>38100</xdr:colOff>
      <xdr:row>78</xdr:row>
      <xdr:rowOff>68391</xdr:rowOff>
    </xdr:to>
    <xdr:sp macro="" textlink="">
      <xdr:nvSpPr>
        <xdr:cNvPr id="855" name="楕円 854"/>
        <xdr:cNvSpPr/>
      </xdr:nvSpPr>
      <xdr:spPr>
        <a:xfrm>
          <a:off x="21272500" y="133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59518</xdr:rowOff>
    </xdr:from>
    <xdr:ext cx="534377" cy="259045"/>
    <xdr:sp macro="" textlink="">
      <xdr:nvSpPr>
        <xdr:cNvPr id="856" name="テキスト ボックス 855"/>
        <xdr:cNvSpPr txBox="1"/>
      </xdr:nvSpPr>
      <xdr:spPr>
        <a:xfrm>
          <a:off x="21056111" y="134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111582</xdr:rowOff>
    </xdr:from>
    <xdr:to>
      <xdr:col>107</xdr:col>
      <xdr:colOff>101600</xdr:colOff>
      <xdr:row>78</xdr:row>
      <xdr:rowOff>41732</xdr:rowOff>
    </xdr:to>
    <xdr:sp macro="" textlink="">
      <xdr:nvSpPr>
        <xdr:cNvPr id="857" name="楕円 856"/>
        <xdr:cNvSpPr/>
      </xdr:nvSpPr>
      <xdr:spPr>
        <a:xfrm>
          <a:off x="20383500" y="133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32859</xdr:rowOff>
    </xdr:from>
    <xdr:ext cx="534377" cy="259045"/>
    <xdr:sp macro="" textlink="">
      <xdr:nvSpPr>
        <xdr:cNvPr id="858" name="テキスト ボックス 857"/>
        <xdr:cNvSpPr txBox="1"/>
      </xdr:nvSpPr>
      <xdr:spPr>
        <a:xfrm>
          <a:off x="20167111" y="134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130037</xdr:rowOff>
    </xdr:from>
    <xdr:to>
      <xdr:col>102</xdr:col>
      <xdr:colOff>165100</xdr:colOff>
      <xdr:row>78</xdr:row>
      <xdr:rowOff>60187</xdr:rowOff>
    </xdr:to>
    <xdr:sp macro="" textlink="">
      <xdr:nvSpPr>
        <xdr:cNvPr id="859" name="楕円 858"/>
        <xdr:cNvSpPr/>
      </xdr:nvSpPr>
      <xdr:spPr>
        <a:xfrm>
          <a:off x="19494500" y="13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51314</xdr:rowOff>
    </xdr:from>
    <xdr:ext cx="534377" cy="259045"/>
    <xdr:sp macro="" textlink="">
      <xdr:nvSpPr>
        <xdr:cNvPr id="860" name="テキスト ボックス 859"/>
        <xdr:cNvSpPr txBox="1"/>
      </xdr:nvSpPr>
      <xdr:spPr>
        <a:xfrm>
          <a:off x="19278111" y="1342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109931</xdr:rowOff>
    </xdr:from>
    <xdr:to>
      <xdr:col>98</xdr:col>
      <xdr:colOff>38100</xdr:colOff>
      <xdr:row>78</xdr:row>
      <xdr:rowOff>40081</xdr:rowOff>
    </xdr:to>
    <xdr:sp macro="" textlink="">
      <xdr:nvSpPr>
        <xdr:cNvPr id="861" name="楕円 860"/>
        <xdr:cNvSpPr/>
      </xdr:nvSpPr>
      <xdr:spPr>
        <a:xfrm>
          <a:off x="18605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31208</xdr:rowOff>
    </xdr:from>
    <xdr:ext cx="534377" cy="259045"/>
    <xdr:sp macro="" textlink="">
      <xdr:nvSpPr>
        <xdr:cNvPr id="862" name="テキスト ボックス 861"/>
        <xdr:cNvSpPr txBox="1"/>
      </xdr:nvSpPr>
      <xdr:spPr>
        <a:xfrm>
          <a:off x="18389111" y="134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年度はほぼ横ばいの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128,405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13,178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円減少したが、依然として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全国平均・県平均よりも高く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なっている。補助費については、うなばら荘への補助金はあるものの、製</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紙工場への補助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の減額により、前年度比で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円減額となった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小学校大規模改造事業により、新規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整備にかかるものは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更新整備にかかるものも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繰上償還により前年度比で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積立金は、ふるさと納税寄付額の減により、減少している。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164732</xdr:rowOff>
    </xdr:from>
    <xdr:to>
      <xdr:col>24</xdr:col>
      <xdr:colOff>63500</xdr:colOff>
      <xdr:row>37</xdr:row>
      <xdr:rowOff>169418</xdr:rowOff>
    </xdr:to>
    <xdr:cxnSp macro="">
      <xdr:nvCxnSpPr>
        <xdr:cNvPr id="60" name="直線コネクタ 59"/>
        <xdr:cNvCxnSpPr/>
      </xdr:nvCxnSpPr>
      <xdr:spPr>
        <a:xfrm>
          <a:off x="3797300" y="6508382"/>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140424</xdr:rowOff>
    </xdr:from>
    <xdr:to>
      <xdr:col>19</xdr:col>
      <xdr:colOff>177800</xdr:colOff>
      <xdr:row>37</xdr:row>
      <xdr:rowOff>164732</xdr:rowOff>
    </xdr:to>
    <xdr:cxnSp macro="">
      <xdr:nvCxnSpPr>
        <xdr:cNvPr id="63" name="直線コネクタ 62"/>
        <xdr:cNvCxnSpPr/>
      </xdr:nvCxnSpPr>
      <xdr:spPr>
        <a:xfrm>
          <a:off x="2908300" y="648407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140424</xdr:rowOff>
    </xdr:from>
    <xdr:to>
      <xdr:col>15</xdr:col>
      <xdr:colOff>50800</xdr:colOff>
      <xdr:row>37</xdr:row>
      <xdr:rowOff>153835</xdr:rowOff>
    </xdr:to>
    <xdr:cxnSp macro="">
      <xdr:nvCxnSpPr>
        <xdr:cNvPr id="66" name="直線コネクタ 65"/>
        <xdr:cNvCxnSpPr/>
      </xdr:nvCxnSpPr>
      <xdr:spPr>
        <a:xfrm flipV="1">
          <a:off x="2019300" y="6484074"/>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153569</xdr:rowOff>
    </xdr:from>
    <xdr:to>
      <xdr:col>10</xdr:col>
      <xdr:colOff>114300</xdr:colOff>
      <xdr:row>37</xdr:row>
      <xdr:rowOff>153835</xdr:rowOff>
    </xdr:to>
    <xdr:cxnSp macro="">
      <xdr:nvCxnSpPr>
        <xdr:cNvPr id="69" name="直線コネクタ 68"/>
        <xdr:cNvCxnSpPr/>
      </xdr:nvCxnSpPr>
      <xdr:spPr>
        <a:xfrm>
          <a:off x="1130300" y="649721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118618</xdr:rowOff>
    </xdr:from>
    <xdr:to>
      <xdr:col>24</xdr:col>
      <xdr:colOff>114300</xdr:colOff>
      <xdr:row>38</xdr:row>
      <xdr:rowOff>48768</xdr:rowOff>
    </xdr:to>
    <xdr:sp macro="" textlink="">
      <xdr:nvSpPr>
        <xdr:cNvPr id="79" name="楕円 78"/>
        <xdr:cNvSpPr/>
      </xdr:nvSpPr>
      <xdr:spPr>
        <a:xfrm>
          <a:off x="45847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57916</xdr:rowOff>
    </xdr:from>
    <xdr:ext cx="534377" cy="259045"/>
    <xdr:sp macro="" textlink="">
      <xdr:nvSpPr>
        <xdr:cNvPr id="80" name="議会費該当値テキスト"/>
        <xdr:cNvSpPr txBox="1"/>
      </xdr:nvSpPr>
      <xdr:spPr>
        <a:xfrm>
          <a:off x="4686300"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113932</xdr:rowOff>
    </xdr:from>
    <xdr:to>
      <xdr:col>20</xdr:col>
      <xdr:colOff>38100</xdr:colOff>
      <xdr:row>38</xdr:row>
      <xdr:rowOff>44082</xdr:rowOff>
    </xdr:to>
    <xdr:sp macro="" textlink="">
      <xdr:nvSpPr>
        <xdr:cNvPr id="81" name="楕円 80"/>
        <xdr:cNvSpPr/>
      </xdr:nvSpPr>
      <xdr:spPr>
        <a:xfrm>
          <a:off x="3746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35209</xdr:rowOff>
    </xdr:from>
    <xdr:ext cx="534377" cy="259045"/>
    <xdr:sp macro="" textlink="">
      <xdr:nvSpPr>
        <xdr:cNvPr id="82" name="テキスト ボックス 81"/>
        <xdr:cNvSpPr txBox="1"/>
      </xdr:nvSpPr>
      <xdr:spPr>
        <a:xfrm>
          <a:off x="3530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89624</xdr:rowOff>
    </xdr:from>
    <xdr:to>
      <xdr:col>15</xdr:col>
      <xdr:colOff>101600</xdr:colOff>
      <xdr:row>38</xdr:row>
      <xdr:rowOff>19774</xdr:rowOff>
    </xdr:to>
    <xdr:sp macro="" textlink="">
      <xdr:nvSpPr>
        <xdr:cNvPr id="83" name="楕円 82"/>
        <xdr:cNvSpPr/>
      </xdr:nvSpPr>
      <xdr:spPr>
        <a:xfrm>
          <a:off x="2857500" y="64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10901</xdr:rowOff>
    </xdr:from>
    <xdr:ext cx="534377" cy="259045"/>
    <xdr:sp macro="" textlink="">
      <xdr:nvSpPr>
        <xdr:cNvPr id="84" name="テキスト ボックス 83"/>
        <xdr:cNvSpPr txBox="1"/>
      </xdr:nvSpPr>
      <xdr:spPr>
        <a:xfrm>
          <a:off x="2641111"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103035</xdr:rowOff>
    </xdr:from>
    <xdr:to>
      <xdr:col>10</xdr:col>
      <xdr:colOff>165100</xdr:colOff>
      <xdr:row>38</xdr:row>
      <xdr:rowOff>33186</xdr:rowOff>
    </xdr:to>
    <xdr:sp macro="" textlink="">
      <xdr:nvSpPr>
        <xdr:cNvPr id="85" name="楕円 84"/>
        <xdr:cNvSpPr/>
      </xdr:nvSpPr>
      <xdr:spPr>
        <a:xfrm>
          <a:off x="1968500" y="644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24312</xdr:rowOff>
    </xdr:from>
    <xdr:ext cx="534377" cy="259045"/>
    <xdr:sp macro="" textlink="">
      <xdr:nvSpPr>
        <xdr:cNvPr id="86" name="テキスト ボックス 85"/>
        <xdr:cNvSpPr txBox="1"/>
      </xdr:nvSpPr>
      <xdr:spPr>
        <a:xfrm>
          <a:off x="1752111" y="65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102769</xdr:rowOff>
    </xdr:from>
    <xdr:to>
      <xdr:col>6</xdr:col>
      <xdr:colOff>38100</xdr:colOff>
      <xdr:row>38</xdr:row>
      <xdr:rowOff>32919</xdr:rowOff>
    </xdr:to>
    <xdr:sp macro="" textlink="">
      <xdr:nvSpPr>
        <xdr:cNvPr id="87" name="楕円 86"/>
        <xdr:cNvSpPr/>
      </xdr:nvSpPr>
      <xdr:spPr>
        <a:xfrm>
          <a:off x="1079500" y="64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24045</xdr:rowOff>
    </xdr:from>
    <xdr:ext cx="534377" cy="259045"/>
    <xdr:sp macro="" textlink="">
      <xdr:nvSpPr>
        <xdr:cNvPr id="88" name="テキスト ボックス 87"/>
        <xdr:cNvSpPr txBox="1"/>
      </xdr:nvSpPr>
      <xdr:spPr>
        <a:xfrm>
          <a:off x="863111" y="6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165008</xdr:rowOff>
    </xdr:from>
    <xdr:to>
      <xdr:col>24</xdr:col>
      <xdr:colOff>63500</xdr:colOff>
      <xdr:row>59</xdr:row>
      <xdr:rowOff>2659</xdr:rowOff>
    </xdr:to>
    <xdr:cxnSp macro="">
      <xdr:nvCxnSpPr>
        <xdr:cNvPr id="117" name="直線コネクタ 116"/>
        <xdr:cNvCxnSpPr/>
      </xdr:nvCxnSpPr>
      <xdr:spPr>
        <a:xfrm>
          <a:off x="3797300" y="10109108"/>
          <a:ext cx="838200" cy="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158990</xdr:rowOff>
    </xdr:from>
    <xdr:to>
      <xdr:col>19</xdr:col>
      <xdr:colOff>177800</xdr:colOff>
      <xdr:row>58</xdr:row>
      <xdr:rowOff>165008</xdr:rowOff>
    </xdr:to>
    <xdr:cxnSp macro="">
      <xdr:nvCxnSpPr>
        <xdr:cNvPr id="120" name="直線コネクタ 119"/>
        <xdr:cNvCxnSpPr/>
      </xdr:nvCxnSpPr>
      <xdr:spPr>
        <a:xfrm>
          <a:off x="2908300" y="10103090"/>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158990</xdr:rowOff>
    </xdr:from>
    <xdr:to>
      <xdr:col>15</xdr:col>
      <xdr:colOff>50800</xdr:colOff>
      <xdr:row>58</xdr:row>
      <xdr:rowOff>171353</xdr:rowOff>
    </xdr:to>
    <xdr:cxnSp macro="">
      <xdr:nvCxnSpPr>
        <xdr:cNvPr id="123" name="直線コネクタ 122"/>
        <xdr:cNvCxnSpPr/>
      </xdr:nvCxnSpPr>
      <xdr:spPr>
        <a:xfrm flipV="1">
          <a:off x="2019300" y="10103090"/>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162439</xdr:rowOff>
    </xdr:from>
    <xdr:to>
      <xdr:col>10</xdr:col>
      <xdr:colOff>114300</xdr:colOff>
      <xdr:row>58</xdr:row>
      <xdr:rowOff>171353</xdr:rowOff>
    </xdr:to>
    <xdr:cxnSp macro="">
      <xdr:nvCxnSpPr>
        <xdr:cNvPr id="126" name="直線コネクタ 125"/>
        <xdr:cNvCxnSpPr/>
      </xdr:nvCxnSpPr>
      <xdr:spPr>
        <a:xfrm>
          <a:off x="1130300" y="10106539"/>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123309</xdr:rowOff>
    </xdr:from>
    <xdr:to>
      <xdr:col>24</xdr:col>
      <xdr:colOff>114300</xdr:colOff>
      <xdr:row>59</xdr:row>
      <xdr:rowOff>53459</xdr:rowOff>
    </xdr:to>
    <xdr:sp macro="" textlink="">
      <xdr:nvSpPr>
        <xdr:cNvPr id="136" name="楕円 135"/>
        <xdr:cNvSpPr/>
      </xdr:nvSpPr>
      <xdr:spPr>
        <a:xfrm>
          <a:off x="4584700" y="100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38236</xdr:rowOff>
    </xdr:from>
    <xdr:ext cx="599010" cy="259045"/>
    <xdr:sp macro="" textlink="">
      <xdr:nvSpPr>
        <xdr:cNvPr id="137" name="総務費該当値テキスト"/>
        <xdr:cNvSpPr txBox="1"/>
      </xdr:nvSpPr>
      <xdr:spPr>
        <a:xfrm>
          <a:off x="4686300" y="998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114208</xdr:rowOff>
    </xdr:from>
    <xdr:to>
      <xdr:col>20</xdr:col>
      <xdr:colOff>38100</xdr:colOff>
      <xdr:row>59</xdr:row>
      <xdr:rowOff>44358</xdr:rowOff>
    </xdr:to>
    <xdr:sp macro="" textlink="">
      <xdr:nvSpPr>
        <xdr:cNvPr id="138" name="楕円 137"/>
        <xdr:cNvSpPr/>
      </xdr:nvSpPr>
      <xdr:spPr>
        <a:xfrm>
          <a:off x="3746500" y="100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35485</xdr:rowOff>
    </xdr:from>
    <xdr:ext cx="599010" cy="259045"/>
    <xdr:sp macro="" textlink="">
      <xdr:nvSpPr>
        <xdr:cNvPr id="139" name="テキスト ボックス 138"/>
        <xdr:cNvSpPr txBox="1"/>
      </xdr:nvSpPr>
      <xdr:spPr>
        <a:xfrm>
          <a:off x="3497795" y="1015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108190</xdr:rowOff>
    </xdr:from>
    <xdr:to>
      <xdr:col>15</xdr:col>
      <xdr:colOff>101600</xdr:colOff>
      <xdr:row>59</xdr:row>
      <xdr:rowOff>38340</xdr:rowOff>
    </xdr:to>
    <xdr:sp macro="" textlink="">
      <xdr:nvSpPr>
        <xdr:cNvPr id="140" name="楕円 139"/>
        <xdr:cNvSpPr/>
      </xdr:nvSpPr>
      <xdr:spPr>
        <a:xfrm>
          <a:off x="2857500" y="100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29467</xdr:rowOff>
    </xdr:from>
    <xdr:ext cx="599010" cy="259045"/>
    <xdr:sp macro="" textlink="">
      <xdr:nvSpPr>
        <xdr:cNvPr id="141" name="テキスト ボックス 140"/>
        <xdr:cNvSpPr txBox="1"/>
      </xdr:nvSpPr>
      <xdr:spPr>
        <a:xfrm>
          <a:off x="2608795" y="1014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120553</xdr:rowOff>
    </xdr:from>
    <xdr:to>
      <xdr:col>10</xdr:col>
      <xdr:colOff>165100</xdr:colOff>
      <xdr:row>59</xdr:row>
      <xdr:rowOff>50703</xdr:rowOff>
    </xdr:to>
    <xdr:sp macro="" textlink="">
      <xdr:nvSpPr>
        <xdr:cNvPr id="142" name="楕円 141"/>
        <xdr:cNvSpPr/>
      </xdr:nvSpPr>
      <xdr:spPr>
        <a:xfrm>
          <a:off x="1968500" y="100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41830</xdr:rowOff>
    </xdr:from>
    <xdr:ext cx="599010" cy="259045"/>
    <xdr:sp macro="" textlink="">
      <xdr:nvSpPr>
        <xdr:cNvPr id="143" name="テキスト ボックス 142"/>
        <xdr:cNvSpPr txBox="1"/>
      </xdr:nvSpPr>
      <xdr:spPr>
        <a:xfrm>
          <a:off x="1719795" y="1015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111639</xdr:rowOff>
    </xdr:from>
    <xdr:to>
      <xdr:col>6</xdr:col>
      <xdr:colOff>38100</xdr:colOff>
      <xdr:row>59</xdr:row>
      <xdr:rowOff>41789</xdr:rowOff>
    </xdr:to>
    <xdr:sp macro="" textlink="">
      <xdr:nvSpPr>
        <xdr:cNvPr id="144" name="楕円 143"/>
        <xdr:cNvSpPr/>
      </xdr:nvSpPr>
      <xdr:spPr>
        <a:xfrm>
          <a:off x="1079500" y="100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32916</xdr:rowOff>
    </xdr:from>
    <xdr:ext cx="599010" cy="259045"/>
    <xdr:sp macro="" textlink="">
      <xdr:nvSpPr>
        <xdr:cNvPr id="145" name="テキスト ボックス 144"/>
        <xdr:cNvSpPr txBox="1"/>
      </xdr:nvSpPr>
      <xdr:spPr>
        <a:xfrm>
          <a:off x="830795" y="1014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118907</xdr:rowOff>
    </xdr:from>
    <xdr:to>
      <xdr:col>24</xdr:col>
      <xdr:colOff>63500</xdr:colOff>
      <xdr:row>77</xdr:row>
      <xdr:rowOff>133841</xdr:rowOff>
    </xdr:to>
    <xdr:cxnSp macro="">
      <xdr:nvCxnSpPr>
        <xdr:cNvPr id="174" name="直線コネクタ 173"/>
        <xdr:cNvCxnSpPr/>
      </xdr:nvCxnSpPr>
      <xdr:spPr>
        <a:xfrm flipV="1">
          <a:off x="3797300" y="13320557"/>
          <a:ext cx="8382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132170</xdr:rowOff>
    </xdr:from>
    <xdr:to>
      <xdr:col>19</xdr:col>
      <xdr:colOff>177800</xdr:colOff>
      <xdr:row>77</xdr:row>
      <xdr:rowOff>133841</xdr:rowOff>
    </xdr:to>
    <xdr:cxnSp macro="">
      <xdr:nvCxnSpPr>
        <xdr:cNvPr id="177" name="直線コネクタ 176"/>
        <xdr:cNvCxnSpPr/>
      </xdr:nvCxnSpPr>
      <xdr:spPr>
        <a:xfrm>
          <a:off x="2908300" y="13333820"/>
          <a:ext cx="889000" cy="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132170</xdr:rowOff>
    </xdr:from>
    <xdr:to>
      <xdr:col>15</xdr:col>
      <xdr:colOff>50800</xdr:colOff>
      <xdr:row>77</xdr:row>
      <xdr:rowOff>152819</xdr:rowOff>
    </xdr:to>
    <xdr:cxnSp macro="">
      <xdr:nvCxnSpPr>
        <xdr:cNvPr id="180" name="直線コネクタ 179"/>
        <xdr:cNvCxnSpPr/>
      </xdr:nvCxnSpPr>
      <xdr:spPr>
        <a:xfrm flipV="1">
          <a:off x="2019300" y="13333820"/>
          <a:ext cx="8890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152819</xdr:rowOff>
    </xdr:from>
    <xdr:to>
      <xdr:col>10</xdr:col>
      <xdr:colOff>114300</xdr:colOff>
      <xdr:row>77</xdr:row>
      <xdr:rowOff>168469</xdr:rowOff>
    </xdr:to>
    <xdr:cxnSp macro="">
      <xdr:nvCxnSpPr>
        <xdr:cNvPr id="183" name="直線コネクタ 182"/>
        <xdr:cNvCxnSpPr/>
      </xdr:nvCxnSpPr>
      <xdr:spPr>
        <a:xfrm flipV="1">
          <a:off x="1130300" y="13354469"/>
          <a:ext cx="889000" cy="1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68107</xdr:rowOff>
    </xdr:from>
    <xdr:to>
      <xdr:col>24</xdr:col>
      <xdr:colOff>114300</xdr:colOff>
      <xdr:row>77</xdr:row>
      <xdr:rowOff>169707</xdr:rowOff>
    </xdr:to>
    <xdr:sp macro="" textlink="">
      <xdr:nvSpPr>
        <xdr:cNvPr id="193" name="楕円 192"/>
        <xdr:cNvSpPr/>
      </xdr:nvSpPr>
      <xdr:spPr>
        <a:xfrm>
          <a:off x="4584700" y="132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20626</xdr:rowOff>
    </xdr:from>
    <xdr:ext cx="599010" cy="259045"/>
    <xdr:sp macro="" textlink="">
      <xdr:nvSpPr>
        <xdr:cNvPr id="194" name="民生費該当値テキスト"/>
        <xdr:cNvSpPr txBox="1"/>
      </xdr:nvSpPr>
      <xdr:spPr>
        <a:xfrm>
          <a:off x="4686300" y="132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83041</xdr:rowOff>
    </xdr:from>
    <xdr:to>
      <xdr:col>20</xdr:col>
      <xdr:colOff>38100</xdr:colOff>
      <xdr:row>78</xdr:row>
      <xdr:rowOff>13191</xdr:rowOff>
    </xdr:to>
    <xdr:sp macro="" textlink="">
      <xdr:nvSpPr>
        <xdr:cNvPr id="195" name="楕円 194"/>
        <xdr:cNvSpPr/>
      </xdr:nvSpPr>
      <xdr:spPr>
        <a:xfrm>
          <a:off x="3746500" y="1328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4318</xdr:rowOff>
    </xdr:from>
    <xdr:ext cx="599010" cy="259045"/>
    <xdr:sp macro="" textlink="">
      <xdr:nvSpPr>
        <xdr:cNvPr id="196" name="テキスト ボックス 195"/>
        <xdr:cNvSpPr txBox="1"/>
      </xdr:nvSpPr>
      <xdr:spPr>
        <a:xfrm>
          <a:off x="3497795" y="1337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81370</xdr:rowOff>
    </xdr:from>
    <xdr:to>
      <xdr:col>15</xdr:col>
      <xdr:colOff>101600</xdr:colOff>
      <xdr:row>78</xdr:row>
      <xdr:rowOff>11520</xdr:rowOff>
    </xdr:to>
    <xdr:sp macro="" textlink="">
      <xdr:nvSpPr>
        <xdr:cNvPr id="197" name="楕円 196"/>
        <xdr:cNvSpPr/>
      </xdr:nvSpPr>
      <xdr:spPr>
        <a:xfrm>
          <a:off x="2857500" y="132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2647</xdr:rowOff>
    </xdr:from>
    <xdr:ext cx="599010" cy="259045"/>
    <xdr:sp macro="" textlink="">
      <xdr:nvSpPr>
        <xdr:cNvPr id="198" name="テキスト ボックス 197"/>
        <xdr:cNvSpPr txBox="1"/>
      </xdr:nvSpPr>
      <xdr:spPr>
        <a:xfrm>
          <a:off x="2608795" y="133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102019</xdr:rowOff>
    </xdr:from>
    <xdr:to>
      <xdr:col>10</xdr:col>
      <xdr:colOff>165100</xdr:colOff>
      <xdr:row>78</xdr:row>
      <xdr:rowOff>32169</xdr:rowOff>
    </xdr:to>
    <xdr:sp macro="" textlink="">
      <xdr:nvSpPr>
        <xdr:cNvPr id="199" name="楕円 198"/>
        <xdr:cNvSpPr/>
      </xdr:nvSpPr>
      <xdr:spPr>
        <a:xfrm>
          <a:off x="1968500" y="133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23296</xdr:rowOff>
    </xdr:from>
    <xdr:ext cx="599010" cy="259045"/>
    <xdr:sp macro="" textlink="">
      <xdr:nvSpPr>
        <xdr:cNvPr id="200" name="テキスト ボックス 199"/>
        <xdr:cNvSpPr txBox="1"/>
      </xdr:nvSpPr>
      <xdr:spPr>
        <a:xfrm>
          <a:off x="1719795" y="1339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117669</xdr:rowOff>
    </xdr:from>
    <xdr:to>
      <xdr:col>6</xdr:col>
      <xdr:colOff>38100</xdr:colOff>
      <xdr:row>78</xdr:row>
      <xdr:rowOff>47819</xdr:rowOff>
    </xdr:to>
    <xdr:sp macro="" textlink="">
      <xdr:nvSpPr>
        <xdr:cNvPr id="201" name="楕円 200"/>
        <xdr:cNvSpPr/>
      </xdr:nvSpPr>
      <xdr:spPr>
        <a:xfrm>
          <a:off x="1079500" y="133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38946</xdr:rowOff>
    </xdr:from>
    <xdr:ext cx="599010" cy="259045"/>
    <xdr:sp macro="" textlink="">
      <xdr:nvSpPr>
        <xdr:cNvPr id="202" name="テキスト ボックス 201"/>
        <xdr:cNvSpPr txBox="1"/>
      </xdr:nvSpPr>
      <xdr:spPr>
        <a:xfrm>
          <a:off x="830795" y="1341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124436</xdr:rowOff>
    </xdr:from>
    <xdr:to>
      <xdr:col>24</xdr:col>
      <xdr:colOff>63500</xdr:colOff>
      <xdr:row>98</xdr:row>
      <xdr:rowOff>126975</xdr:rowOff>
    </xdr:to>
    <xdr:cxnSp macro="">
      <xdr:nvCxnSpPr>
        <xdr:cNvPr id="231" name="直線コネクタ 230"/>
        <xdr:cNvCxnSpPr/>
      </xdr:nvCxnSpPr>
      <xdr:spPr>
        <a:xfrm flipV="1">
          <a:off x="3797300" y="16926536"/>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126975</xdr:rowOff>
    </xdr:from>
    <xdr:to>
      <xdr:col>19</xdr:col>
      <xdr:colOff>177800</xdr:colOff>
      <xdr:row>98</xdr:row>
      <xdr:rowOff>127822</xdr:rowOff>
    </xdr:to>
    <xdr:cxnSp macro="">
      <xdr:nvCxnSpPr>
        <xdr:cNvPr id="234" name="直線コネクタ 233"/>
        <xdr:cNvCxnSpPr/>
      </xdr:nvCxnSpPr>
      <xdr:spPr>
        <a:xfrm flipV="1">
          <a:off x="2908300" y="16929075"/>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127822</xdr:rowOff>
    </xdr:from>
    <xdr:to>
      <xdr:col>15</xdr:col>
      <xdr:colOff>50800</xdr:colOff>
      <xdr:row>98</xdr:row>
      <xdr:rowOff>128095</xdr:rowOff>
    </xdr:to>
    <xdr:cxnSp macro="">
      <xdr:nvCxnSpPr>
        <xdr:cNvPr id="237" name="直線コネクタ 236"/>
        <xdr:cNvCxnSpPr/>
      </xdr:nvCxnSpPr>
      <xdr:spPr>
        <a:xfrm flipV="1">
          <a:off x="2019300" y="16929922"/>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128095</xdr:rowOff>
    </xdr:from>
    <xdr:to>
      <xdr:col>10</xdr:col>
      <xdr:colOff>114300</xdr:colOff>
      <xdr:row>98</xdr:row>
      <xdr:rowOff>132023</xdr:rowOff>
    </xdr:to>
    <xdr:cxnSp macro="">
      <xdr:nvCxnSpPr>
        <xdr:cNvPr id="240" name="直線コネクタ 239"/>
        <xdr:cNvCxnSpPr/>
      </xdr:nvCxnSpPr>
      <xdr:spPr>
        <a:xfrm flipV="1">
          <a:off x="1130300" y="16930195"/>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73636</xdr:rowOff>
    </xdr:from>
    <xdr:to>
      <xdr:col>24</xdr:col>
      <xdr:colOff>114300</xdr:colOff>
      <xdr:row>99</xdr:row>
      <xdr:rowOff>3786</xdr:rowOff>
    </xdr:to>
    <xdr:sp macro="" textlink="">
      <xdr:nvSpPr>
        <xdr:cNvPr id="250" name="楕円 249"/>
        <xdr:cNvSpPr/>
      </xdr:nvSpPr>
      <xdr:spPr>
        <a:xfrm>
          <a:off x="4584700" y="168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160013</xdr:rowOff>
    </xdr:from>
    <xdr:ext cx="534377" cy="259045"/>
    <xdr:sp macro="" textlink="">
      <xdr:nvSpPr>
        <xdr:cNvPr id="251" name="衛生費該当値テキスト"/>
        <xdr:cNvSpPr txBox="1"/>
      </xdr:nvSpPr>
      <xdr:spPr>
        <a:xfrm>
          <a:off x="4686300" y="167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76175</xdr:rowOff>
    </xdr:from>
    <xdr:to>
      <xdr:col>20</xdr:col>
      <xdr:colOff>38100</xdr:colOff>
      <xdr:row>99</xdr:row>
      <xdr:rowOff>6325</xdr:rowOff>
    </xdr:to>
    <xdr:sp macro="" textlink="">
      <xdr:nvSpPr>
        <xdr:cNvPr id="252" name="楕円 251"/>
        <xdr:cNvSpPr/>
      </xdr:nvSpPr>
      <xdr:spPr>
        <a:xfrm>
          <a:off x="3746500" y="16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168902</xdr:rowOff>
    </xdr:from>
    <xdr:ext cx="534377" cy="259045"/>
    <xdr:sp macro="" textlink="">
      <xdr:nvSpPr>
        <xdr:cNvPr id="253" name="テキスト ボックス 252"/>
        <xdr:cNvSpPr txBox="1"/>
      </xdr:nvSpPr>
      <xdr:spPr>
        <a:xfrm>
          <a:off x="3530111" y="169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77022</xdr:rowOff>
    </xdr:from>
    <xdr:to>
      <xdr:col>15</xdr:col>
      <xdr:colOff>101600</xdr:colOff>
      <xdr:row>99</xdr:row>
      <xdr:rowOff>7172</xdr:rowOff>
    </xdr:to>
    <xdr:sp macro="" textlink="">
      <xdr:nvSpPr>
        <xdr:cNvPr id="254" name="楕円 253"/>
        <xdr:cNvSpPr/>
      </xdr:nvSpPr>
      <xdr:spPr>
        <a:xfrm>
          <a:off x="2857500" y="168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169749</xdr:rowOff>
    </xdr:from>
    <xdr:ext cx="534377" cy="259045"/>
    <xdr:sp macro="" textlink="">
      <xdr:nvSpPr>
        <xdr:cNvPr id="255" name="テキスト ボックス 254"/>
        <xdr:cNvSpPr txBox="1"/>
      </xdr:nvSpPr>
      <xdr:spPr>
        <a:xfrm>
          <a:off x="2641111" y="1697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77295</xdr:rowOff>
    </xdr:from>
    <xdr:to>
      <xdr:col>10</xdr:col>
      <xdr:colOff>165100</xdr:colOff>
      <xdr:row>99</xdr:row>
      <xdr:rowOff>7445</xdr:rowOff>
    </xdr:to>
    <xdr:sp macro="" textlink="">
      <xdr:nvSpPr>
        <xdr:cNvPr id="256" name="楕円 255"/>
        <xdr:cNvSpPr/>
      </xdr:nvSpPr>
      <xdr:spPr>
        <a:xfrm>
          <a:off x="1968500" y="168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170022</xdr:rowOff>
    </xdr:from>
    <xdr:ext cx="534377" cy="259045"/>
    <xdr:sp macro="" textlink="">
      <xdr:nvSpPr>
        <xdr:cNvPr id="257" name="テキスト ボックス 256"/>
        <xdr:cNvSpPr txBox="1"/>
      </xdr:nvSpPr>
      <xdr:spPr>
        <a:xfrm>
          <a:off x="1752111" y="169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81223</xdr:rowOff>
    </xdr:from>
    <xdr:to>
      <xdr:col>6</xdr:col>
      <xdr:colOff>38100</xdr:colOff>
      <xdr:row>99</xdr:row>
      <xdr:rowOff>11373</xdr:rowOff>
    </xdr:to>
    <xdr:sp macro="" textlink="">
      <xdr:nvSpPr>
        <xdr:cNvPr id="258" name="楕円 257"/>
        <xdr:cNvSpPr/>
      </xdr:nvSpPr>
      <xdr:spPr>
        <a:xfrm>
          <a:off x="1079500" y="168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2500</xdr:rowOff>
    </xdr:from>
    <xdr:ext cx="534377" cy="259045"/>
    <xdr:sp macro="" textlink="">
      <xdr:nvSpPr>
        <xdr:cNvPr id="259" name="テキスト ボックス 258"/>
        <xdr:cNvSpPr txBox="1"/>
      </xdr:nvSpPr>
      <xdr:spPr>
        <a:xfrm>
          <a:off x="863111" y="169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124132</xdr:rowOff>
    </xdr:from>
    <xdr:to>
      <xdr:col>55</xdr:col>
      <xdr:colOff>0</xdr:colOff>
      <xdr:row>58</xdr:row>
      <xdr:rowOff>125675</xdr:rowOff>
    </xdr:to>
    <xdr:cxnSp macro="">
      <xdr:nvCxnSpPr>
        <xdr:cNvPr id="345" name="直線コネクタ 344"/>
        <xdr:cNvCxnSpPr/>
      </xdr:nvCxnSpPr>
      <xdr:spPr>
        <a:xfrm flipV="1">
          <a:off x="9639300" y="10068232"/>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125675</xdr:rowOff>
    </xdr:from>
    <xdr:to>
      <xdr:col>50</xdr:col>
      <xdr:colOff>114300</xdr:colOff>
      <xdr:row>58</xdr:row>
      <xdr:rowOff>128213</xdr:rowOff>
    </xdr:to>
    <xdr:cxnSp macro="">
      <xdr:nvCxnSpPr>
        <xdr:cNvPr id="348" name="直線コネクタ 347"/>
        <xdr:cNvCxnSpPr/>
      </xdr:nvCxnSpPr>
      <xdr:spPr>
        <a:xfrm flipV="1">
          <a:off x="8750300" y="10069775"/>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127911</xdr:rowOff>
    </xdr:from>
    <xdr:to>
      <xdr:col>45</xdr:col>
      <xdr:colOff>177800</xdr:colOff>
      <xdr:row>58</xdr:row>
      <xdr:rowOff>128213</xdr:rowOff>
    </xdr:to>
    <xdr:cxnSp macro="">
      <xdr:nvCxnSpPr>
        <xdr:cNvPr id="351" name="直線コネクタ 350"/>
        <xdr:cNvCxnSpPr/>
      </xdr:nvCxnSpPr>
      <xdr:spPr>
        <a:xfrm>
          <a:off x="7861300" y="10072011"/>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127911</xdr:rowOff>
    </xdr:from>
    <xdr:to>
      <xdr:col>41</xdr:col>
      <xdr:colOff>50800</xdr:colOff>
      <xdr:row>58</xdr:row>
      <xdr:rowOff>130933</xdr:rowOff>
    </xdr:to>
    <xdr:cxnSp macro="">
      <xdr:nvCxnSpPr>
        <xdr:cNvPr id="354" name="直線コネクタ 353"/>
        <xdr:cNvCxnSpPr/>
      </xdr:nvCxnSpPr>
      <xdr:spPr>
        <a:xfrm flipV="1">
          <a:off x="6972300" y="10072011"/>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73332</xdr:rowOff>
    </xdr:from>
    <xdr:to>
      <xdr:col>55</xdr:col>
      <xdr:colOff>50800</xdr:colOff>
      <xdr:row>59</xdr:row>
      <xdr:rowOff>3482</xdr:rowOff>
    </xdr:to>
    <xdr:sp macro="" textlink="">
      <xdr:nvSpPr>
        <xdr:cNvPr id="364" name="楕円 363"/>
        <xdr:cNvSpPr/>
      </xdr:nvSpPr>
      <xdr:spPr>
        <a:xfrm>
          <a:off x="10426700" y="100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159709</xdr:rowOff>
    </xdr:from>
    <xdr:ext cx="534377" cy="259045"/>
    <xdr:sp macro="" textlink="">
      <xdr:nvSpPr>
        <xdr:cNvPr id="365" name="農林水産業費該当値テキスト"/>
        <xdr:cNvSpPr txBox="1"/>
      </xdr:nvSpPr>
      <xdr:spPr>
        <a:xfrm>
          <a:off x="10528300" y="99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74875</xdr:rowOff>
    </xdr:from>
    <xdr:to>
      <xdr:col>50</xdr:col>
      <xdr:colOff>165100</xdr:colOff>
      <xdr:row>59</xdr:row>
      <xdr:rowOff>5025</xdr:rowOff>
    </xdr:to>
    <xdr:sp macro="" textlink="">
      <xdr:nvSpPr>
        <xdr:cNvPr id="366" name="楕円 365"/>
        <xdr:cNvSpPr/>
      </xdr:nvSpPr>
      <xdr:spPr>
        <a:xfrm>
          <a:off x="9588500" y="100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167602</xdr:rowOff>
    </xdr:from>
    <xdr:ext cx="534377" cy="259045"/>
    <xdr:sp macro="" textlink="">
      <xdr:nvSpPr>
        <xdr:cNvPr id="367" name="テキスト ボックス 366"/>
        <xdr:cNvSpPr txBox="1"/>
      </xdr:nvSpPr>
      <xdr:spPr>
        <a:xfrm>
          <a:off x="9372111" y="1011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77413</xdr:rowOff>
    </xdr:from>
    <xdr:to>
      <xdr:col>46</xdr:col>
      <xdr:colOff>38100</xdr:colOff>
      <xdr:row>59</xdr:row>
      <xdr:rowOff>7563</xdr:rowOff>
    </xdr:to>
    <xdr:sp macro="" textlink="">
      <xdr:nvSpPr>
        <xdr:cNvPr id="368" name="楕円 367"/>
        <xdr:cNvSpPr/>
      </xdr:nvSpPr>
      <xdr:spPr>
        <a:xfrm>
          <a:off x="8699500" y="100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170140</xdr:rowOff>
    </xdr:from>
    <xdr:ext cx="534377" cy="259045"/>
    <xdr:sp macro="" textlink="">
      <xdr:nvSpPr>
        <xdr:cNvPr id="369" name="テキスト ボックス 368"/>
        <xdr:cNvSpPr txBox="1"/>
      </xdr:nvSpPr>
      <xdr:spPr>
        <a:xfrm>
          <a:off x="8483111" y="101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77111</xdr:rowOff>
    </xdr:from>
    <xdr:to>
      <xdr:col>41</xdr:col>
      <xdr:colOff>101600</xdr:colOff>
      <xdr:row>59</xdr:row>
      <xdr:rowOff>7261</xdr:rowOff>
    </xdr:to>
    <xdr:sp macro="" textlink="">
      <xdr:nvSpPr>
        <xdr:cNvPr id="370" name="楕円 369"/>
        <xdr:cNvSpPr/>
      </xdr:nvSpPr>
      <xdr:spPr>
        <a:xfrm>
          <a:off x="7810500" y="100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169838</xdr:rowOff>
    </xdr:from>
    <xdr:ext cx="534377" cy="259045"/>
    <xdr:sp macro="" textlink="">
      <xdr:nvSpPr>
        <xdr:cNvPr id="371" name="テキスト ボックス 370"/>
        <xdr:cNvSpPr txBox="1"/>
      </xdr:nvSpPr>
      <xdr:spPr>
        <a:xfrm>
          <a:off x="7594111" y="1011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80133</xdr:rowOff>
    </xdr:from>
    <xdr:to>
      <xdr:col>36</xdr:col>
      <xdr:colOff>165100</xdr:colOff>
      <xdr:row>59</xdr:row>
      <xdr:rowOff>10283</xdr:rowOff>
    </xdr:to>
    <xdr:sp macro="" textlink="">
      <xdr:nvSpPr>
        <xdr:cNvPr id="372" name="楕円 371"/>
        <xdr:cNvSpPr/>
      </xdr:nvSpPr>
      <xdr:spPr>
        <a:xfrm>
          <a:off x="6921500" y="10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1410</xdr:rowOff>
    </xdr:from>
    <xdr:ext cx="469744" cy="259045"/>
    <xdr:sp macro="" textlink="">
      <xdr:nvSpPr>
        <xdr:cNvPr id="373" name="テキスト ボックス 372"/>
        <xdr:cNvSpPr txBox="1"/>
      </xdr:nvSpPr>
      <xdr:spPr>
        <a:xfrm>
          <a:off x="6737428" y="1011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42036</xdr:rowOff>
    </xdr:from>
    <xdr:to>
      <xdr:col>55</xdr:col>
      <xdr:colOff>0</xdr:colOff>
      <xdr:row>79</xdr:row>
      <xdr:rowOff>42069</xdr:rowOff>
    </xdr:to>
    <xdr:cxnSp macro="">
      <xdr:nvCxnSpPr>
        <xdr:cNvPr id="402" name="直線コネクタ 401"/>
        <xdr:cNvCxnSpPr/>
      </xdr:nvCxnSpPr>
      <xdr:spPr>
        <a:xfrm flipV="1">
          <a:off x="9639300" y="1358658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33193</xdr:rowOff>
    </xdr:from>
    <xdr:to>
      <xdr:col>50</xdr:col>
      <xdr:colOff>114300</xdr:colOff>
      <xdr:row>79</xdr:row>
      <xdr:rowOff>42069</xdr:rowOff>
    </xdr:to>
    <xdr:cxnSp macro="">
      <xdr:nvCxnSpPr>
        <xdr:cNvPr id="405" name="直線コネクタ 404"/>
        <xdr:cNvCxnSpPr/>
      </xdr:nvCxnSpPr>
      <xdr:spPr>
        <a:xfrm>
          <a:off x="8750300" y="13577743"/>
          <a:ext cx="88900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33193</xdr:rowOff>
    </xdr:from>
    <xdr:to>
      <xdr:col>45</xdr:col>
      <xdr:colOff>177800</xdr:colOff>
      <xdr:row>79</xdr:row>
      <xdr:rowOff>43103</xdr:rowOff>
    </xdr:to>
    <xdr:cxnSp macro="">
      <xdr:nvCxnSpPr>
        <xdr:cNvPr id="408" name="直線コネクタ 407"/>
        <xdr:cNvCxnSpPr/>
      </xdr:nvCxnSpPr>
      <xdr:spPr>
        <a:xfrm flipV="1">
          <a:off x="7861300" y="13577743"/>
          <a:ext cx="889000" cy="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43103</xdr:rowOff>
    </xdr:from>
    <xdr:to>
      <xdr:col>41</xdr:col>
      <xdr:colOff>50800</xdr:colOff>
      <xdr:row>79</xdr:row>
      <xdr:rowOff>43252</xdr:rowOff>
    </xdr:to>
    <xdr:cxnSp macro="">
      <xdr:nvCxnSpPr>
        <xdr:cNvPr id="411" name="直線コネクタ 410"/>
        <xdr:cNvCxnSpPr/>
      </xdr:nvCxnSpPr>
      <xdr:spPr>
        <a:xfrm flipV="1">
          <a:off x="6972300" y="13587653"/>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162686</xdr:rowOff>
    </xdr:from>
    <xdr:to>
      <xdr:col>55</xdr:col>
      <xdr:colOff>50800</xdr:colOff>
      <xdr:row>79</xdr:row>
      <xdr:rowOff>92836</xdr:rowOff>
    </xdr:to>
    <xdr:sp macro="" textlink="">
      <xdr:nvSpPr>
        <xdr:cNvPr id="421" name="楕円 420"/>
        <xdr:cNvSpPr/>
      </xdr:nvSpPr>
      <xdr:spPr>
        <a:xfrm>
          <a:off x="10426700" y="13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77613</xdr:rowOff>
    </xdr:from>
    <xdr:ext cx="469744" cy="259045"/>
    <xdr:sp macro="" textlink="">
      <xdr:nvSpPr>
        <xdr:cNvPr id="422" name="商工費該当値テキスト"/>
        <xdr:cNvSpPr txBox="1"/>
      </xdr:nvSpPr>
      <xdr:spPr>
        <a:xfrm>
          <a:off x="10528300" y="1345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162719</xdr:rowOff>
    </xdr:from>
    <xdr:to>
      <xdr:col>50</xdr:col>
      <xdr:colOff>165100</xdr:colOff>
      <xdr:row>79</xdr:row>
      <xdr:rowOff>92869</xdr:rowOff>
    </xdr:to>
    <xdr:sp macro="" textlink="">
      <xdr:nvSpPr>
        <xdr:cNvPr id="423" name="楕円 422"/>
        <xdr:cNvSpPr/>
      </xdr:nvSpPr>
      <xdr:spPr>
        <a:xfrm>
          <a:off x="9588500" y="135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83996</xdr:rowOff>
    </xdr:from>
    <xdr:ext cx="469744" cy="259045"/>
    <xdr:sp macro="" textlink="">
      <xdr:nvSpPr>
        <xdr:cNvPr id="424" name="テキスト ボックス 423"/>
        <xdr:cNvSpPr txBox="1"/>
      </xdr:nvSpPr>
      <xdr:spPr>
        <a:xfrm>
          <a:off x="9404428" y="1362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153843</xdr:rowOff>
    </xdr:from>
    <xdr:to>
      <xdr:col>46</xdr:col>
      <xdr:colOff>38100</xdr:colOff>
      <xdr:row>79</xdr:row>
      <xdr:rowOff>83993</xdr:rowOff>
    </xdr:to>
    <xdr:sp macro="" textlink="">
      <xdr:nvSpPr>
        <xdr:cNvPr id="425" name="楕円 424"/>
        <xdr:cNvSpPr/>
      </xdr:nvSpPr>
      <xdr:spPr>
        <a:xfrm>
          <a:off x="8699500" y="135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75120</xdr:rowOff>
    </xdr:from>
    <xdr:ext cx="469744" cy="259045"/>
    <xdr:sp macro="" textlink="">
      <xdr:nvSpPr>
        <xdr:cNvPr id="426" name="テキスト ボックス 425"/>
        <xdr:cNvSpPr txBox="1"/>
      </xdr:nvSpPr>
      <xdr:spPr>
        <a:xfrm>
          <a:off x="8515428" y="136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163753</xdr:rowOff>
    </xdr:from>
    <xdr:to>
      <xdr:col>41</xdr:col>
      <xdr:colOff>101600</xdr:colOff>
      <xdr:row>79</xdr:row>
      <xdr:rowOff>93903</xdr:rowOff>
    </xdr:to>
    <xdr:sp macro="" textlink="">
      <xdr:nvSpPr>
        <xdr:cNvPr id="427" name="楕円 426"/>
        <xdr:cNvSpPr/>
      </xdr:nvSpPr>
      <xdr:spPr>
        <a:xfrm>
          <a:off x="7810500" y="135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85030</xdr:rowOff>
    </xdr:from>
    <xdr:ext cx="378565" cy="259045"/>
    <xdr:sp macro="" textlink="">
      <xdr:nvSpPr>
        <xdr:cNvPr id="428" name="テキスト ボックス 427"/>
        <xdr:cNvSpPr txBox="1"/>
      </xdr:nvSpPr>
      <xdr:spPr>
        <a:xfrm>
          <a:off x="7672017" y="13629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163902</xdr:rowOff>
    </xdr:from>
    <xdr:to>
      <xdr:col>36</xdr:col>
      <xdr:colOff>165100</xdr:colOff>
      <xdr:row>79</xdr:row>
      <xdr:rowOff>94052</xdr:rowOff>
    </xdr:to>
    <xdr:sp macro="" textlink="">
      <xdr:nvSpPr>
        <xdr:cNvPr id="429" name="楕円 428"/>
        <xdr:cNvSpPr/>
      </xdr:nvSpPr>
      <xdr:spPr>
        <a:xfrm>
          <a:off x="6921500" y="135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85179</xdr:rowOff>
    </xdr:from>
    <xdr:ext cx="378565" cy="259045"/>
    <xdr:sp macro="" textlink="">
      <xdr:nvSpPr>
        <xdr:cNvPr id="430" name="テキスト ボックス 429"/>
        <xdr:cNvSpPr txBox="1"/>
      </xdr:nvSpPr>
      <xdr:spPr>
        <a:xfrm>
          <a:off x="6783017" y="1362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65922</xdr:rowOff>
    </xdr:from>
    <xdr:to>
      <xdr:col>55</xdr:col>
      <xdr:colOff>0</xdr:colOff>
      <xdr:row>99</xdr:row>
      <xdr:rowOff>74795</xdr:rowOff>
    </xdr:to>
    <xdr:cxnSp macro="">
      <xdr:nvCxnSpPr>
        <xdr:cNvPr id="461" name="直線コネクタ 460"/>
        <xdr:cNvCxnSpPr/>
      </xdr:nvCxnSpPr>
      <xdr:spPr>
        <a:xfrm>
          <a:off x="9639300" y="17039472"/>
          <a:ext cx="8382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62874</xdr:rowOff>
    </xdr:from>
    <xdr:to>
      <xdr:col>50</xdr:col>
      <xdr:colOff>114300</xdr:colOff>
      <xdr:row>99</xdr:row>
      <xdr:rowOff>65922</xdr:rowOff>
    </xdr:to>
    <xdr:cxnSp macro="">
      <xdr:nvCxnSpPr>
        <xdr:cNvPr id="464" name="直線コネクタ 463"/>
        <xdr:cNvCxnSpPr/>
      </xdr:nvCxnSpPr>
      <xdr:spPr>
        <a:xfrm>
          <a:off x="8750300" y="170364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61088</xdr:rowOff>
    </xdr:from>
    <xdr:to>
      <xdr:col>45</xdr:col>
      <xdr:colOff>177800</xdr:colOff>
      <xdr:row>99</xdr:row>
      <xdr:rowOff>62874</xdr:rowOff>
    </xdr:to>
    <xdr:cxnSp macro="">
      <xdr:nvCxnSpPr>
        <xdr:cNvPr id="467" name="直線コネクタ 466"/>
        <xdr:cNvCxnSpPr/>
      </xdr:nvCxnSpPr>
      <xdr:spPr>
        <a:xfrm>
          <a:off x="7861300" y="1703463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48244</xdr:rowOff>
    </xdr:from>
    <xdr:to>
      <xdr:col>41</xdr:col>
      <xdr:colOff>50800</xdr:colOff>
      <xdr:row>99</xdr:row>
      <xdr:rowOff>61088</xdr:rowOff>
    </xdr:to>
    <xdr:cxnSp macro="">
      <xdr:nvCxnSpPr>
        <xdr:cNvPr id="470" name="直線コネクタ 469"/>
        <xdr:cNvCxnSpPr/>
      </xdr:nvCxnSpPr>
      <xdr:spPr>
        <a:xfrm>
          <a:off x="6972300" y="17021794"/>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23995</xdr:rowOff>
    </xdr:from>
    <xdr:to>
      <xdr:col>55</xdr:col>
      <xdr:colOff>50800</xdr:colOff>
      <xdr:row>99</xdr:row>
      <xdr:rowOff>125595</xdr:rowOff>
    </xdr:to>
    <xdr:sp macro="" textlink="">
      <xdr:nvSpPr>
        <xdr:cNvPr id="480" name="楕円 479"/>
        <xdr:cNvSpPr/>
      </xdr:nvSpPr>
      <xdr:spPr>
        <a:xfrm>
          <a:off x="10426700" y="1699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110372</xdr:rowOff>
    </xdr:from>
    <xdr:ext cx="534377" cy="259045"/>
    <xdr:sp macro="" textlink="">
      <xdr:nvSpPr>
        <xdr:cNvPr id="481" name="土木費該当値テキスト"/>
        <xdr:cNvSpPr txBox="1"/>
      </xdr:nvSpPr>
      <xdr:spPr>
        <a:xfrm>
          <a:off x="10528300" y="1691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15122</xdr:rowOff>
    </xdr:from>
    <xdr:to>
      <xdr:col>50</xdr:col>
      <xdr:colOff>165100</xdr:colOff>
      <xdr:row>99</xdr:row>
      <xdr:rowOff>116722</xdr:rowOff>
    </xdr:to>
    <xdr:sp macro="" textlink="">
      <xdr:nvSpPr>
        <xdr:cNvPr id="482" name="楕円 481"/>
        <xdr:cNvSpPr/>
      </xdr:nvSpPr>
      <xdr:spPr>
        <a:xfrm>
          <a:off x="9588500" y="169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107849</xdr:rowOff>
    </xdr:from>
    <xdr:ext cx="534377" cy="259045"/>
    <xdr:sp macro="" textlink="">
      <xdr:nvSpPr>
        <xdr:cNvPr id="483" name="テキスト ボックス 482"/>
        <xdr:cNvSpPr txBox="1"/>
      </xdr:nvSpPr>
      <xdr:spPr>
        <a:xfrm>
          <a:off x="9372111" y="170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12074</xdr:rowOff>
    </xdr:from>
    <xdr:to>
      <xdr:col>46</xdr:col>
      <xdr:colOff>38100</xdr:colOff>
      <xdr:row>99</xdr:row>
      <xdr:rowOff>113674</xdr:rowOff>
    </xdr:to>
    <xdr:sp macro="" textlink="">
      <xdr:nvSpPr>
        <xdr:cNvPr id="484" name="楕円 483"/>
        <xdr:cNvSpPr/>
      </xdr:nvSpPr>
      <xdr:spPr>
        <a:xfrm>
          <a:off x="8699500" y="169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104801</xdr:rowOff>
    </xdr:from>
    <xdr:ext cx="534377" cy="259045"/>
    <xdr:sp macro="" textlink="">
      <xdr:nvSpPr>
        <xdr:cNvPr id="485" name="テキスト ボックス 484"/>
        <xdr:cNvSpPr txBox="1"/>
      </xdr:nvSpPr>
      <xdr:spPr>
        <a:xfrm>
          <a:off x="8483111" y="1707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10288</xdr:rowOff>
    </xdr:from>
    <xdr:to>
      <xdr:col>41</xdr:col>
      <xdr:colOff>101600</xdr:colOff>
      <xdr:row>99</xdr:row>
      <xdr:rowOff>111888</xdr:rowOff>
    </xdr:to>
    <xdr:sp macro="" textlink="">
      <xdr:nvSpPr>
        <xdr:cNvPr id="486" name="楕円 485"/>
        <xdr:cNvSpPr/>
      </xdr:nvSpPr>
      <xdr:spPr>
        <a:xfrm>
          <a:off x="7810500" y="169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103015</xdr:rowOff>
    </xdr:from>
    <xdr:ext cx="534377" cy="259045"/>
    <xdr:sp macro="" textlink="">
      <xdr:nvSpPr>
        <xdr:cNvPr id="487" name="テキスト ボックス 486"/>
        <xdr:cNvSpPr txBox="1"/>
      </xdr:nvSpPr>
      <xdr:spPr>
        <a:xfrm>
          <a:off x="7594111" y="170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168894</xdr:rowOff>
    </xdr:from>
    <xdr:to>
      <xdr:col>36</xdr:col>
      <xdr:colOff>165100</xdr:colOff>
      <xdr:row>99</xdr:row>
      <xdr:rowOff>99044</xdr:rowOff>
    </xdr:to>
    <xdr:sp macro="" textlink="">
      <xdr:nvSpPr>
        <xdr:cNvPr id="488" name="楕円 487"/>
        <xdr:cNvSpPr/>
      </xdr:nvSpPr>
      <xdr:spPr>
        <a:xfrm>
          <a:off x="6921500" y="1697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90171</xdr:rowOff>
    </xdr:from>
    <xdr:ext cx="534377" cy="259045"/>
    <xdr:sp macro="" textlink="">
      <xdr:nvSpPr>
        <xdr:cNvPr id="489" name="テキスト ボックス 488"/>
        <xdr:cNvSpPr txBox="1"/>
      </xdr:nvSpPr>
      <xdr:spPr>
        <a:xfrm>
          <a:off x="6705111" y="170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126769</xdr:rowOff>
    </xdr:from>
    <xdr:to>
      <xdr:col>85</xdr:col>
      <xdr:colOff>127000</xdr:colOff>
      <xdr:row>38</xdr:row>
      <xdr:rowOff>131009</xdr:rowOff>
    </xdr:to>
    <xdr:cxnSp macro="">
      <xdr:nvCxnSpPr>
        <xdr:cNvPr id="518" name="直線コネクタ 517"/>
        <xdr:cNvCxnSpPr/>
      </xdr:nvCxnSpPr>
      <xdr:spPr>
        <a:xfrm>
          <a:off x="15481300" y="6641869"/>
          <a:ext cx="8382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126769</xdr:rowOff>
    </xdr:from>
    <xdr:to>
      <xdr:col>81</xdr:col>
      <xdr:colOff>50800</xdr:colOff>
      <xdr:row>38</xdr:row>
      <xdr:rowOff>134816</xdr:rowOff>
    </xdr:to>
    <xdr:cxnSp macro="">
      <xdr:nvCxnSpPr>
        <xdr:cNvPr id="521" name="直線コネクタ 520"/>
        <xdr:cNvCxnSpPr/>
      </xdr:nvCxnSpPr>
      <xdr:spPr>
        <a:xfrm flipV="1">
          <a:off x="14592300" y="6641869"/>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134816</xdr:rowOff>
    </xdr:from>
    <xdr:to>
      <xdr:col>76</xdr:col>
      <xdr:colOff>114300</xdr:colOff>
      <xdr:row>38</xdr:row>
      <xdr:rowOff>138999</xdr:rowOff>
    </xdr:to>
    <xdr:cxnSp macro="">
      <xdr:nvCxnSpPr>
        <xdr:cNvPr id="524" name="直線コネクタ 523"/>
        <xdr:cNvCxnSpPr/>
      </xdr:nvCxnSpPr>
      <xdr:spPr>
        <a:xfrm flipV="1">
          <a:off x="13703300" y="6649916"/>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145666</xdr:rowOff>
    </xdr:from>
    <xdr:to>
      <xdr:col>71</xdr:col>
      <xdr:colOff>177800</xdr:colOff>
      <xdr:row>38</xdr:row>
      <xdr:rowOff>138999</xdr:rowOff>
    </xdr:to>
    <xdr:cxnSp macro="">
      <xdr:nvCxnSpPr>
        <xdr:cNvPr id="527" name="直線コネクタ 526"/>
        <xdr:cNvCxnSpPr/>
      </xdr:nvCxnSpPr>
      <xdr:spPr>
        <a:xfrm>
          <a:off x="12814300" y="6489316"/>
          <a:ext cx="889000" cy="1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80209</xdr:rowOff>
    </xdr:from>
    <xdr:to>
      <xdr:col>85</xdr:col>
      <xdr:colOff>177800</xdr:colOff>
      <xdr:row>39</xdr:row>
      <xdr:rowOff>10359</xdr:rowOff>
    </xdr:to>
    <xdr:sp macro="" textlink="">
      <xdr:nvSpPr>
        <xdr:cNvPr id="537" name="楕円 536"/>
        <xdr:cNvSpPr/>
      </xdr:nvSpPr>
      <xdr:spPr>
        <a:xfrm>
          <a:off x="16268700" y="65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166586</xdr:rowOff>
    </xdr:from>
    <xdr:ext cx="534377" cy="259045"/>
    <xdr:sp macro="" textlink="">
      <xdr:nvSpPr>
        <xdr:cNvPr id="538" name="消防費該当値テキスト"/>
        <xdr:cNvSpPr txBox="1"/>
      </xdr:nvSpPr>
      <xdr:spPr>
        <a:xfrm>
          <a:off x="16370300" y="65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75969</xdr:rowOff>
    </xdr:from>
    <xdr:to>
      <xdr:col>81</xdr:col>
      <xdr:colOff>101600</xdr:colOff>
      <xdr:row>39</xdr:row>
      <xdr:rowOff>6119</xdr:rowOff>
    </xdr:to>
    <xdr:sp macro="" textlink="">
      <xdr:nvSpPr>
        <xdr:cNvPr id="539" name="楕円 538"/>
        <xdr:cNvSpPr/>
      </xdr:nvSpPr>
      <xdr:spPr>
        <a:xfrm>
          <a:off x="15430500" y="65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168696</xdr:rowOff>
    </xdr:from>
    <xdr:ext cx="534377" cy="259045"/>
    <xdr:sp macro="" textlink="">
      <xdr:nvSpPr>
        <xdr:cNvPr id="540" name="テキスト ボックス 539"/>
        <xdr:cNvSpPr txBox="1"/>
      </xdr:nvSpPr>
      <xdr:spPr>
        <a:xfrm>
          <a:off x="15214111" y="668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84016</xdr:rowOff>
    </xdr:from>
    <xdr:to>
      <xdr:col>76</xdr:col>
      <xdr:colOff>165100</xdr:colOff>
      <xdr:row>39</xdr:row>
      <xdr:rowOff>14166</xdr:rowOff>
    </xdr:to>
    <xdr:sp macro="" textlink="">
      <xdr:nvSpPr>
        <xdr:cNvPr id="541" name="楕円 540"/>
        <xdr:cNvSpPr/>
      </xdr:nvSpPr>
      <xdr:spPr>
        <a:xfrm>
          <a:off x="14541500" y="65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5293</xdr:rowOff>
    </xdr:from>
    <xdr:ext cx="534377" cy="259045"/>
    <xdr:sp macro="" textlink="">
      <xdr:nvSpPr>
        <xdr:cNvPr id="542" name="テキスト ボックス 541"/>
        <xdr:cNvSpPr txBox="1"/>
      </xdr:nvSpPr>
      <xdr:spPr>
        <a:xfrm>
          <a:off x="14325111"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88199</xdr:rowOff>
    </xdr:from>
    <xdr:to>
      <xdr:col>72</xdr:col>
      <xdr:colOff>38100</xdr:colOff>
      <xdr:row>39</xdr:row>
      <xdr:rowOff>18349</xdr:rowOff>
    </xdr:to>
    <xdr:sp macro="" textlink="">
      <xdr:nvSpPr>
        <xdr:cNvPr id="543" name="楕円 542"/>
        <xdr:cNvSpPr/>
      </xdr:nvSpPr>
      <xdr:spPr>
        <a:xfrm>
          <a:off x="13652500" y="660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9476</xdr:rowOff>
    </xdr:from>
    <xdr:ext cx="534377" cy="259045"/>
    <xdr:sp macro="" textlink="">
      <xdr:nvSpPr>
        <xdr:cNvPr id="544" name="テキスト ボックス 543"/>
        <xdr:cNvSpPr txBox="1"/>
      </xdr:nvSpPr>
      <xdr:spPr>
        <a:xfrm>
          <a:off x="13436111" y="669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94866</xdr:rowOff>
    </xdr:from>
    <xdr:to>
      <xdr:col>67</xdr:col>
      <xdr:colOff>101600</xdr:colOff>
      <xdr:row>38</xdr:row>
      <xdr:rowOff>25016</xdr:rowOff>
    </xdr:to>
    <xdr:sp macro="" textlink="">
      <xdr:nvSpPr>
        <xdr:cNvPr id="545" name="楕円 544"/>
        <xdr:cNvSpPr/>
      </xdr:nvSpPr>
      <xdr:spPr>
        <a:xfrm>
          <a:off x="12763500" y="64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41543</xdr:rowOff>
    </xdr:from>
    <xdr:ext cx="534377" cy="259045"/>
    <xdr:sp macro="" textlink="">
      <xdr:nvSpPr>
        <xdr:cNvPr id="546" name="テキスト ボックス 545"/>
        <xdr:cNvSpPr txBox="1"/>
      </xdr:nvSpPr>
      <xdr:spPr>
        <a:xfrm>
          <a:off x="12547111" y="621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37314</xdr:rowOff>
    </xdr:from>
    <xdr:to>
      <xdr:col>85</xdr:col>
      <xdr:colOff>127000</xdr:colOff>
      <xdr:row>58</xdr:row>
      <xdr:rowOff>93923</xdr:rowOff>
    </xdr:to>
    <xdr:cxnSp macro="">
      <xdr:nvCxnSpPr>
        <xdr:cNvPr id="575" name="直線コネクタ 574"/>
        <xdr:cNvCxnSpPr/>
      </xdr:nvCxnSpPr>
      <xdr:spPr>
        <a:xfrm flipV="1">
          <a:off x="15481300" y="9981414"/>
          <a:ext cx="838200" cy="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93923</xdr:rowOff>
    </xdr:from>
    <xdr:to>
      <xdr:col>81</xdr:col>
      <xdr:colOff>50800</xdr:colOff>
      <xdr:row>58</xdr:row>
      <xdr:rowOff>104594</xdr:rowOff>
    </xdr:to>
    <xdr:cxnSp macro="">
      <xdr:nvCxnSpPr>
        <xdr:cNvPr id="578" name="直線コネクタ 577"/>
        <xdr:cNvCxnSpPr/>
      </xdr:nvCxnSpPr>
      <xdr:spPr>
        <a:xfrm flipV="1">
          <a:off x="14592300" y="10038023"/>
          <a:ext cx="889000" cy="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78005</xdr:rowOff>
    </xdr:from>
    <xdr:to>
      <xdr:col>76</xdr:col>
      <xdr:colOff>114300</xdr:colOff>
      <xdr:row>58</xdr:row>
      <xdr:rowOff>104594</xdr:rowOff>
    </xdr:to>
    <xdr:cxnSp macro="">
      <xdr:nvCxnSpPr>
        <xdr:cNvPr id="581" name="直線コネクタ 580"/>
        <xdr:cNvCxnSpPr/>
      </xdr:nvCxnSpPr>
      <xdr:spPr>
        <a:xfrm>
          <a:off x="13703300" y="9507755"/>
          <a:ext cx="889000" cy="54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78005</xdr:rowOff>
    </xdr:from>
    <xdr:to>
      <xdr:col>71</xdr:col>
      <xdr:colOff>177800</xdr:colOff>
      <xdr:row>58</xdr:row>
      <xdr:rowOff>55865</xdr:rowOff>
    </xdr:to>
    <xdr:cxnSp macro="">
      <xdr:nvCxnSpPr>
        <xdr:cNvPr id="584" name="直線コネクタ 583"/>
        <xdr:cNvCxnSpPr/>
      </xdr:nvCxnSpPr>
      <xdr:spPr>
        <a:xfrm flipV="1">
          <a:off x="12814300" y="9507755"/>
          <a:ext cx="889000" cy="49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157964</xdr:rowOff>
    </xdr:from>
    <xdr:to>
      <xdr:col>85</xdr:col>
      <xdr:colOff>177800</xdr:colOff>
      <xdr:row>58</xdr:row>
      <xdr:rowOff>88114</xdr:rowOff>
    </xdr:to>
    <xdr:sp macro="" textlink="">
      <xdr:nvSpPr>
        <xdr:cNvPr id="594" name="楕円 593"/>
        <xdr:cNvSpPr/>
      </xdr:nvSpPr>
      <xdr:spPr>
        <a:xfrm>
          <a:off x="16268700" y="99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76431</xdr:rowOff>
    </xdr:from>
    <xdr:ext cx="534377" cy="259045"/>
    <xdr:sp macro="" textlink="">
      <xdr:nvSpPr>
        <xdr:cNvPr id="595" name="教育費該当値テキスト"/>
        <xdr:cNvSpPr txBox="1"/>
      </xdr:nvSpPr>
      <xdr:spPr>
        <a:xfrm>
          <a:off x="16370300" y="98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43123</xdr:rowOff>
    </xdr:from>
    <xdr:to>
      <xdr:col>81</xdr:col>
      <xdr:colOff>101600</xdr:colOff>
      <xdr:row>58</xdr:row>
      <xdr:rowOff>144723</xdr:rowOff>
    </xdr:to>
    <xdr:sp macro="" textlink="">
      <xdr:nvSpPr>
        <xdr:cNvPr id="596" name="楕円 595"/>
        <xdr:cNvSpPr/>
      </xdr:nvSpPr>
      <xdr:spPr>
        <a:xfrm>
          <a:off x="15430500" y="99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135850</xdr:rowOff>
    </xdr:from>
    <xdr:ext cx="534377" cy="259045"/>
    <xdr:sp macro="" textlink="">
      <xdr:nvSpPr>
        <xdr:cNvPr id="597" name="テキスト ボックス 596"/>
        <xdr:cNvSpPr txBox="1"/>
      </xdr:nvSpPr>
      <xdr:spPr>
        <a:xfrm>
          <a:off x="15214111" y="100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53794</xdr:rowOff>
    </xdr:from>
    <xdr:to>
      <xdr:col>76</xdr:col>
      <xdr:colOff>165100</xdr:colOff>
      <xdr:row>58</xdr:row>
      <xdr:rowOff>155394</xdr:rowOff>
    </xdr:to>
    <xdr:sp macro="" textlink="">
      <xdr:nvSpPr>
        <xdr:cNvPr id="598" name="楕円 597"/>
        <xdr:cNvSpPr/>
      </xdr:nvSpPr>
      <xdr:spPr>
        <a:xfrm>
          <a:off x="14541500" y="99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146521</xdr:rowOff>
    </xdr:from>
    <xdr:ext cx="534377" cy="259045"/>
    <xdr:sp macro="" textlink="">
      <xdr:nvSpPr>
        <xdr:cNvPr id="599" name="テキスト ボックス 598"/>
        <xdr:cNvSpPr txBox="1"/>
      </xdr:nvSpPr>
      <xdr:spPr>
        <a:xfrm>
          <a:off x="14325111" y="100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27205</xdr:rowOff>
    </xdr:from>
    <xdr:to>
      <xdr:col>72</xdr:col>
      <xdr:colOff>38100</xdr:colOff>
      <xdr:row>55</xdr:row>
      <xdr:rowOff>128805</xdr:rowOff>
    </xdr:to>
    <xdr:sp macro="" textlink="">
      <xdr:nvSpPr>
        <xdr:cNvPr id="600" name="楕円 599"/>
        <xdr:cNvSpPr/>
      </xdr:nvSpPr>
      <xdr:spPr>
        <a:xfrm>
          <a:off x="13652500" y="94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145332</xdr:rowOff>
    </xdr:from>
    <xdr:ext cx="599010" cy="259045"/>
    <xdr:sp macro="" textlink="">
      <xdr:nvSpPr>
        <xdr:cNvPr id="601" name="テキスト ボックス 600"/>
        <xdr:cNvSpPr txBox="1"/>
      </xdr:nvSpPr>
      <xdr:spPr>
        <a:xfrm>
          <a:off x="13403795" y="923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5065</xdr:rowOff>
    </xdr:from>
    <xdr:to>
      <xdr:col>67</xdr:col>
      <xdr:colOff>101600</xdr:colOff>
      <xdr:row>58</xdr:row>
      <xdr:rowOff>106665</xdr:rowOff>
    </xdr:to>
    <xdr:sp macro="" textlink="">
      <xdr:nvSpPr>
        <xdr:cNvPr id="602" name="楕円 601"/>
        <xdr:cNvSpPr/>
      </xdr:nvSpPr>
      <xdr:spPr>
        <a:xfrm>
          <a:off x="12763500" y="99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97792</xdr:rowOff>
    </xdr:from>
    <xdr:ext cx="534377" cy="259045"/>
    <xdr:sp macro="" textlink="">
      <xdr:nvSpPr>
        <xdr:cNvPr id="603" name="テキスト ボックス 602"/>
        <xdr:cNvSpPr txBox="1"/>
      </xdr:nvSpPr>
      <xdr:spPr>
        <a:xfrm>
          <a:off x="12547111" y="100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92345</xdr:rowOff>
    </xdr:from>
    <xdr:to>
      <xdr:col>85</xdr:col>
      <xdr:colOff>127000</xdr:colOff>
      <xdr:row>98</xdr:row>
      <xdr:rowOff>115058</xdr:rowOff>
    </xdr:to>
    <xdr:cxnSp macro="">
      <xdr:nvCxnSpPr>
        <xdr:cNvPr id="691" name="直線コネクタ 690"/>
        <xdr:cNvCxnSpPr/>
      </xdr:nvCxnSpPr>
      <xdr:spPr>
        <a:xfrm flipV="1">
          <a:off x="15481300" y="16894445"/>
          <a:ext cx="8382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115058</xdr:rowOff>
    </xdr:from>
    <xdr:to>
      <xdr:col>81</xdr:col>
      <xdr:colOff>50800</xdr:colOff>
      <xdr:row>98</xdr:row>
      <xdr:rowOff>116080</xdr:rowOff>
    </xdr:to>
    <xdr:cxnSp macro="">
      <xdr:nvCxnSpPr>
        <xdr:cNvPr id="694" name="直線コネクタ 693"/>
        <xdr:cNvCxnSpPr/>
      </xdr:nvCxnSpPr>
      <xdr:spPr>
        <a:xfrm flipV="1">
          <a:off x="14592300" y="1691715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114638</xdr:rowOff>
    </xdr:from>
    <xdr:to>
      <xdr:col>76</xdr:col>
      <xdr:colOff>114300</xdr:colOff>
      <xdr:row>98</xdr:row>
      <xdr:rowOff>116080</xdr:rowOff>
    </xdr:to>
    <xdr:cxnSp macro="">
      <xdr:nvCxnSpPr>
        <xdr:cNvPr id="697" name="直線コネクタ 696"/>
        <xdr:cNvCxnSpPr/>
      </xdr:nvCxnSpPr>
      <xdr:spPr>
        <a:xfrm>
          <a:off x="13703300" y="16916738"/>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113291</xdr:rowOff>
    </xdr:from>
    <xdr:to>
      <xdr:col>71</xdr:col>
      <xdr:colOff>177800</xdr:colOff>
      <xdr:row>98</xdr:row>
      <xdr:rowOff>114638</xdr:rowOff>
    </xdr:to>
    <xdr:cxnSp macro="">
      <xdr:nvCxnSpPr>
        <xdr:cNvPr id="700" name="直線コネクタ 699"/>
        <xdr:cNvCxnSpPr/>
      </xdr:nvCxnSpPr>
      <xdr:spPr>
        <a:xfrm>
          <a:off x="12814300" y="16915391"/>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41545</xdr:rowOff>
    </xdr:from>
    <xdr:to>
      <xdr:col>85</xdr:col>
      <xdr:colOff>177800</xdr:colOff>
      <xdr:row>98</xdr:row>
      <xdr:rowOff>143145</xdr:rowOff>
    </xdr:to>
    <xdr:sp macro="" textlink="">
      <xdr:nvSpPr>
        <xdr:cNvPr id="710" name="楕円 709"/>
        <xdr:cNvSpPr/>
      </xdr:nvSpPr>
      <xdr:spPr>
        <a:xfrm>
          <a:off x="16268700" y="16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127922</xdr:rowOff>
    </xdr:from>
    <xdr:ext cx="534377" cy="259045"/>
    <xdr:sp macro="" textlink="">
      <xdr:nvSpPr>
        <xdr:cNvPr id="711" name="公債費該当値テキスト"/>
        <xdr:cNvSpPr txBox="1"/>
      </xdr:nvSpPr>
      <xdr:spPr>
        <a:xfrm>
          <a:off x="16370300"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64258</xdr:rowOff>
    </xdr:from>
    <xdr:to>
      <xdr:col>81</xdr:col>
      <xdr:colOff>101600</xdr:colOff>
      <xdr:row>98</xdr:row>
      <xdr:rowOff>165858</xdr:rowOff>
    </xdr:to>
    <xdr:sp macro="" textlink="">
      <xdr:nvSpPr>
        <xdr:cNvPr id="712" name="楕円 711"/>
        <xdr:cNvSpPr/>
      </xdr:nvSpPr>
      <xdr:spPr>
        <a:xfrm>
          <a:off x="15430500" y="168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156985</xdr:rowOff>
    </xdr:from>
    <xdr:ext cx="534377" cy="259045"/>
    <xdr:sp macro="" textlink="">
      <xdr:nvSpPr>
        <xdr:cNvPr id="713" name="テキスト ボックス 712"/>
        <xdr:cNvSpPr txBox="1"/>
      </xdr:nvSpPr>
      <xdr:spPr>
        <a:xfrm>
          <a:off x="15214111" y="169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65280</xdr:rowOff>
    </xdr:from>
    <xdr:to>
      <xdr:col>76</xdr:col>
      <xdr:colOff>165100</xdr:colOff>
      <xdr:row>98</xdr:row>
      <xdr:rowOff>166880</xdr:rowOff>
    </xdr:to>
    <xdr:sp macro="" textlink="">
      <xdr:nvSpPr>
        <xdr:cNvPr id="714" name="楕円 713"/>
        <xdr:cNvSpPr/>
      </xdr:nvSpPr>
      <xdr:spPr>
        <a:xfrm>
          <a:off x="14541500" y="168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158007</xdr:rowOff>
    </xdr:from>
    <xdr:ext cx="534377" cy="259045"/>
    <xdr:sp macro="" textlink="">
      <xdr:nvSpPr>
        <xdr:cNvPr id="715" name="テキスト ボックス 714"/>
        <xdr:cNvSpPr txBox="1"/>
      </xdr:nvSpPr>
      <xdr:spPr>
        <a:xfrm>
          <a:off x="14325111" y="169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63838</xdr:rowOff>
    </xdr:from>
    <xdr:to>
      <xdr:col>72</xdr:col>
      <xdr:colOff>38100</xdr:colOff>
      <xdr:row>98</xdr:row>
      <xdr:rowOff>165438</xdr:rowOff>
    </xdr:to>
    <xdr:sp macro="" textlink="">
      <xdr:nvSpPr>
        <xdr:cNvPr id="716" name="楕円 715"/>
        <xdr:cNvSpPr/>
      </xdr:nvSpPr>
      <xdr:spPr>
        <a:xfrm>
          <a:off x="13652500" y="168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156565</xdr:rowOff>
    </xdr:from>
    <xdr:ext cx="534377" cy="259045"/>
    <xdr:sp macro="" textlink="">
      <xdr:nvSpPr>
        <xdr:cNvPr id="717" name="テキスト ボックス 716"/>
        <xdr:cNvSpPr txBox="1"/>
      </xdr:nvSpPr>
      <xdr:spPr>
        <a:xfrm>
          <a:off x="13436111" y="169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62491</xdr:rowOff>
    </xdr:from>
    <xdr:to>
      <xdr:col>67</xdr:col>
      <xdr:colOff>101600</xdr:colOff>
      <xdr:row>98</xdr:row>
      <xdr:rowOff>164091</xdr:rowOff>
    </xdr:to>
    <xdr:sp macro="" textlink="">
      <xdr:nvSpPr>
        <xdr:cNvPr id="718" name="楕円 717"/>
        <xdr:cNvSpPr/>
      </xdr:nvSpPr>
      <xdr:spPr>
        <a:xfrm>
          <a:off x="12763500" y="168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155218</xdr:rowOff>
    </xdr:from>
    <xdr:ext cx="534377" cy="259045"/>
    <xdr:sp macro="" textlink="">
      <xdr:nvSpPr>
        <xdr:cNvPr id="719" name="テキスト ボックス 718"/>
        <xdr:cNvSpPr txBox="1"/>
      </xdr:nvSpPr>
      <xdr:spPr>
        <a:xfrm>
          <a:off x="12547111" y="1695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111958</xdr:rowOff>
    </xdr:from>
    <xdr:to>
      <xdr:col>116</xdr:col>
      <xdr:colOff>63500</xdr:colOff>
      <xdr:row>37</xdr:row>
      <xdr:rowOff>33042</xdr:rowOff>
    </xdr:to>
    <xdr:cxnSp macro="">
      <xdr:nvCxnSpPr>
        <xdr:cNvPr id="750" name="直線コネクタ 749"/>
        <xdr:cNvCxnSpPr/>
      </xdr:nvCxnSpPr>
      <xdr:spPr>
        <a:xfrm flipV="1">
          <a:off x="21323300" y="5255458"/>
          <a:ext cx="838200" cy="11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135744</xdr:rowOff>
    </xdr:from>
    <xdr:ext cx="469744" cy="259045"/>
    <xdr:sp macro="" textlink="">
      <xdr:nvSpPr>
        <xdr:cNvPr id="751" name="諸支出金平均値テキスト"/>
        <xdr:cNvSpPr txBox="1"/>
      </xdr:nvSpPr>
      <xdr:spPr>
        <a:xfrm>
          <a:off x="22212300" y="6650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100658</xdr:rowOff>
    </xdr:from>
    <xdr:to>
      <xdr:col>111</xdr:col>
      <xdr:colOff>177800</xdr:colOff>
      <xdr:row>37</xdr:row>
      <xdr:rowOff>33042</xdr:rowOff>
    </xdr:to>
    <xdr:cxnSp macro="">
      <xdr:nvCxnSpPr>
        <xdr:cNvPr id="753" name="直線コネクタ 752"/>
        <xdr:cNvCxnSpPr/>
      </xdr:nvCxnSpPr>
      <xdr:spPr>
        <a:xfrm>
          <a:off x="20434300" y="6272858"/>
          <a:ext cx="889000" cy="1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117978</xdr:rowOff>
    </xdr:from>
    <xdr:ext cx="469744" cy="259045"/>
    <xdr:sp macro="" textlink="">
      <xdr:nvSpPr>
        <xdr:cNvPr id="755" name="テキスト ボックス 754"/>
        <xdr:cNvSpPr txBox="1"/>
      </xdr:nvSpPr>
      <xdr:spPr>
        <a:xfrm>
          <a:off x="21088428" y="680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100658</xdr:rowOff>
    </xdr:from>
    <xdr:to>
      <xdr:col>107</xdr:col>
      <xdr:colOff>50800</xdr:colOff>
      <xdr:row>39</xdr:row>
      <xdr:rowOff>98878</xdr:rowOff>
    </xdr:to>
    <xdr:cxnSp macro="">
      <xdr:nvCxnSpPr>
        <xdr:cNvPr id="756" name="直線コネクタ 755"/>
        <xdr:cNvCxnSpPr/>
      </xdr:nvCxnSpPr>
      <xdr:spPr>
        <a:xfrm flipV="1">
          <a:off x="19545300" y="6272858"/>
          <a:ext cx="889000" cy="5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118419</xdr:rowOff>
    </xdr:from>
    <xdr:ext cx="469744" cy="259045"/>
    <xdr:sp macro="" textlink="">
      <xdr:nvSpPr>
        <xdr:cNvPr id="758" name="テキスト ボックス 757"/>
        <xdr:cNvSpPr txBox="1"/>
      </xdr:nvSpPr>
      <xdr:spPr>
        <a:xfrm>
          <a:off x="20199428" y="68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35001</xdr:rowOff>
    </xdr:from>
    <xdr:to>
      <xdr:col>102</xdr:col>
      <xdr:colOff>114300</xdr:colOff>
      <xdr:row>39</xdr:row>
      <xdr:rowOff>98878</xdr:rowOff>
    </xdr:to>
    <xdr:cxnSp macro="">
      <xdr:nvCxnSpPr>
        <xdr:cNvPr id="759" name="直線コネクタ 758"/>
        <xdr:cNvCxnSpPr/>
      </xdr:nvCxnSpPr>
      <xdr:spPr>
        <a:xfrm>
          <a:off x="18656300" y="6721551"/>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135776</xdr:rowOff>
    </xdr:from>
    <xdr:ext cx="378565" cy="259045"/>
    <xdr:sp macro="" textlink="">
      <xdr:nvSpPr>
        <xdr:cNvPr id="763" name="テキスト ボックス 762"/>
        <xdr:cNvSpPr txBox="1"/>
      </xdr:nvSpPr>
      <xdr:spPr>
        <a:xfrm>
          <a:off x="18467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61158</xdr:rowOff>
    </xdr:from>
    <xdr:to>
      <xdr:col>116</xdr:col>
      <xdr:colOff>114300</xdr:colOff>
      <xdr:row>30</xdr:row>
      <xdr:rowOff>162758</xdr:rowOff>
    </xdr:to>
    <xdr:sp macro="" textlink="">
      <xdr:nvSpPr>
        <xdr:cNvPr id="769" name="楕円 768"/>
        <xdr:cNvSpPr/>
      </xdr:nvSpPr>
      <xdr:spPr>
        <a:xfrm>
          <a:off x="22110700" y="52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14185</xdr:rowOff>
    </xdr:from>
    <xdr:ext cx="534377" cy="259045"/>
    <xdr:sp macro="" textlink="">
      <xdr:nvSpPr>
        <xdr:cNvPr id="770" name="諸支出金該当値テキスト"/>
        <xdr:cNvSpPr txBox="1"/>
      </xdr:nvSpPr>
      <xdr:spPr>
        <a:xfrm>
          <a:off x="22212300" y="51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153692</xdr:rowOff>
    </xdr:from>
    <xdr:to>
      <xdr:col>112</xdr:col>
      <xdr:colOff>38100</xdr:colOff>
      <xdr:row>37</xdr:row>
      <xdr:rowOff>83842</xdr:rowOff>
    </xdr:to>
    <xdr:sp macro="" textlink="">
      <xdr:nvSpPr>
        <xdr:cNvPr id="771" name="楕円 770"/>
        <xdr:cNvSpPr/>
      </xdr:nvSpPr>
      <xdr:spPr>
        <a:xfrm>
          <a:off x="21272500" y="6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100369</xdr:rowOff>
    </xdr:from>
    <xdr:ext cx="534377" cy="259045"/>
    <xdr:sp macro="" textlink="">
      <xdr:nvSpPr>
        <xdr:cNvPr id="772" name="テキスト ボックス 771"/>
        <xdr:cNvSpPr txBox="1"/>
      </xdr:nvSpPr>
      <xdr:spPr>
        <a:xfrm>
          <a:off x="21056111" y="610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49858</xdr:rowOff>
    </xdr:from>
    <xdr:to>
      <xdr:col>107</xdr:col>
      <xdr:colOff>101600</xdr:colOff>
      <xdr:row>36</xdr:row>
      <xdr:rowOff>151458</xdr:rowOff>
    </xdr:to>
    <xdr:sp macro="" textlink="">
      <xdr:nvSpPr>
        <xdr:cNvPr id="773" name="楕円 772"/>
        <xdr:cNvSpPr/>
      </xdr:nvSpPr>
      <xdr:spPr>
        <a:xfrm>
          <a:off x="20383500" y="62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167985</xdr:rowOff>
    </xdr:from>
    <xdr:ext cx="534377" cy="259045"/>
    <xdr:sp macro="" textlink="">
      <xdr:nvSpPr>
        <xdr:cNvPr id="774" name="テキスト ボックス 773"/>
        <xdr:cNvSpPr txBox="1"/>
      </xdr:nvSpPr>
      <xdr:spPr>
        <a:xfrm>
          <a:off x="20167111" y="599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155651</xdr:rowOff>
    </xdr:from>
    <xdr:to>
      <xdr:col>98</xdr:col>
      <xdr:colOff>38100</xdr:colOff>
      <xdr:row>39</xdr:row>
      <xdr:rowOff>85801</xdr:rowOff>
    </xdr:to>
    <xdr:sp macro="" textlink="">
      <xdr:nvSpPr>
        <xdr:cNvPr id="777" name="楕円 776"/>
        <xdr:cNvSpPr/>
      </xdr:nvSpPr>
      <xdr:spPr>
        <a:xfrm>
          <a:off x="186055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102328</xdr:rowOff>
    </xdr:from>
    <xdr:ext cx="469744" cy="259045"/>
    <xdr:sp macro="" textlink="">
      <xdr:nvSpPr>
        <xdr:cNvPr id="778" name="テキスト ボックス 777"/>
        <xdr:cNvSpPr txBox="1"/>
      </xdr:nvSpPr>
      <xdr:spPr>
        <a:xfrm>
          <a:off x="18421428" y="64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議会費は、類似団体と似たグラフで推移しており、額も前年度比で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円の減となっている。総務費は、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製紙工場への補助金の減等により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円の減となっており、類似団体との比較でも低い水準で推移している。民生費は、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国保特会への繰出金の増等により前年度比で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11,759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円増額となった。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全国平均・県平均を上回っているものの、類似団体との比較では低い水準となっている。衛生費は、ほぼ前年と変わらず、類似団体との比較でも低い水準となっている。農林水産業費は、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農業委員会事務局人件費等の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下水特会への繰出金の減等により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円の減となったが、依然として全国平均・県平均、類似団体との比較でも低くなっている。消防費は前年度比でも微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依然として全国平均・県平均よりも高くなっている。教育費は、小学校屋内運動場空調整備事業、特別教室棟空調整備事業、太陽光発電設備設置事業（いずれも繰越事業）等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29,716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全国平均・県平均より高いが、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低い水準である。公債費は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繰上償還により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よりも高くなっているが、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低くなっている。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年度は、実質単年度収支が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単年度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収支額も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112,879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繰越事業に係る地方債の借入れや財政調整基金の取崩しによる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額が大きな要因と考えられる。今後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税収の確保及び歳出の削減に努める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とともに、計画的な基金への積立を行う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111,829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千円を取崩し、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484,258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一般会計における標準財政規模比は前年度比で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となった。これは実質収支の黒字額の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が原因と考えられる。今後も税収の確保及び歳出の抑制等に努める。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連結実質赤字比率に係る赤字・黒字の構成について、各会計とも一般会計からの繰出金の調整により黒字決算となっている。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年度の公共下水道事業特別会計では、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もなく、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も前年度並みであったため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前年とほぼ横ばい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国民健康保険勘定特別会計では、前年度とほぼ同様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だが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国保運営基金への積立金の増により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、標準財政規模費も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各会計とも、歳入の確保、歳出の抑制に努め、適正な運営を行っていくよう努めていく。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2615979</v>
      </c>
      <c r="BO4" s="403"/>
      <c r="BP4" s="403"/>
      <c r="BQ4" s="403"/>
      <c r="BR4" s="403"/>
      <c r="BS4" s="403"/>
      <c r="BT4" s="403"/>
      <c r="BU4" s="404"/>
      <c r="BV4" s="402">
        <v>2170438</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9.1</v>
      </c>
      <c r="CU4" s="584"/>
      <c r="CV4" s="584"/>
      <c r="CW4" s="584"/>
      <c r="CX4" s="584"/>
      <c r="CY4" s="584"/>
      <c r="CZ4" s="584"/>
      <c r="DA4" s="585"/>
      <c r="DB4" s="583">
        <v>1</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2489382</v>
      </c>
      <c r="BO5" s="408"/>
      <c r="BP5" s="408"/>
      <c r="BQ5" s="408"/>
      <c r="BR5" s="408"/>
      <c r="BS5" s="408"/>
      <c r="BT5" s="408"/>
      <c r="BU5" s="409"/>
      <c r="BV5" s="407">
        <v>2142319</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84.1</v>
      </c>
      <c r="CU5" s="378"/>
      <c r="CV5" s="378"/>
      <c r="CW5" s="378"/>
      <c r="CX5" s="378"/>
      <c r="CY5" s="378"/>
      <c r="CZ5" s="378"/>
      <c r="DA5" s="379"/>
      <c r="DB5" s="377">
        <v>89.5</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126597</v>
      </c>
      <c r="BO6" s="408"/>
      <c r="BP6" s="408"/>
      <c r="BQ6" s="408"/>
      <c r="BR6" s="408"/>
      <c r="BS6" s="408"/>
      <c r="BT6" s="408"/>
      <c r="BU6" s="409"/>
      <c r="BV6" s="407">
        <v>28119</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92.2</v>
      </c>
      <c r="CU6" s="558"/>
      <c r="CV6" s="558"/>
      <c r="CW6" s="558"/>
      <c r="CX6" s="558"/>
      <c r="CY6" s="558"/>
      <c r="CZ6" s="558"/>
      <c r="DA6" s="559"/>
      <c r="DB6" s="557">
        <v>94.3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434</v>
      </c>
      <c r="BO7" s="408"/>
      <c r="BP7" s="408"/>
      <c r="BQ7" s="408"/>
      <c r="BR7" s="408"/>
      <c r="BS7" s="408"/>
      <c r="BT7" s="408"/>
      <c r="BU7" s="409"/>
      <c r="BV7" s="407">
        <v>14835</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1382639</v>
      </c>
      <c r="CU7" s="408"/>
      <c r="CV7" s="408"/>
      <c r="CW7" s="408"/>
      <c r="CX7" s="408"/>
      <c r="CY7" s="408"/>
      <c r="CZ7" s="408"/>
      <c r="DA7" s="409"/>
      <c r="DB7" s="407">
        <v>1351026</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126163</v>
      </c>
      <c r="BO8" s="408"/>
      <c r="BP8" s="408"/>
      <c r="BQ8" s="408"/>
      <c r="BR8" s="408"/>
      <c r="BS8" s="408"/>
      <c r="BT8" s="408"/>
      <c r="BU8" s="409"/>
      <c r="BV8" s="407">
        <v>13284</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0.71</v>
      </c>
      <c r="CU8" s="521"/>
      <c r="CV8" s="521"/>
      <c r="CW8" s="521"/>
      <c r="CX8" s="521"/>
      <c r="CY8" s="521"/>
      <c r="CZ8" s="521"/>
      <c r="DA8" s="522"/>
      <c r="DB8" s="520">
        <v>0.73</v>
      </c>
      <c r="DC8" s="521"/>
      <c r="DD8" s="521"/>
      <c r="DE8" s="521"/>
      <c r="DF8" s="521"/>
      <c r="DG8" s="521"/>
      <c r="DH8" s="521"/>
      <c r="DI8" s="522"/>
      <c r="DJ8" s="165"/>
      <c r="DK8" s="165"/>
      <c r="DL8" s="165"/>
      <c r="DM8" s="165"/>
      <c r="DN8" s="165"/>
      <c r="DO8" s="165"/>
    </row>
    <row r="9" spans="1:119" ht="18.75" customHeight="1" thickBot="1" x14ac:dyDescent="0.2">
      <c r="A9" s="166"/>
      <c r="B9" s="546" t="s">
        <v>107</v>
      </c>
      <c r="C9" s="547"/>
      <c r="D9" s="547"/>
      <c r="E9" s="547"/>
      <c r="F9" s="547"/>
      <c r="G9" s="547"/>
      <c r="H9" s="547"/>
      <c r="I9" s="547"/>
      <c r="J9" s="547"/>
      <c r="K9" s="470"/>
      <c r="L9" s="548" t="s">
        <v>108</v>
      </c>
      <c r="M9" s="549"/>
      <c r="N9" s="549"/>
      <c r="O9" s="549"/>
      <c r="P9" s="549"/>
      <c r="Q9" s="550"/>
      <c r="R9" s="551">
        <v>3439</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104</v>
      </c>
      <c r="AV9" s="465"/>
      <c r="AW9" s="465"/>
      <c r="AX9" s="465"/>
      <c r="AY9" s="387" t="s">
        <v>111</v>
      </c>
      <c r="AZ9" s="388"/>
      <c r="BA9" s="388"/>
      <c r="BB9" s="388"/>
      <c r="BC9" s="388"/>
      <c r="BD9" s="388"/>
      <c r="BE9" s="388"/>
      <c r="BF9" s="388"/>
      <c r="BG9" s="388"/>
      <c r="BH9" s="388"/>
      <c r="BI9" s="388"/>
      <c r="BJ9" s="388"/>
      <c r="BK9" s="388"/>
      <c r="BL9" s="388"/>
      <c r="BM9" s="389"/>
      <c r="BN9" s="407">
        <v>112879</v>
      </c>
      <c r="BO9" s="408"/>
      <c r="BP9" s="408"/>
      <c r="BQ9" s="408"/>
      <c r="BR9" s="408"/>
      <c r="BS9" s="408"/>
      <c r="BT9" s="408"/>
      <c r="BU9" s="409"/>
      <c r="BV9" s="407">
        <v>-57533</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13.3</v>
      </c>
      <c r="CU9" s="378"/>
      <c r="CV9" s="378"/>
      <c r="CW9" s="378"/>
      <c r="CX9" s="378"/>
      <c r="CY9" s="378"/>
      <c r="CZ9" s="378"/>
      <c r="DA9" s="379"/>
      <c r="DB9" s="377">
        <v>11.5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3339</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3000</v>
      </c>
      <c r="BO10" s="408"/>
      <c r="BP10" s="408"/>
      <c r="BQ10" s="408"/>
      <c r="BR10" s="408"/>
      <c r="BS10" s="408"/>
      <c r="BT10" s="408"/>
      <c r="BU10" s="409"/>
      <c r="BV10" s="407">
        <v>3000</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88</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3550</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88</v>
      </c>
      <c r="AV12" s="465"/>
      <c r="AW12" s="465"/>
      <c r="AX12" s="465"/>
      <c r="AY12" s="387" t="s">
        <v>130</v>
      </c>
      <c r="AZ12" s="388"/>
      <c r="BA12" s="388"/>
      <c r="BB12" s="388"/>
      <c r="BC12" s="388"/>
      <c r="BD12" s="388"/>
      <c r="BE12" s="388"/>
      <c r="BF12" s="388"/>
      <c r="BG12" s="388"/>
      <c r="BH12" s="388"/>
      <c r="BI12" s="388"/>
      <c r="BJ12" s="388"/>
      <c r="BK12" s="388"/>
      <c r="BL12" s="388"/>
      <c r="BM12" s="389"/>
      <c r="BN12" s="407">
        <v>114829</v>
      </c>
      <c r="BO12" s="408"/>
      <c r="BP12" s="408"/>
      <c r="BQ12" s="408"/>
      <c r="BR12" s="408"/>
      <c r="BS12" s="408"/>
      <c r="BT12" s="408"/>
      <c r="BU12" s="409"/>
      <c r="BV12" s="407">
        <v>8022</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3524</v>
      </c>
      <c r="S13" s="511"/>
      <c r="T13" s="511"/>
      <c r="U13" s="511"/>
      <c r="V13" s="512"/>
      <c r="W13" s="498" t="s">
        <v>133</v>
      </c>
      <c r="X13" s="420"/>
      <c r="Y13" s="420"/>
      <c r="Z13" s="420"/>
      <c r="AA13" s="420"/>
      <c r="AB13" s="421"/>
      <c r="AC13" s="383">
        <v>142</v>
      </c>
      <c r="AD13" s="384"/>
      <c r="AE13" s="384"/>
      <c r="AF13" s="384"/>
      <c r="AG13" s="385"/>
      <c r="AH13" s="383">
        <v>171</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1050</v>
      </c>
      <c r="BO13" s="408"/>
      <c r="BP13" s="408"/>
      <c r="BQ13" s="408"/>
      <c r="BR13" s="408"/>
      <c r="BS13" s="408"/>
      <c r="BT13" s="408"/>
      <c r="BU13" s="409"/>
      <c r="BV13" s="407">
        <v>-62555</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9.6</v>
      </c>
      <c r="CU13" s="378"/>
      <c r="CV13" s="378"/>
      <c r="CW13" s="378"/>
      <c r="CX13" s="378"/>
      <c r="CY13" s="378"/>
      <c r="CZ13" s="378"/>
      <c r="DA13" s="379"/>
      <c r="DB13" s="377">
        <v>7.6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3514</v>
      </c>
      <c r="S14" s="511"/>
      <c r="T14" s="511"/>
      <c r="U14" s="511"/>
      <c r="V14" s="512"/>
      <c r="W14" s="513"/>
      <c r="X14" s="423"/>
      <c r="Y14" s="423"/>
      <c r="Z14" s="423"/>
      <c r="AA14" s="423"/>
      <c r="AB14" s="424"/>
      <c r="AC14" s="503">
        <v>8.1</v>
      </c>
      <c r="AD14" s="504"/>
      <c r="AE14" s="504"/>
      <c r="AF14" s="504"/>
      <c r="AG14" s="505"/>
      <c r="AH14" s="503">
        <v>10.4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16</v>
      </c>
      <c r="CU14" s="515"/>
      <c r="CV14" s="515"/>
      <c r="CW14" s="515"/>
      <c r="CX14" s="515"/>
      <c r="CY14" s="515"/>
      <c r="CZ14" s="515"/>
      <c r="DA14" s="516"/>
      <c r="DB14" s="514">
        <v>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3485</v>
      </c>
      <c r="S15" s="511"/>
      <c r="T15" s="511"/>
      <c r="U15" s="511"/>
      <c r="V15" s="512"/>
      <c r="W15" s="498" t="s">
        <v>141</v>
      </c>
      <c r="X15" s="420"/>
      <c r="Y15" s="420"/>
      <c r="Z15" s="420"/>
      <c r="AA15" s="420"/>
      <c r="AB15" s="421"/>
      <c r="AC15" s="383">
        <v>389</v>
      </c>
      <c r="AD15" s="384"/>
      <c r="AE15" s="384"/>
      <c r="AF15" s="384"/>
      <c r="AG15" s="385"/>
      <c r="AH15" s="383">
        <v>347</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695493</v>
      </c>
      <c r="BO15" s="403"/>
      <c r="BP15" s="403"/>
      <c r="BQ15" s="403"/>
      <c r="BR15" s="403"/>
      <c r="BS15" s="403"/>
      <c r="BT15" s="403"/>
      <c r="BU15" s="404"/>
      <c r="BV15" s="402">
        <v>745311</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22.1</v>
      </c>
      <c r="AD16" s="504"/>
      <c r="AE16" s="504"/>
      <c r="AF16" s="504"/>
      <c r="AG16" s="505"/>
      <c r="AH16" s="503">
        <v>21.1</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1041779</v>
      </c>
      <c r="BO16" s="408"/>
      <c r="BP16" s="408"/>
      <c r="BQ16" s="408"/>
      <c r="BR16" s="408"/>
      <c r="BS16" s="408"/>
      <c r="BT16" s="408"/>
      <c r="BU16" s="409"/>
      <c r="BV16" s="407">
        <v>1022856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1232</v>
      </c>
      <c r="AD17" s="384"/>
      <c r="AE17" s="384"/>
      <c r="AF17" s="384"/>
      <c r="AG17" s="385"/>
      <c r="AH17" s="383">
        <v>1125</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904391</v>
      </c>
      <c r="BO17" s="408"/>
      <c r="BP17" s="408"/>
      <c r="BQ17" s="408"/>
      <c r="BR17" s="408"/>
      <c r="BS17" s="408"/>
      <c r="BT17" s="408"/>
      <c r="BU17" s="409"/>
      <c r="BV17" s="407">
        <v>971733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4.2</v>
      </c>
      <c r="M18" s="472"/>
      <c r="N18" s="472"/>
      <c r="O18" s="472"/>
      <c r="P18" s="472"/>
      <c r="Q18" s="472"/>
      <c r="R18" s="473"/>
      <c r="S18" s="473"/>
      <c r="T18" s="473"/>
      <c r="U18" s="473"/>
      <c r="V18" s="474"/>
      <c r="W18" s="488"/>
      <c r="X18" s="489"/>
      <c r="Y18" s="489"/>
      <c r="Z18" s="489"/>
      <c r="AA18" s="489"/>
      <c r="AB18" s="499"/>
      <c r="AC18" s="371">
        <v>69.900000000000006</v>
      </c>
      <c r="AD18" s="372"/>
      <c r="AE18" s="372"/>
      <c r="AF18" s="372"/>
      <c r="AG18" s="475"/>
      <c r="AH18" s="371">
        <v>68.5</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1264403</v>
      </c>
      <c r="BO18" s="408"/>
      <c r="BP18" s="408"/>
      <c r="BQ18" s="408"/>
      <c r="BR18" s="408"/>
      <c r="BS18" s="408"/>
      <c r="BT18" s="408"/>
      <c r="BU18" s="409"/>
      <c r="BV18" s="407">
        <v>1221884</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819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1728094</v>
      </c>
      <c r="BO19" s="408"/>
      <c r="BP19" s="408"/>
      <c r="BQ19" s="408"/>
      <c r="BR19" s="408"/>
      <c r="BS19" s="408"/>
      <c r="BT19" s="408"/>
      <c r="BU19" s="409"/>
      <c r="BV19" s="407">
        <v>1579864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1144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2463829</v>
      </c>
      <c r="BO23" s="408"/>
      <c r="BP23" s="408"/>
      <c r="BQ23" s="408"/>
      <c r="BR23" s="408"/>
      <c r="BS23" s="408"/>
      <c r="BT23" s="408"/>
      <c r="BU23" s="409"/>
      <c r="BV23" s="407">
        <v>2118129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7290</v>
      </c>
      <c r="R24" s="384"/>
      <c r="S24" s="384"/>
      <c r="T24" s="384"/>
      <c r="U24" s="384"/>
      <c r="V24" s="385"/>
      <c r="W24" s="449"/>
      <c r="X24" s="440"/>
      <c r="Y24" s="441"/>
      <c r="Z24" s="380" t="s">
        <v>165</v>
      </c>
      <c r="AA24" s="381"/>
      <c r="AB24" s="381"/>
      <c r="AC24" s="381"/>
      <c r="AD24" s="381"/>
      <c r="AE24" s="381"/>
      <c r="AF24" s="381"/>
      <c r="AG24" s="382"/>
      <c r="AH24" s="383">
        <v>41</v>
      </c>
      <c r="AI24" s="384"/>
      <c r="AJ24" s="384"/>
      <c r="AK24" s="384"/>
      <c r="AL24" s="385"/>
      <c r="AM24" s="383">
        <v>126321</v>
      </c>
      <c r="AN24" s="384"/>
      <c r="AO24" s="384"/>
      <c r="AP24" s="384"/>
      <c r="AQ24" s="384"/>
      <c r="AR24" s="385"/>
      <c r="AS24" s="383">
        <v>3081</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874524</v>
      </c>
      <c r="BO24" s="408"/>
      <c r="BP24" s="408"/>
      <c r="BQ24" s="408"/>
      <c r="BR24" s="408"/>
      <c r="BS24" s="408"/>
      <c r="BT24" s="408"/>
      <c r="BU24" s="409"/>
      <c r="BV24" s="407">
        <v>885029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t="s">
        <v>168</v>
      </c>
      <c r="M25" s="384"/>
      <c r="N25" s="384"/>
      <c r="O25" s="384"/>
      <c r="P25" s="385"/>
      <c r="Q25" s="383" t="s">
        <v>124</v>
      </c>
      <c r="R25" s="384"/>
      <c r="S25" s="384"/>
      <c r="T25" s="384"/>
      <c r="U25" s="384"/>
      <c r="V25" s="385"/>
      <c r="W25" s="449"/>
      <c r="X25" s="440"/>
      <c r="Y25" s="441"/>
      <c r="Z25" s="380" t="s">
        <v>169</v>
      </c>
      <c r="AA25" s="381"/>
      <c r="AB25" s="381"/>
      <c r="AC25" s="381"/>
      <c r="AD25" s="381"/>
      <c r="AE25" s="381"/>
      <c r="AF25" s="381"/>
      <c r="AG25" s="382"/>
      <c r="AH25" s="383" t="s">
        <v>124</v>
      </c>
      <c r="AI25" s="384"/>
      <c r="AJ25" s="384"/>
      <c r="AK25" s="384"/>
      <c r="AL25" s="385"/>
      <c r="AM25" s="383" t="s">
        <v>170</v>
      </c>
      <c r="AN25" s="384"/>
      <c r="AO25" s="384"/>
      <c r="AP25" s="384"/>
      <c r="AQ25" s="384"/>
      <c r="AR25" s="385"/>
      <c r="AS25" s="383" t="s">
        <v>170</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v>59892</v>
      </c>
      <c r="BO25" s="403"/>
      <c r="BP25" s="403"/>
      <c r="BQ25" s="403"/>
      <c r="BR25" s="403"/>
      <c r="BS25" s="403"/>
      <c r="BT25" s="403"/>
      <c r="BU25" s="404"/>
      <c r="BV25" s="402">
        <v>72484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172</v>
      </c>
      <c r="F26" s="381"/>
      <c r="G26" s="381"/>
      <c r="H26" s="381"/>
      <c r="I26" s="381"/>
      <c r="J26" s="381"/>
      <c r="K26" s="382"/>
      <c r="L26" s="383">
        <v>1</v>
      </c>
      <c r="M26" s="384"/>
      <c r="N26" s="384"/>
      <c r="O26" s="384"/>
      <c r="P26" s="385"/>
      <c r="Q26" s="383">
        <v>6080</v>
      </c>
      <c r="R26" s="384"/>
      <c r="S26" s="384"/>
      <c r="T26" s="384"/>
      <c r="U26" s="384"/>
      <c r="V26" s="385"/>
      <c r="W26" s="449"/>
      <c r="X26" s="440"/>
      <c r="Y26" s="441"/>
      <c r="Z26" s="380" t="s">
        <v>173</v>
      </c>
      <c r="AA26" s="462"/>
      <c r="AB26" s="462"/>
      <c r="AC26" s="462"/>
      <c r="AD26" s="462"/>
      <c r="AE26" s="462"/>
      <c r="AF26" s="462"/>
      <c r="AG26" s="463"/>
      <c r="AH26" s="383" t="s">
        <v>124</v>
      </c>
      <c r="AI26" s="384"/>
      <c r="AJ26" s="384"/>
      <c r="AK26" s="384"/>
      <c r="AL26" s="385"/>
      <c r="AM26" s="383" t="s">
        <v>124</v>
      </c>
      <c r="AN26" s="384"/>
      <c r="AO26" s="384"/>
      <c r="AP26" s="384"/>
      <c r="AQ26" s="384"/>
      <c r="AR26" s="385"/>
      <c r="AS26" s="383" t="s">
        <v>168</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168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175</v>
      </c>
      <c r="F27" s="381"/>
      <c r="G27" s="381"/>
      <c r="H27" s="381"/>
      <c r="I27" s="381"/>
      <c r="J27" s="381"/>
      <c r="K27" s="382"/>
      <c r="L27" s="383">
        <v>1</v>
      </c>
      <c r="M27" s="384"/>
      <c r="N27" s="384"/>
      <c r="O27" s="384"/>
      <c r="P27" s="385"/>
      <c r="Q27" s="383">
        <v>3160</v>
      </c>
      <c r="R27" s="384"/>
      <c r="S27" s="384"/>
      <c r="T27" s="384"/>
      <c r="U27" s="384"/>
      <c r="V27" s="385"/>
      <c r="W27" s="449"/>
      <c r="X27" s="440"/>
      <c r="Y27" s="441"/>
      <c r="Z27" s="380" t="s">
        <v>176</v>
      </c>
      <c r="AA27" s="381"/>
      <c r="AB27" s="381"/>
      <c r="AC27" s="381"/>
      <c r="AD27" s="381"/>
      <c r="AE27" s="381"/>
      <c r="AF27" s="381"/>
      <c r="AG27" s="382"/>
      <c r="AH27" s="383">
        <v>1</v>
      </c>
      <c r="AI27" s="384"/>
      <c r="AJ27" s="384"/>
      <c r="AK27" s="384"/>
      <c r="AL27" s="385"/>
      <c r="AM27" s="383" t="s">
        <v>177</v>
      </c>
      <c r="AN27" s="384"/>
      <c r="AO27" s="384"/>
      <c r="AP27" s="384"/>
      <c r="AQ27" s="384"/>
      <c r="AR27" s="385"/>
      <c r="AS27" s="383" t="s">
        <v>178</v>
      </c>
      <c r="AT27" s="384"/>
      <c r="AU27" s="384"/>
      <c r="AV27" s="384"/>
      <c r="AW27" s="384"/>
      <c r="AX27" s="386"/>
      <c r="AY27" s="413" t="s">
        <v>179</v>
      </c>
      <c r="AZ27" s="414"/>
      <c r="BA27" s="414"/>
      <c r="BB27" s="414"/>
      <c r="BC27" s="414"/>
      <c r="BD27" s="414"/>
      <c r="BE27" s="414"/>
      <c r="BF27" s="414"/>
      <c r="BG27" s="414"/>
      <c r="BH27" s="414"/>
      <c r="BI27" s="414"/>
      <c r="BJ27" s="414"/>
      <c r="BK27" s="414"/>
      <c r="BL27" s="414"/>
      <c r="BM27" s="415"/>
      <c r="BN27" s="410" t="s">
        <v>124</v>
      </c>
      <c r="BO27" s="411"/>
      <c r="BP27" s="411"/>
      <c r="BQ27" s="411"/>
      <c r="BR27" s="411"/>
      <c r="BS27" s="411"/>
      <c r="BT27" s="411"/>
      <c r="BU27" s="412"/>
      <c r="BV27" s="410" t="s">
        <v>180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181</v>
      </c>
      <c r="F28" s="381"/>
      <c r="G28" s="381"/>
      <c r="H28" s="381"/>
      <c r="I28" s="381"/>
      <c r="J28" s="381"/>
      <c r="K28" s="382"/>
      <c r="L28" s="383">
        <v>1</v>
      </c>
      <c r="M28" s="384"/>
      <c r="N28" s="384"/>
      <c r="O28" s="384"/>
      <c r="P28" s="385"/>
      <c r="Q28" s="383">
        <v>2350</v>
      </c>
      <c r="R28" s="384"/>
      <c r="S28" s="384"/>
      <c r="T28" s="384"/>
      <c r="U28" s="384"/>
      <c r="V28" s="385"/>
      <c r="W28" s="449"/>
      <c r="X28" s="440"/>
      <c r="Y28" s="441"/>
      <c r="Z28" s="380" t="s">
        <v>182</v>
      </c>
      <c r="AA28" s="381"/>
      <c r="AB28" s="381"/>
      <c r="AC28" s="381"/>
      <c r="AD28" s="381"/>
      <c r="AE28" s="381"/>
      <c r="AF28" s="381"/>
      <c r="AG28" s="382"/>
      <c r="AH28" s="383" t="s">
        <v>170</v>
      </c>
      <c r="AI28" s="384"/>
      <c r="AJ28" s="384"/>
      <c r="AK28" s="384"/>
      <c r="AL28" s="385"/>
      <c r="AM28" s="383" t="s">
        <v>183</v>
      </c>
      <c r="AN28" s="384"/>
      <c r="AO28" s="384"/>
      <c r="AP28" s="384"/>
      <c r="AQ28" s="384"/>
      <c r="AR28" s="385"/>
      <c r="AS28" s="383" t="s">
        <v>183</v>
      </c>
      <c r="AT28" s="384"/>
      <c r="AU28" s="384"/>
      <c r="AV28" s="384"/>
      <c r="AW28" s="384"/>
      <c r="AX28" s="386"/>
      <c r="AY28" s="390" t="s">
        <v>184</v>
      </c>
      <c r="AZ28" s="391"/>
      <c r="BA28" s="391"/>
      <c r="BB28" s="392"/>
      <c r="BC28" s="399" t="s">
        <v>42</v>
      </c>
      <c r="BD28" s="400"/>
      <c r="BE28" s="400"/>
      <c r="BF28" s="400"/>
      <c r="BG28" s="400"/>
      <c r="BH28" s="400"/>
      <c r="BI28" s="400"/>
      <c r="BJ28" s="400"/>
      <c r="BK28" s="400"/>
      <c r="BL28" s="400"/>
      <c r="BM28" s="401"/>
      <c r="BN28" s="402">
        <v>484258</v>
      </c>
      <c r="BO28" s="403"/>
      <c r="BP28" s="403"/>
      <c r="BQ28" s="403"/>
      <c r="BR28" s="403"/>
      <c r="BS28" s="403"/>
      <c r="BT28" s="403"/>
      <c r="BU28" s="404"/>
      <c r="BV28" s="402">
        <v>596087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185</v>
      </c>
      <c r="F29" s="381"/>
      <c r="G29" s="381"/>
      <c r="H29" s="381"/>
      <c r="I29" s="381"/>
      <c r="J29" s="381"/>
      <c r="K29" s="382"/>
      <c r="L29" s="383">
        <v>8</v>
      </c>
      <c r="M29" s="384"/>
      <c r="N29" s="384"/>
      <c r="O29" s="384"/>
      <c r="P29" s="385"/>
      <c r="Q29" s="383">
        <v>2210</v>
      </c>
      <c r="R29" s="384"/>
      <c r="S29" s="384"/>
      <c r="T29" s="384"/>
      <c r="U29" s="384"/>
      <c r="V29" s="385"/>
      <c r="W29" s="450"/>
      <c r="X29" s="451"/>
      <c r="Y29" s="452"/>
      <c r="Z29" s="380" t="s">
        <v>186</v>
      </c>
      <c r="AA29" s="381"/>
      <c r="AB29" s="381"/>
      <c r="AC29" s="381"/>
      <c r="AD29" s="381"/>
      <c r="AE29" s="381"/>
      <c r="AF29" s="381"/>
      <c r="AG29" s="382"/>
      <c r="AH29" s="383">
        <v>42</v>
      </c>
      <c r="AI29" s="384"/>
      <c r="AJ29" s="384"/>
      <c r="AK29" s="384"/>
      <c r="AL29" s="385"/>
      <c r="AM29" s="383">
        <v>130173</v>
      </c>
      <c r="AN29" s="384"/>
      <c r="AO29" s="384"/>
      <c r="AP29" s="384"/>
      <c r="AQ29" s="384"/>
      <c r="AR29" s="385"/>
      <c r="AS29" s="383">
        <v>3099</v>
      </c>
      <c r="AT29" s="384"/>
      <c r="AU29" s="384"/>
      <c r="AV29" s="384"/>
      <c r="AW29" s="384"/>
      <c r="AX29" s="386"/>
      <c r="AY29" s="393"/>
      <c r="AZ29" s="394"/>
      <c r="BA29" s="394"/>
      <c r="BB29" s="395"/>
      <c r="BC29" s="387" t="s">
        <v>187</v>
      </c>
      <c r="BD29" s="388"/>
      <c r="BE29" s="388"/>
      <c r="BF29" s="388"/>
      <c r="BG29" s="388"/>
      <c r="BH29" s="388"/>
      <c r="BI29" s="388"/>
      <c r="BJ29" s="388"/>
      <c r="BK29" s="388"/>
      <c r="BL29" s="388"/>
      <c r="BM29" s="389"/>
      <c r="BN29" s="407">
        <v>77832</v>
      </c>
      <c r="BO29" s="408"/>
      <c r="BP29" s="408"/>
      <c r="BQ29" s="408"/>
      <c r="BR29" s="408"/>
      <c r="BS29" s="408"/>
      <c r="BT29" s="408"/>
      <c r="BU29" s="409"/>
      <c r="BV29" s="407">
        <v>77632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188</v>
      </c>
      <c r="X30" s="460"/>
      <c r="Y30" s="460"/>
      <c r="Z30" s="460"/>
      <c r="AA30" s="460"/>
      <c r="AB30" s="460"/>
      <c r="AC30" s="460"/>
      <c r="AD30" s="460"/>
      <c r="AE30" s="460"/>
      <c r="AF30" s="460"/>
      <c r="AG30" s="461"/>
      <c r="AH30" s="371">
        <v>96.2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220547</v>
      </c>
      <c r="BO30" s="411"/>
      <c r="BP30" s="411"/>
      <c r="BQ30" s="411"/>
      <c r="BR30" s="411"/>
      <c r="BS30" s="411"/>
      <c r="BT30" s="411"/>
      <c r="BU30" s="412"/>
      <c r="BV30" s="410">
        <v>204575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195</v>
      </c>
      <c r="D33" s="370"/>
      <c r="E33" s="369" t="s">
        <v>196</v>
      </c>
      <c r="F33" s="369"/>
      <c r="G33" s="369"/>
      <c r="H33" s="369"/>
      <c r="I33" s="369"/>
      <c r="J33" s="369"/>
      <c r="K33" s="369"/>
      <c r="L33" s="369"/>
      <c r="M33" s="369"/>
      <c r="N33" s="369"/>
      <c r="O33" s="369"/>
      <c r="P33" s="369"/>
      <c r="Q33" s="369"/>
      <c r="R33" s="369"/>
      <c r="S33" s="369"/>
      <c r="T33" s="195"/>
      <c r="U33" s="370" t="s">
        <v>197</v>
      </c>
      <c r="V33" s="370"/>
      <c r="W33" s="369" t="s">
        <v>198</v>
      </c>
      <c r="X33" s="369"/>
      <c r="Y33" s="369"/>
      <c r="Z33" s="369"/>
      <c r="AA33" s="369"/>
      <c r="AB33" s="369"/>
      <c r="AC33" s="369"/>
      <c r="AD33" s="369"/>
      <c r="AE33" s="369"/>
      <c r="AF33" s="369"/>
      <c r="AG33" s="369"/>
      <c r="AH33" s="369"/>
      <c r="AI33" s="369"/>
      <c r="AJ33" s="369"/>
      <c r="AK33" s="369"/>
      <c r="AL33" s="195"/>
      <c r="AM33" s="370" t="s">
        <v>199</v>
      </c>
      <c r="AN33" s="370"/>
      <c r="AO33" s="369" t="s">
        <v>200</v>
      </c>
      <c r="AP33" s="369"/>
      <c r="AQ33" s="369"/>
      <c r="AR33" s="369"/>
      <c r="AS33" s="369"/>
      <c r="AT33" s="369"/>
      <c r="AU33" s="369"/>
      <c r="AV33" s="369"/>
      <c r="AW33" s="369"/>
      <c r="AX33" s="369"/>
      <c r="AY33" s="369"/>
      <c r="AZ33" s="369"/>
      <c r="BA33" s="369"/>
      <c r="BB33" s="369"/>
      <c r="BC33" s="369"/>
      <c r="BD33" s="196"/>
      <c r="BE33" s="369" t="s">
        <v>201</v>
      </c>
      <c r="BF33" s="369"/>
      <c r="BG33" s="369" t="s">
        <v>202</v>
      </c>
      <c r="BH33" s="369"/>
      <c r="BI33" s="369"/>
      <c r="BJ33" s="369"/>
      <c r="BK33" s="369"/>
      <c r="BL33" s="369"/>
      <c r="BM33" s="369"/>
      <c r="BN33" s="369"/>
      <c r="BO33" s="369"/>
      <c r="BP33" s="369"/>
      <c r="BQ33" s="369"/>
      <c r="BR33" s="369"/>
      <c r="BS33" s="369"/>
      <c r="BT33" s="369"/>
      <c r="BU33" s="369"/>
      <c r="BV33" s="196"/>
      <c r="BW33" s="370" t="s">
        <v>201</v>
      </c>
      <c r="BX33" s="370"/>
      <c r="BY33" s="369" t="s">
        <v>203</v>
      </c>
      <c r="BZ33" s="369"/>
      <c r="CA33" s="369"/>
      <c r="CB33" s="369"/>
      <c r="CC33" s="369"/>
      <c r="CD33" s="369"/>
      <c r="CE33" s="369"/>
      <c r="CF33" s="369"/>
      <c r="CG33" s="369"/>
      <c r="CH33" s="369"/>
      <c r="CI33" s="369"/>
      <c r="CJ33" s="369"/>
      <c r="CK33" s="369"/>
      <c r="CL33" s="369"/>
      <c r="CM33" s="369"/>
      <c r="CN33" s="195"/>
      <c r="CO33" s="370" t="s">
        <v>195</v>
      </c>
      <c r="CP33" s="370"/>
      <c r="CQ33" s="369" t="s">
        <v>204</v>
      </c>
      <c r="CR33" s="369"/>
      <c r="CS33" s="369"/>
      <c r="CT33" s="369"/>
      <c r="CU33" s="369"/>
      <c r="CV33" s="369"/>
      <c r="CW33" s="369"/>
      <c r="CX33" s="369"/>
      <c r="CY33" s="369"/>
      <c r="CZ33" s="369"/>
      <c r="DA33" s="369"/>
      <c r="DB33" s="369"/>
      <c r="DC33" s="369"/>
      <c r="DD33" s="369"/>
      <c r="DE33" s="369"/>
      <c r="DF33" s="195"/>
      <c r="DG33" s="368" t="s">
        <v>205</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国民健康保険事業勘定特別会計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4</v>
      </c>
      <c r="BF34" s="366"/>
      <c r="BG34" s="365" t="str">
        <f>IF('各会計、関係団体の財政状況及び健全化判断比率'!B30="","",'各会計、関係団体の財政状況及び健全化判断比率'!B30)</f>
        <v>公共下水道事業特別会計</v>
      </c>
      <c r="BH34" s="365"/>
      <c r="BI34" s="365"/>
      <c r="BJ34" s="365"/>
      <c r="BK34" s="365"/>
      <c r="BL34" s="365"/>
      <c r="BM34" s="365"/>
      <c r="BN34" s="365"/>
      <c r="BO34" s="365"/>
      <c r="BP34" s="365"/>
      <c r="BQ34" s="365"/>
      <c r="BR34" s="365"/>
      <c r="BS34" s="365"/>
      <c r="BT34" s="365"/>
      <c r="BU34" s="365"/>
      <c r="BV34" s="193"/>
      <c r="BW34" s="366" t="e">
        <f>IF(BY34="","",MAX(C34:D43,U34:V43,AM34:AN43,BE34:BF43)+1)</f>
        <v>#REF!</v>
      </c>
      <c r="BX34" s="366"/>
      <c r="BY34" s="365" t="e">
        <f>IF('各会計、関係団体の財政状況及び健全化判断比率'!#REF!="","",'各会計、関係団体の財政状況及び健全化判断比率'!#REF!)</f>
        <v>#REF!</v>
      </c>
      <c r="BZ34" s="365"/>
      <c r="CA34" s="365"/>
      <c r="CB34" s="365"/>
      <c r="CC34" s="365"/>
      <c r="CD34" s="365"/>
      <c r="CE34" s="365"/>
      <c r="CF34" s="365"/>
      <c r="CG34" s="365"/>
      <c r="CH34" s="365"/>
      <c r="CI34" s="365"/>
      <c r="CJ34" s="365"/>
      <c r="CK34" s="365"/>
      <c r="CL34" s="365"/>
      <c r="CM34" s="365"/>
      <c r="CN34" s="193"/>
      <c r="CO34" s="366" t="e">
        <f>IF(CQ34="","",MAX(C34:D43,U34:V43,AM34:AN43,BE34:BF43,BW34:BX43)+1)</f>
        <v>#REF!</v>
      </c>
      <c r="CP34" s="366"/>
      <c r="CQ34" s="365" t="str">
        <f>IF('各会計、関係団体の財政状況及び健全化判断比率'!BS7="","",'各会計、関係団体の財政状況及び健全化判断比率'!BS7)</f>
        <v>日吉津村土地開発公社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t="e">
        <f t="shared" ref="BW35:BW43" si="2">IF(BY35="","",BW34+1)</f>
        <v>#REF!</v>
      </c>
      <c r="BX35" s="366"/>
      <c r="BY35" s="365" t="e">
        <f>IF('各会計、関係団体の財政状況及び健全化判断比率'!#REF!="","",'各会計、関係団体の財政状況及び健全化判断比率'!#REF!)</f>
        <v>#REF!</v>
      </c>
      <c r="BZ35" s="365"/>
      <c r="CA35" s="365"/>
      <c r="CB35" s="365"/>
      <c r="CC35" s="365"/>
      <c r="CD35" s="365"/>
      <c r="CE35" s="365"/>
      <c r="CF35" s="365"/>
      <c r="CG35" s="365"/>
      <c r="CH35" s="365"/>
      <c r="CI35" s="365"/>
      <c r="CJ35" s="365"/>
      <c r="CK35" s="365"/>
      <c r="CL35" s="365"/>
      <c r="CM35" s="365"/>
      <c r="CN35" s="193"/>
      <c r="CO35" s="366" t="e">
        <f t="shared" ref="CO35:CO43" si="3">IF(CQ35="","",CO34+1)</f>
        <v>#REF!</v>
      </c>
      <c r="CP35" s="366"/>
      <c r="CQ35" s="365" t="str">
        <f>IF('各会計、関係団体の財政状況及び健全化判断比率'!BS8="","",'各会計、関係団体の財政状況及び健全化判断比率'!BS8)</f>
        <v>ひえづ物産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t="e">
        <f t="shared" si="2"/>
        <v>#REF!</v>
      </c>
      <c r="BX36" s="366"/>
      <c r="BY36" s="365" t="e">
        <f>IF('各会計、関係団体の財政状況及び健全化判断比率'!#REF!="","",'各会計、関係団体の財政状況及び健全化判断比率'!#REF!)</f>
        <v>#REF!</v>
      </c>
      <c r="BZ36" s="365"/>
      <c r="CA36" s="365"/>
      <c r="CB36" s="365"/>
      <c r="CC36" s="365"/>
      <c r="CD36" s="365"/>
      <c r="CE36" s="365"/>
      <c r="CF36" s="365"/>
      <c r="CG36" s="365"/>
      <c r="CH36" s="365"/>
      <c r="CI36" s="365"/>
      <c r="CJ36" s="365"/>
      <c r="CK36" s="365"/>
      <c r="CL36" s="365"/>
      <c r="CM36" s="365"/>
      <c r="CN36" s="193"/>
      <c r="CO36" s="366" t="e">
        <f t="shared" si="3"/>
        <v>#REF!</v>
      </c>
      <c r="CP36" s="366"/>
      <c r="CQ36" s="365" t="str">
        <f>IF('各会計、関係団体の財政状況及び健全化判断比率'!BS9="","",'各会計、関係団体の財政状況及び健全化判断比率'!BS9)</f>
        <v>うなばら福祉事業団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e">
        <f t="shared" si="2"/>
        <v>#REF!</v>
      </c>
      <c r="BX37" s="366"/>
      <c r="BY37" s="365" t="e">
        <f>IF('各会計、関係団体の財政状況及び健全化判断比率'!#REF!="","",'各会計、関係団体の財政状況及び健全化判断比率'!#REF!)</f>
        <v>#REF!</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e">
        <f t="shared" si="2"/>
        <v>#REF!</v>
      </c>
      <c r="BX38" s="366"/>
      <c r="BY38" s="365" t="e">
        <f>IF('各会計、関係団体の財政状況及び健全化判断比率'!#REF!="","",'各会計、関係団体の財政状況及び健全化判断比率'!#REF!)</f>
        <v>#REF!</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e">
        <f t="shared" si="2"/>
        <v>#REF!</v>
      </c>
      <c r="BX39" s="366"/>
      <c r="BY39" s="365" t="e">
        <f>IF('各会計、関係団体の財政状況及び健全化判断比率'!#REF!="","",'各会計、関係団体の財政状況及び健全化判断比率'!#REF!)</f>
        <v>#REF!</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e">
        <f t="shared" si="2"/>
        <v>#REF!</v>
      </c>
      <c r="BX40" s="366"/>
      <c r="BY40" s="365" t="e">
        <f>IF('各会計、関係団体の財政状況及び健全化判断比率'!#REF!="","",'各会計、関係団体の財政状況及び健全化判断比率'!#REF!)</f>
        <v>#REF!</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e">
        <f t="shared" si="2"/>
        <v>#REF!</v>
      </c>
      <c r="BX41" s="366"/>
      <c r="BY41" s="365" t="e">
        <f>IF('各会計、関係団体の財政状況及び健全化判断比率'!#REF!="","",'各会計、関係団体の財政状況及び健全化判断比率'!#REF!)</f>
        <v>#REF!</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e">
        <f t="shared" si="2"/>
        <v>#REF!</v>
      </c>
      <c r="BX42" s="366"/>
      <c r="BY42" s="365" t="e">
        <f>IF('各会計、関係団体の財政状況及び健全化判断比率'!#REF!="","",'各会計、関係団体の財政状況及び健全化判断比率'!#REF!)</f>
        <v>#REF!</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210</v>
      </c>
    </row>
    <row r="50" spans="5:5" x14ac:dyDescent="0.15">
      <c r="E50" s="167" t="s">
        <v>211</v>
      </c>
    </row>
    <row r="51" spans="5:5" x14ac:dyDescent="0.15">
      <c r="E51" s="167" t="s">
        <v>212</v>
      </c>
    </row>
    <row r="52" spans="5:5" x14ac:dyDescent="0.15">
      <c r="E52" s="167" t="s">
        <v>213</v>
      </c>
    </row>
    <row r="53" spans="5:5" x14ac:dyDescent="0.15">
      <c r="E53" s="167" t="s">
        <v>214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Z8XYf31Btwge+3rMbvP19er2U/PznD3gWbPqU6eEYCRvt0h7zyx+7EloYG/Eadmf/3Q88YxU5ycbkTAI8womg==" saltValue="2XDxDsWgood9mAvRx3c6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2" t="s">
        <v>561</v>
      </c>
      <c r="D34" s="1182"/>
      <c r="E34" s="1183"/>
      <c r="F34" s="32">
        <v>7.07</v>
      </c>
      <c r="G34" s="33">
        <v>3.76</v>
      </c>
      <c r="H34" s="33">
        <v>5.23</v>
      </c>
      <c r="I34" s="33">
        <v>0.98</v>
      </c>
      <c r="J34" s="34">
        <v>9.1199999999999992</v>
      </c>
      <c r="K34" s="22"/>
      <c r="L34" s="22"/>
      <c r="M34" s="22"/>
      <c r="N34" s="22"/>
      <c r="O34" s="22"/>
      <c r="P34" s="22"/>
    </row>
    <row r="35" spans="1:16" ht="39" customHeight="1" x14ac:dyDescent="0.15">
      <c r="A35" s="22"/>
      <c r="B35" s="35"/>
      <c r="C35" s="1176" t="s">
        <v>562</v>
      </c>
      <c r="D35" s="1177"/>
      <c r="E35" s="1178"/>
      <c r="F35" s="36">
        <v>0.17</v>
      </c>
      <c r="G35" s="37">
        <v>1.41</v>
      </c>
      <c r="H35" s="37">
        <v>0.51</v>
      </c>
      <c r="I35" s="37">
        <v>0.66</v>
      </c>
      <c r="J35" s="38">
        <v>0.51</v>
      </c>
      <c r="K35" s="22"/>
      <c r="L35" s="22"/>
      <c r="M35" s="22"/>
      <c r="N35" s="22"/>
      <c r="O35" s="22"/>
      <c r="P35" s="22"/>
    </row>
    <row r="36" spans="1:16" ht="39" customHeight="1" x14ac:dyDescent="0.15">
      <c r="A36" s="22"/>
      <c r="B36" s="35"/>
      <c r="C36" s="1176" t="s">
        <v>563</v>
      </c>
      <c r="D36" s="1177"/>
      <c r="E36" s="1178"/>
      <c r="F36" s="36">
        <v>0.02</v>
      </c>
      <c r="G36" s="37">
        <v>0.02</v>
      </c>
      <c r="H36" s="37">
        <v>0.37</v>
      </c>
      <c r="I36" s="37">
        <v>0.01</v>
      </c>
      <c r="J36" s="38">
        <v>0</v>
      </c>
      <c r="K36" s="22"/>
      <c r="L36" s="22"/>
      <c r="M36" s="22"/>
      <c r="N36" s="22"/>
      <c r="O36" s="22"/>
      <c r="P36" s="22"/>
    </row>
    <row r="37" spans="1:16" ht="39" customHeight="1" x14ac:dyDescent="0.15">
      <c r="A37" s="22"/>
      <c r="B37" s="35"/>
      <c r="C37" s="1176" t="s">
        <v>564</v>
      </c>
      <c r="D37" s="1177"/>
      <c r="E37" s="1178"/>
      <c r="F37" s="36">
        <v>0</v>
      </c>
      <c r="G37" s="37">
        <v>0</v>
      </c>
      <c r="H37" s="37">
        <v>0</v>
      </c>
      <c r="I37" s="37">
        <v>0</v>
      </c>
      <c r="J37" s="38">
        <v>0</v>
      </c>
      <c r="K37" s="22"/>
      <c r="L37" s="22"/>
      <c r="M37" s="22"/>
      <c r="N37" s="22"/>
      <c r="O37" s="22"/>
      <c r="P37" s="22"/>
    </row>
    <row r="38" spans="1:16" ht="39" customHeight="1" x14ac:dyDescent="0.15">
      <c r="A38" s="22"/>
      <c r="B38" s="35"/>
      <c r="C38" s="1176"/>
      <c r="D38" s="1177"/>
      <c r="E38" s="1178"/>
      <c r="F38" s="36"/>
      <c r="G38" s="37"/>
      <c r="H38" s="37"/>
      <c r="I38" s="37"/>
      <c r="J38" s="38"/>
      <c r="K38" s="22"/>
      <c r="L38" s="22"/>
      <c r="M38" s="22"/>
      <c r="N38" s="22"/>
      <c r="O38" s="22"/>
      <c r="P38" s="22"/>
    </row>
    <row r="39" spans="1:16" ht="39" customHeight="1" x14ac:dyDescent="0.15">
      <c r="A39" s="22"/>
      <c r="B39" s="35"/>
      <c r="C39" s="1176"/>
      <c r="D39" s="1177"/>
      <c r="E39" s="1178"/>
      <c r="F39" s="36"/>
      <c r="G39" s="37"/>
      <c r="H39" s="37"/>
      <c r="I39" s="37"/>
      <c r="J39" s="38"/>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565</v>
      </c>
      <c r="D42" s="1177"/>
      <c r="E42" s="1178"/>
      <c r="F42" s="36" t="s">
        <v>512</v>
      </c>
      <c r="G42" s="37" t="s">
        <v>512</v>
      </c>
      <c r="H42" s="37" t="s">
        <v>512</v>
      </c>
      <c r="I42" s="37" t="s">
        <v>512</v>
      </c>
      <c r="J42" s="38" t="s">
        <v>512</v>
      </c>
      <c r="K42" s="22"/>
      <c r="L42" s="22"/>
      <c r="M42" s="22"/>
      <c r="N42" s="22"/>
      <c r="O42" s="22"/>
      <c r="P42" s="22"/>
    </row>
    <row r="43" spans="1:16" ht="39" customHeight="1" thickBot="1" x14ac:dyDescent="0.2">
      <c r="A43" s="22"/>
      <c r="B43" s="40"/>
      <c r="C43" s="1179" t="s">
        <v>566</v>
      </c>
      <c r="D43" s="1180"/>
      <c r="E43" s="1181"/>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9e7FqaMGcC8vL4fjv5ze1o71xDWtoWUoPY8zys/yqIhorTFGNWRUvZ/CBqSAuDNqena6MvQWO0veGkyuBOOdA==" saltValue="+MquCl8jbRIgZ58DG49H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186</v>
      </c>
      <c r="L45" s="60">
        <v>185</v>
      </c>
      <c r="M45" s="60">
        <v>183</v>
      </c>
      <c r="N45" s="60">
        <v>186</v>
      </c>
      <c r="O45" s="61">
        <v>230</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512</v>
      </c>
      <c r="L46" s="64" t="s">
        <v>512</v>
      </c>
      <c r="M46" s="64" t="s">
        <v>512</v>
      </c>
      <c r="N46" s="64" t="s">
        <v>512</v>
      </c>
      <c r="O46" s="65" t="s">
        <v>512</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512</v>
      </c>
      <c r="L47" s="64" t="s">
        <v>512</v>
      </c>
      <c r="M47" s="64" t="s">
        <v>512</v>
      </c>
      <c r="N47" s="64" t="s">
        <v>512</v>
      </c>
      <c r="O47" s="65" t="s">
        <v>512</v>
      </c>
      <c r="P47" s="48"/>
      <c r="Q47" s="48"/>
      <c r="R47" s="48"/>
      <c r="S47" s="48"/>
      <c r="T47" s="48"/>
      <c r="U47" s="48"/>
    </row>
    <row r="48" spans="1:21" ht="30.75" customHeight="1" x14ac:dyDescent="0.15">
      <c r="A48" s="48"/>
      <c r="B48" s="1194"/>
      <c r="C48" s="1195"/>
      <c r="D48" s="62"/>
      <c r="E48" s="1186" t="s">
        <v>15</v>
      </c>
      <c r="F48" s="1186"/>
      <c r="G48" s="1186"/>
      <c r="H48" s="1186"/>
      <c r="I48" s="1186"/>
      <c r="J48" s="1187"/>
      <c r="K48" s="63" t="s">
        <v>512</v>
      </c>
      <c r="L48" s="64">
        <v>8</v>
      </c>
      <c r="M48" s="64">
        <v>12</v>
      </c>
      <c r="N48" s="64">
        <v>18</v>
      </c>
      <c r="O48" s="65">
        <v>38</v>
      </c>
      <c r="P48" s="48"/>
      <c r="Q48" s="48"/>
      <c r="R48" s="48"/>
      <c r="S48" s="48"/>
      <c r="T48" s="48"/>
      <c r="U48" s="48"/>
    </row>
    <row r="49" spans="1:21" ht="30.75" customHeight="1" x14ac:dyDescent="0.15">
      <c r="A49" s="48"/>
      <c r="B49" s="1194"/>
      <c r="C49" s="1195"/>
      <c r="D49" s="62"/>
      <c r="E49" s="1186" t="s">
        <v>16</v>
      </c>
      <c r="F49" s="1186"/>
      <c r="G49" s="1186"/>
      <c r="H49" s="1186"/>
      <c r="I49" s="1186"/>
      <c r="J49" s="1187"/>
      <c r="K49" s="63">
        <v>12</v>
      </c>
      <c r="L49" s="64">
        <v>13</v>
      </c>
      <c r="M49" s="64">
        <v>13</v>
      </c>
      <c r="N49" s="64">
        <v>14</v>
      </c>
      <c r="O49" s="65">
        <v>19</v>
      </c>
      <c r="P49" s="48"/>
      <c r="Q49" s="48"/>
      <c r="R49" s="48"/>
      <c r="S49" s="48"/>
      <c r="T49" s="48"/>
      <c r="U49" s="48"/>
    </row>
    <row r="50" spans="1:21" ht="30.75" customHeight="1" x14ac:dyDescent="0.15">
      <c r="A50" s="48"/>
      <c r="B50" s="1194"/>
      <c r="C50" s="1195"/>
      <c r="D50" s="62"/>
      <c r="E50" s="1186" t="s">
        <v>17</v>
      </c>
      <c r="F50" s="1186"/>
      <c r="G50" s="1186"/>
      <c r="H50" s="1186"/>
      <c r="I50" s="1186"/>
      <c r="J50" s="1187"/>
      <c r="K50" s="63">
        <v>12</v>
      </c>
      <c r="L50" s="64">
        <v>26</v>
      </c>
      <c r="M50" s="64">
        <v>24</v>
      </c>
      <c r="N50" s="64">
        <v>21</v>
      </c>
      <c r="O50" s="65">
        <v>24</v>
      </c>
      <c r="P50" s="48"/>
      <c r="Q50" s="48"/>
      <c r="R50" s="48"/>
      <c r="S50" s="48"/>
      <c r="T50" s="48"/>
      <c r="U50" s="48"/>
    </row>
    <row r="51" spans="1:21" ht="30.75" customHeight="1" x14ac:dyDescent="0.15">
      <c r="A51" s="48"/>
      <c r="B51" s="1196"/>
      <c r="C51" s="1197"/>
      <c r="D51" s="66"/>
      <c r="E51" s="1186" t="s">
        <v>18</v>
      </c>
      <c r="F51" s="1186"/>
      <c r="G51" s="1186"/>
      <c r="H51" s="1186"/>
      <c r="I51" s="1186"/>
      <c r="J51" s="1187"/>
      <c r="K51" s="63" t="s">
        <v>512</v>
      </c>
      <c r="L51" s="64" t="s">
        <v>512</v>
      </c>
      <c r="M51" s="64" t="s">
        <v>512</v>
      </c>
      <c r="N51" s="64" t="s">
        <v>512</v>
      </c>
      <c r="O51" s="65">
        <v>0</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136</v>
      </c>
      <c r="L52" s="64">
        <v>145</v>
      </c>
      <c r="M52" s="64">
        <v>143</v>
      </c>
      <c r="N52" s="64">
        <v>141</v>
      </c>
      <c r="O52" s="65">
        <v>140</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74</v>
      </c>
      <c r="L53" s="69">
        <v>87</v>
      </c>
      <c r="M53" s="69">
        <v>89</v>
      </c>
      <c r="N53" s="69">
        <v>98</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oNHaHRSwKwjBlgqVVG0Bi1RMUZ/dh0zkJgbRhYu/fSE8oyJTGd/TftixkqM9HLDSuoktbR0yFENk4ukUPVXvg==" saltValue="1POPNNHs665olhguzCw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12" t="s">
        <v>24</v>
      </c>
      <c r="C41" s="1213"/>
      <c r="D41" s="81"/>
      <c r="E41" s="1214" t="s">
        <v>25</v>
      </c>
      <c r="F41" s="1214"/>
      <c r="G41" s="1214"/>
      <c r="H41" s="1215"/>
      <c r="I41" s="82">
        <v>1847</v>
      </c>
      <c r="J41" s="83">
        <v>2027</v>
      </c>
      <c r="K41" s="83">
        <v>2053</v>
      </c>
      <c r="L41" s="83">
        <v>2118</v>
      </c>
      <c r="M41" s="84">
        <v>2464</v>
      </c>
    </row>
    <row r="42" spans="2:13" ht="27.75" customHeight="1" x14ac:dyDescent="0.15">
      <c r="B42" s="1202"/>
      <c r="C42" s="1203"/>
      <c r="D42" s="85"/>
      <c r="E42" s="1206" t="s">
        <v>26</v>
      </c>
      <c r="F42" s="1206"/>
      <c r="G42" s="1206"/>
      <c r="H42" s="1207"/>
      <c r="I42" s="86">
        <v>662</v>
      </c>
      <c r="J42" s="87">
        <v>629</v>
      </c>
      <c r="K42" s="87">
        <v>502</v>
      </c>
      <c r="L42" s="87">
        <v>404</v>
      </c>
      <c r="M42" s="88">
        <v>60</v>
      </c>
    </row>
    <row r="43" spans="2:13" ht="27.75" customHeight="1" x14ac:dyDescent="0.15">
      <c r="B43" s="1202"/>
      <c r="C43" s="1203"/>
      <c r="D43" s="85"/>
      <c r="E43" s="1206" t="s">
        <v>27</v>
      </c>
      <c r="F43" s="1206"/>
      <c r="G43" s="1206"/>
      <c r="H43" s="1207"/>
      <c r="I43" s="86">
        <v>69</v>
      </c>
      <c r="J43" s="87">
        <v>42</v>
      </c>
      <c r="K43" s="87">
        <v>48</v>
      </c>
      <c r="L43" s="87">
        <v>90</v>
      </c>
      <c r="M43" s="88">
        <v>172</v>
      </c>
    </row>
    <row r="44" spans="2:13" ht="27.75" customHeight="1" x14ac:dyDescent="0.15">
      <c r="B44" s="1202"/>
      <c r="C44" s="1203"/>
      <c r="D44" s="85"/>
      <c r="E44" s="1206" t="s">
        <v>28</v>
      </c>
      <c r="F44" s="1206"/>
      <c r="G44" s="1206"/>
      <c r="H44" s="1207"/>
      <c r="I44" s="86">
        <v>123</v>
      </c>
      <c r="J44" s="87">
        <v>135</v>
      </c>
      <c r="K44" s="87">
        <v>139</v>
      </c>
      <c r="L44" s="87">
        <v>139</v>
      </c>
      <c r="M44" s="88">
        <v>129</v>
      </c>
    </row>
    <row r="45" spans="2:13" ht="27.75" customHeight="1" x14ac:dyDescent="0.15">
      <c r="B45" s="1202"/>
      <c r="C45" s="1203"/>
      <c r="D45" s="85"/>
      <c r="E45" s="1206" t="s">
        <v>29</v>
      </c>
      <c r="F45" s="1206"/>
      <c r="G45" s="1206"/>
      <c r="H45" s="1207"/>
      <c r="I45" s="86">
        <v>282</v>
      </c>
      <c r="J45" s="87">
        <v>244</v>
      </c>
      <c r="K45" s="87">
        <v>185</v>
      </c>
      <c r="L45" s="87">
        <v>194</v>
      </c>
      <c r="M45" s="88">
        <v>171</v>
      </c>
    </row>
    <row r="46" spans="2:13" ht="27.75" customHeight="1" x14ac:dyDescent="0.15">
      <c r="B46" s="1202"/>
      <c r="C46" s="1203"/>
      <c r="D46" s="89"/>
      <c r="E46" s="1206" t="s">
        <v>30</v>
      </c>
      <c r="F46" s="1206"/>
      <c r="G46" s="1206"/>
      <c r="H46" s="1207"/>
      <c r="I46" s="86">
        <v>11</v>
      </c>
      <c r="J46" s="87">
        <v>33</v>
      </c>
      <c r="K46" s="87">
        <v>45</v>
      </c>
      <c r="L46" s="87">
        <v>48</v>
      </c>
      <c r="M46" s="88">
        <v>42</v>
      </c>
    </row>
    <row r="47" spans="2:13" ht="27.75" customHeight="1" x14ac:dyDescent="0.15">
      <c r="B47" s="1202"/>
      <c r="C47" s="1203"/>
      <c r="D47" s="90"/>
      <c r="E47" s="1216" t="s">
        <v>31</v>
      </c>
      <c r="F47" s="1217"/>
      <c r="G47" s="1217"/>
      <c r="H47" s="1218"/>
      <c r="I47" s="86" t="s">
        <v>512</v>
      </c>
      <c r="J47" s="87" t="s">
        <v>512</v>
      </c>
      <c r="K47" s="87" t="s">
        <v>512</v>
      </c>
      <c r="L47" s="87" t="s">
        <v>512</v>
      </c>
      <c r="M47" s="88" t="s">
        <v>512</v>
      </c>
    </row>
    <row r="48" spans="2:13" ht="27.75" customHeight="1" x14ac:dyDescent="0.15">
      <c r="B48" s="1202"/>
      <c r="C48" s="1203"/>
      <c r="D48" s="85"/>
      <c r="E48" s="1206" t="s">
        <v>32</v>
      </c>
      <c r="F48" s="1206"/>
      <c r="G48" s="1206"/>
      <c r="H48" s="1207"/>
      <c r="I48" s="86" t="s">
        <v>512</v>
      </c>
      <c r="J48" s="87" t="s">
        <v>512</v>
      </c>
      <c r="K48" s="87" t="s">
        <v>512</v>
      </c>
      <c r="L48" s="87" t="s">
        <v>512</v>
      </c>
      <c r="M48" s="88" t="s">
        <v>512</v>
      </c>
    </row>
    <row r="49" spans="2:13" ht="27.75" customHeight="1" x14ac:dyDescent="0.15">
      <c r="B49" s="1204"/>
      <c r="C49" s="1205"/>
      <c r="D49" s="85"/>
      <c r="E49" s="1206" t="s">
        <v>33</v>
      </c>
      <c r="F49" s="1206"/>
      <c r="G49" s="1206"/>
      <c r="H49" s="1207"/>
      <c r="I49" s="86" t="s">
        <v>512</v>
      </c>
      <c r="J49" s="87" t="s">
        <v>512</v>
      </c>
      <c r="K49" s="87" t="s">
        <v>512</v>
      </c>
      <c r="L49" s="87" t="s">
        <v>512</v>
      </c>
      <c r="M49" s="88" t="s">
        <v>512</v>
      </c>
    </row>
    <row r="50" spans="2:13" ht="27.75" customHeight="1" x14ac:dyDescent="0.15">
      <c r="B50" s="1200" t="s">
        <v>34</v>
      </c>
      <c r="C50" s="1201"/>
      <c r="D50" s="91"/>
      <c r="E50" s="1206" t="s">
        <v>35</v>
      </c>
      <c r="F50" s="1206"/>
      <c r="G50" s="1206"/>
      <c r="H50" s="1207"/>
      <c r="I50" s="86">
        <v>765</v>
      </c>
      <c r="J50" s="87">
        <v>780</v>
      </c>
      <c r="K50" s="87">
        <v>860</v>
      </c>
      <c r="L50" s="87">
        <v>890</v>
      </c>
      <c r="M50" s="88">
        <v>844</v>
      </c>
    </row>
    <row r="51" spans="2:13" ht="27.75" customHeight="1" x14ac:dyDescent="0.15">
      <c r="B51" s="1202"/>
      <c r="C51" s="1203"/>
      <c r="D51" s="85"/>
      <c r="E51" s="1206" t="s">
        <v>36</v>
      </c>
      <c r="F51" s="1206"/>
      <c r="G51" s="1206"/>
      <c r="H51" s="1207"/>
      <c r="I51" s="86">
        <v>14</v>
      </c>
      <c r="J51" s="87">
        <v>8</v>
      </c>
      <c r="K51" s="87">
        <v>2</v>
      </c>
      <c r="L51" s="87" t="s">
        <v>512</v>
      </c>
      <c r="M51" s="88" t="s">
        <v>512</v>
      </c>
    </row>
    <row r="52" spans="2:13" ht="27.75" customHeight="1" x14ac:dyDescent="0.15">
      <c r="B52" s="1204"/>
      <c r="C52" s="1205"/>
      <c r="D52" s="85"/>
      <c r="E52" s="1206" t="s">
        <v>37</v>
      </c>
      <c r="F52" s="1206"/>
      <c r="G52" s="1206"/>
      <c r="H52" s="1207"/>
      <c r="I52" s="86">
        <v>1787</v>
      </c>
      <c r="J52" s="87">
        <v>1845</v>
      </c>
      <c r="K52" s="87">
        <v>1865</v>
      </c>
      <c r="L52" s="87">
        <v>1993</v>
      </c>
      <c r="M52" s="88">
        <v>1992</v>
      </c>
    </row>
    <row r="53" spans="2:13" ht="27.75" customHeight="1" thickBot="1" x14ac:dyDescent="0.2">
      <c r="B53" s="1208" t="s">
        <v>38</v>
      </c>
      <c r="C53" s="1209"/>
      <c r="D53" s="92"/>
      <c r="E53" s="1210" t="s">
        <v>39</v>
      </c>
      <c r="F53" s="1210"/>
      <c r="G53" s="1210"/>
      <c r="H53" s="1211"/>
      <c r="I53" s="93">
        <v>428</v>
      </c>
      <c r="J53" s="94">
        <v>475</v>
      </c>
      <c r="K53" s="94">
        <v>243</v>
      </c>
      <c r="L53" s="94">
        <v>109</v>
      </c>
      <c r="M53" s="95">
        <v>200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6c5whJhIO2enwFjE7gPfBbOEZN6CY5WsmmNM2UrcHb8w0YrdEmniCrvcLbwmR9wUpSwUWE3V8OugUy9HboXdQ==" saltValue="gNlgIaclZHL3aX+fRE1b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27" t="s">
        <v>42</v>
      </c>
      <c r="D55" s="1227"/>
      <c r="E55" s="1228"/>
      <c r="F55" s="107">
        <v>601</v>
      </c>
      <c r="G55" s="107">
        <v>596</v>
      </c>
      <c r="H55" s="108">
        <v>484</v>
      </c>
    </row>
    <row r="56" spans="2:8" ht="52.5" customHeight="1" x14ac:dyDescent="0.15">
      <c r="B56" s="109"/>
      <c r="C56" s="1229" t="s">
        <v>43</v>
      </c>
      <c r="D56" s="1229"/>
      <c r="E56" s="1230"/>
      <c r="F56" s="110">
        <v>77</v>
      </c>
      <c r="G56" s="110">
        <v>78</v>
      </c>
      <c r="H56" s="111">
        <v>78</v>
      </c>
    </row>
    <row r="57" spans="2:8" ht="53.25" customHeight="1" x14ac:dyDescent="0.15">
      <c r="B57" s="109"/>
      <c r="C57" s="1231" t="s">
        <v>44</v>
      </c>
      <c r="D57" s="1231"/>
      <c r="E57" s="1232"/>
      <c r="F57" s="112">
        <v>170</v>
      </c>
      <c r="G57" s="112">
        <v>205</v>
      </c>
      <c r="H57" s="113">
        <v>221</v>
      </c>
    </row>
    <row r="58" spans="2:8" ht="45.75" customHeight="1" x14ac:dyDescent="0.15">
      <c r="B58" s="114"/>
      <c r="C58" s="1219" t="s">
        <v>580</v>
      </c>
      <c r="D58" s="1220"/>
      <c r="E58" s="1221"/>
      <c r="F58" s="115">
        <v>69</v>
      </c>
      <c r="G58" s="115">
        <v>103</v>
      </c>
      <c r="H58" s="116">
        <v>119</v>
      </c>
    </row>
    <row r="59" spans="2:8" ht="45.75" customHeight="1" x14ac:dyDescent="0.15">
      <c r="B59" s="114"/>
      <c r="C59" s="1219" t="s">
        <v>581</v>
      </c>
      <c r="D59" s="1220"/>
      <c r="E59" s="1221"/>
      <c r="F59" s="115">
        <v>55</v>
      </c>
      <c r="G59" s="115">
        <v>55</v>
      </c>
      <c r="H59" s="116">
        <v>55</v>
      </c>
    </row>
    <row r="60" spans="2:8" ht="45.75" customHeight="1" x14ac:dyDescent="0.15">
      <c r="B60" s="114"/>
      <c r="C60" s="1219" t="s">
        <v>582</v>
      </c>
      <c r="D60" s="1220"/>
      <c r="E60" s="1221"/>
      <c r="F60" s="115">
        <v>26</v>
      </c>
      <c r="G60" s="115">
        <v>26</v>
      </c>
      <c r="H60" s="116">
        <v>26</v>
      </c>
    </row>
    <row r="61" spans="2:8" ht="45.75" customHeight="1" x14ac:dyDescent="0.15">
      <c r="B61" s="114"/>
      <c r="C61" s="1219" t="s">
        <v>583</v>
      </c>
      <c r="D61" s="1220"/>
      <c r="E61" s="1221"/>
      <c r="F61" s="115">
        <v>14</v>
      </c>
      <c r="G61" s="115">
        <v>14</v>
      </c>
      <c r="H61" s="116">
        <v>14</v>
      </c>
    </row>
    <row r="62" spans="2:8" ht="45.75" customHeight="1" thickBot="1" x14ac:dyDescent="0.2">
      <c r="B62" s="117"/>
      <c r="C62" s="1222" t="s">
        <v>584</v>
      </c>
      <c r="D62" s="1223"/>
      <c r="E62" s="1224"/>
      <c r="F62" s="118">
        <v>5</v>
      </c>
      <c r="G62" s="118">
        <v>5</v>
      </c>
      <c r="H62" s="119">
        <v>5</v>
      </c>
    </row>
    <row r="63" spans="2:8" ht="52.5" customHeight="1" thickBot="1" x14ac:dyDescent="0.2">
      <c r="B63" s="120"/>
      <c r="C63" s="1225" t="s">
        <v>45</v>
      </c>
      <c r="D63" s="1225"/>
      <c r="E63" s="1226"/>
      <c r="F63" s="121">
        <v>849</v>
      </c>
      <c r="G63" s="121">
        <v>878</v>
      </c>
      <c r="H63" s="122">
        <v>783</v>
      </c>
    </row>
    <row r="64" spans="2:8" ht="15" customHeight="1" x14ac:dyDescent="0.15"/>
    <row r="65" ht="0" hidden="1" customHeight="1" x14ac:dyDescent="0.15"/>
    <row r="66" ht="0" hidden="1" customHeight="1" x14ac:dyDescent="0.15"/>
  </sheetData>
  <sheetProtection algorithmName="SHA-512" hashValue="KlGIhUEYuXFmarCMfyD4kq/WtDtLDFLbGAQ5sS1TffQxXAEctn899QMBknBPkjIWP0sjqI+Zr3YspHkLVs16yg==" saltValue="a3NX67c6FCzTlqzEd+3q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114864</v>
      </c>
      <c r="E3" s="141"/>
      <c r="F3" s="142">
        <v>238802</v>
      </c>
      <c r="G3" s="143"/>
      <c r="H3" s="144"/>
    </row>
    <row r="4" spans="1:8" x14ac:dyDescent="0.15">
      <c r="A4" s="145"/>
      <c r="B4" s="146"/>
      <c r="C4" s="147"/>
      <c r="D4" s="148">
        <v>91358</v>
      </c>
      <c r="E4" s="149"/>
      <c r="F4" s="150">
        <v>128562</v>
      </c>
      <c r="G4" s="151"/>
      <c r="H4" s="152"/>
    </row>
    <row r="5" spans="1:8" x14ac:dyDescent="0.15">
      <c r="A5" s="133" t="s">
        <v>547</v>
      </c>
      <c r="B5" s="138"/>
      <c r="C5" s="139"/>
      <c r="D5" s="140">
        <v>309588</v>
      </c>
      <c r="E5" s="141"/>
      <c r="F5" s="142">
        <v>288550</v>
      </c>
      <c r="G5" s="143"/>
      <c r="H5" s="144"/>
    </row>
    <row r="6" spans="1:8" x14ac:dyDescent="0.15">
      <c r="A6" s="145"/>
      <c r="B6" s="146"/>
      <c r="C6" s="147"/>
      <c r="D6" s="148">
        <v>286070</v>
      </c>
      <c r="E6" s="149"/>
      <c r="F6" s="150">
        <v>141525</v>
      </c>
      <c r="G6" s="151"/>
      <c r="H6" s="152"/>
    </row>
    <row r="7" spans="1:8" x14ac:dyDescent="0.15">
      <c r="A7" s="133" t="s">
        <v>548</v>
      </c>
      <c r="B7" s="138"/>
      <c r="C7" s="139"/>
      <c r="D7" s="140">
        <v>61965</v>
      </c>
      <c r="E7" s="141"/>
      <c r="F7" s="142">
        <v>287914</v>
      </c>
      <c r="G7" s="143"/>
      <c r="H7" s="144"/>
    </row>
    <row r="8" spans="1:8" x14ac:dyDescent="0.15">
      <c r="A8" s="145"/>
      <c r="B8" s="146"/>
      <c r="C8" s="147"/>
      <c r="D8" s="148">
        <v>60470</v>
      </c>
      <c r="E8" s="149"/>
      <c r="F8" s="150">
        <v>146531</v>
      </c>
      <c r="G8" s="151"/>
      <c r="H8" s="152"/>
    </row>
    <row r="9" spans="1:8" x14ac:dyDescent="0.15">
      <c r="A9" s="133" t="s">
        <v>549</v>
      </c>
      <c r="B9" s="138"/>
      <c r="C9" s="139"/>
      <c r="D9" s="140">
        <v>58689</v>
      </c>
      <c r="E9" s="141"/>
      <c r="F9" s="142">
        <v>310300</v>
      </c>
      <c r="G9" s="143"/>
      <c r="H9" s="144"/>
    </row>
    <row r="10" spans="1:8" x14ac:dyDescent="0.15">
      <c r="A10" s="145"/>
      <c r="B10" s="146"/>
      <c r="C10" s="147"/>
      <c r="D10" s="148">
        <v>51464</v>
      </c>
      <c r="E10" s="149"/>
      <c r="F10" s="150">
        <v>157576</v>
      </c>
      <c r="G10" s="151"/>
      <c r="H10" s="152"/>
    </row>
    <row r="11" spans="1:8" x14ac:dyDescent="0.15">
      <c r="A11" s="133" t="s">
        <v>550</v>
      </c>
      <c r="B11" s="138"/>
      <c r="C11" s="139"/>
      <c r="D11" s="140">
        <v>151989</v>
      </c>
      <c r="E11" s="141"/>
      <c r="F11" s="142">
        <v>317319</v>
      </c>
      <c r="G11" s="143"/>
      <c r="H11" s="144"/>
    </row>
    <row r="12" spans="1:8" x14ac:dyDescent="0.15">
      <c r="A12" s="145"/>
      <c r="B12" s="146"/>
      <c r="C12" s="153"/>
      <c r="D12" s="148">
        <v>133861</v>
      </c>
      <c r="E12" s="149"/>
      <c r="F12" s="150">
        <v>164214</v>
      </c>
      <c r="G12" s="151"/>
      <c r="H12" s="152"/>
    </row>
    <row r="13" spans="1:8" x14ac:dyDescent="0.15">
      <c r="A13" s="133"/>
      <c r="B13" s="138"/>
      <c r="C13" s="154"/>
      <c r="D13" s="155">
        <v>139419</v>
      </c>
      <c r="E13" s="156"/>
      <c r="F13" s="157">
        <v>288577</v>
      </c>
      <c r="G13" s="158"/>
      <c r="H13" s="144"/>
    </row>
    <row r="14" spans="1:8" x14ac:dyDescent="0.15">
      <c r="A14" s="145"/>
      <c r="B14" s="146"/>
      <c r="C14" s="147"/>
      <c r="D14" s="148">
        <v>124645</v>
      </c>
      <c r="E14" s="149"/>
      <c r="F14" s="150">
        <v>147682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7.07</v>
      </c>
      <c r="C19" s="159">
        <f>ROUND(VALUE(SUBSTITUTE(実質収支比率等に係る経年分析!G$48,"▲","-")),2)</f>
        <v>3.77</v>
      </c>
      <c r="D19" s="159">
        <f>ROUND(VALUE(SUBSTITUTE(実質収支比率等に係る経年分析!H$48,"▲","-")),2)</f>
        <v>5.24</v>
      </c>
      <c r="E19" s="159">
        <f>ROUND(VALUE(SUBSTITUTE(実質収支比率等に係る経年分析!I$48,"▲","-")),2)</f>
        <v>0.98</v>
      </c>
      <c r="F19" s="159">
        <f>ROUND(VALUE(SUBSTITUTE(実質収支比率等に係る経年分析!J$48,"▲","-")),2)</f>
        <v>9.1199999999999992</v>
      </c>
    </row>
    <row r="20" spans="1:11" x14ac:dyDescent="0.15">
      <c r="A20" s="159" t="s">
        <v>49</v>
      </c>
      <c r="B20" s="159">
        <f>ROUND(VALUE(SUBSTITUTE(実質収支比率等に係る経年分析!F$47,"▲","-")),2)</f>
        <v>41.76</v>
      </c>
      <c r="C20" s="159">
        <f>ROUND(VALUE(SUBSTITUTE(実質収支比率等に係る経年分析!G$47,"▲","-")),2)</f>
        <v>45.4</v>
      </c>
      <c r="D20" s="159">
        <f>ROUND(VALUE(SUBSTITUTE(実質収支比率等に係る経年分析!H$47,"▲","-")),2)</f>
        <v>44.44</v>
      </c>
      <c r="E20" s="159">
        <f>ROUND(VALUE(SUBSTITUTE(実質収支比率等に係る経年分析!I$47,"▲","-")),2)</f>
        <v>44.12</v>
      </c>
      <c r="F20" s="159">
        <f>ROUND(VALUE(SUBSTITUTE(実質収支比率等に係る経年分析!J$47,"▲","-")),2)</f>
        <v>35.020000000000003</v>
      </c>
    </row>
    <row r="21" spans="1:11" x14ac:dyDescent="0.15">
      <c r="A21" s="159" t="s">
        <v>50</v>
      </c>
      <c r="B21" s="159">
        <f>IF(ISNUMBER(VALUE(SUBSTITUTE(実質収支比率等に係る経年分析!F$49,"▲","-"))),ROUND(VALUE(SUBSTITUTE(実質収支比率等に係る経年分析!F$49,"▲","-")),2),NA())</f>
        <v>4.6399999999999997</v>
      </c>
      <c r="C21" s="159">
        <f>IF(ISNUMBER(VALUE(SUBSTITUTE(実質収支比率等に係る経年分析!G$49,"▲","-"))),ROUND(VALUE(SUBSTITUTE(実質収支比率等に係る経年分析!G$49,"▲","-")),2),NA())</f>
        <v>0.46</v>
      </c>
      <c r="D21" s="159">
        <f>IF(ISNUMBER(VALUE(SUBSTITUTE(実質収支比率等に係る経年分析!H$49,"▲","-"))),ROUND(VALUE(SUBSTITUTE(実質収支比率等に係る経年分析!H$49,"▲","-")),2),NA())</f>
        <v>2.54</v>
      </c>
      <c r="E21" s="159">
        <f>IF(ISNUMBER(VALUE(SUBSTITUTE(実質収支比率等に係る経年分析!I$49,"▲","-"))),ROUND(VALUE(SUBSTITUTE(実質収支比率等に係る経年分析!I$49,"▲","-")),2),NA())</f>
        <v>-4.63</v>
      </c>
      <c r="F21" s="159">
        <f>IF(ISNUMBER(VALUE(SUBSTITUTE(実質収支比率等に係る経年分析!J$49,"▲","-"))),ROUND(VALUE(SUBSTITUTE(実質収支比率等に係る経年分析!J$49,"▲","-")),2),NA())</f>
        <v>0.08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x14ac:dyDescent="0.15">
      <c r="A35" s="160" t="str">
        <f>IF(連結実質赤字比率に係る赤字・黒字の構成分析!C$35="",NA(),連結実質赤字比率に係る赤字・黒字の構成分析!C$35)</f>
        <v>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9.1199999999999992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136</v>
      </c>
      <c r="E42" s="161"/>
      <c r="F42" s="161"/>
      <c r="G42" s="161">
        <f>'実質公債費比率（分子）の構造'!L$52</f>
        <v>145</v>
      </c>
      <c r="H42" s="161"/>
      <c r="I42" s="161"/>
      <c r="J42" s="161">
        <f>'実質公債費比率（分子）の構造'!M$52</f>
        <v>143</v>
      </c>
      <c r="K42" s="161"/>
      <c r="L42" s="161"/>
      <c r="M42" s="161">
        <f>'実質公債費比率（分子）の構造'!N$52</f>
        <v>141</v>
      </c>
      <c r="N42" s="161"/>
      <c r="O42" s="161"/>
      <c r="P42" s="161">
        <f>'実質公債費比率（分子）の構造'!O$52</f>
        <v>140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12</v>
      </c>
      <c r="C44" s="161"/>
      <c r="D44" s="161"/>
      <c r="E44" s="161">
        <f>'実質公債費比率（分子）の構造'!L$50</f>
        <v>26</v>
      </c>
      <c r="F44" s="161"/>
      <c r="G44" s="161"/>
      <c r="H44" s="161">
        <f>'実質公債費比率（分子）の構造'!M$50</f>
        <v>24</v>
      </c>
      <c r="I44" s="161"/>
      <c r="J44" s="161"/>
      <c r="K44" s="161">
        <f>'実質公債費比率（分子）の構造'!N$50</f>
        <v>21</v>
      </c>
      <c r="L44" s="161"/>
      <c r="M44" s="161"/>
      <c r="N44" s="161">
        <f>'実質公債費比率（分子）の構造'!O$50</f>
        <v>24</v>
      </c>
      <c r="O44" s="161"/>
      <c r="P44" s="161"/>
    </row>
    <row r="45" spans="1:16" x14ac:dyDescent="0.15">
      <c r="A45" s="161" t="s">
        <v>60</v>
      </c>
      <c r="B45" s="161">
        <f>'実質公債費比率（分子）の構造'!K$49</f>
        <v>12</v>
      </c>
      <c r="C45" s="161"/>
      <c r="D45" s="161"/>
      <c r="E45" s="161">
        <f>'実質公債費比率（分子）の構造'!L$49</f>
        <v>13</v>
      </c>
      <c r="F45" s="161"/>
      <c r="G45" s="161"/>
      <c r="H45" s="161">
        <f>'実質公債費比率（分子）の構造'!M$49</f>
        <v>13</v>
      </c>
      <c r="I45" s="161"/>
      <c r="J45" s="161"/>
      <c r="K45" s="161">
        <f>'実質公債費比率（分子）の構造'!N$49</f>
        <v>14</v>
      </c>
      <c r="L45" s="161"/>
      <c r="M45" s="161"/>
      <c r="N45" s="161">
        <f>'実質公債費比率（分子）の構造'!O$49</f>
        <v>19</v>
      </c>
      <c r="O45" s="161"/>
      <c r="P45" s="161"/>
    </row>
    <row r="46" spans="1:16" x14ac:dyDescent="0.15">
      <c r="A46" s="161" t="s">
        <v>61</v>
      </c>
      <c r="B46" s="161" t="str">
        <f>'実質公債費比率（分子）の構造'!K$48</f>
        <v>-</v>
      </c>
      <c r="C46" s="161"/>
      <c r="D46" s="161"/>
      <c r="E46" s="161">
        <f>'実質公債費比率（分子）の構造'!L$48</f>
        <v>8</v>
      </c>
      <c r="F46" s="161"/>
      <c r="G46" s="161"/>
      <c r="H46" s="161">
        <f>'実質公債費比率（分子）の構造'!M$48</f>
        <v>12</v>
      </c>
      <c r="I46" s="161"/>
      <c r="J46" s="161"/>
      <c r="K46" s="161">
        <f>'実質公債費比率（分子）の構造'!N$48</f>
        <v>18</v>
      </c>
      <c r="L46" s="161"/>
      <c r="M46" s="161"/>
      <c r="N46" s="161">
        <f>'実質公債費比率（分子）の構造'!O$48</f>
        <v>38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186</v>
      </c>
      <c r="C49" s="161"/>
      <c r="D49" s="161"/>
      <c r="E49" s="161">
        <f>'実質公債費比率（分子）の構造'!L$45</f>
        <v>185</v>
      </c>
      <c r="F49" s="161"/>
      <c r="G49" s="161"/>
      <c r="H49" s="161">
        <f>'実質公債費比率（分子）の構造'!M$45</f>
        <v>183</v>
      </c>
      <c r="I49" s="161"/>
      <c r="J49" s="161"/>
      <c r="K49" s="161">
        <f>'実質公債費比率（分子）の構造'!N$45</f>
        <v>186</v>
      </c>
      <c r="L49" s="161"/>
      <c r="M49" s="161"/>
      <c r="N49" s="161">
        <f>'実質公債費比率（分子）の構造'!O$45</f>
        <v>230</v>
      </c>
      <c r="O49" s="161"/>
      <c r="P49" s="161"/>
    </row>
    <row r="50" spans="1:16" x14ac:dyDescent="0.15">
      <c r="A50" s="161" t="s">
        <v>65</v>
      </c>
      <c r="B50" s="161" t="e">
        <f>NA()</f>
        <v>#N/A</v>
      </c>
      <c r="C50" s="161">
        <f>IF(ISNUMBER('実質公債費比率（分子）の構造'!K$53),'実質公債費比率（分子）の構造'!K$53,NA())</f>
        <v>74</v>
      </c>
      <c r="D50" s="161" t="e">
        <f>NA()</f>
        <v>#N/A</v>
      </c>
      <c r="E50" s="161" t="e">
        <f>NA()</f>
        <v>#N/A</v>
      </c>
      <c r="F50" s="161">
        <f>IF(ISNUMBER('実質公債費比率（分子）の構造'!L$53),'実質公債費比率（分子）の構造'!L$53,NA())</f>
        <v>87</v>
      </c>
      <c r="G50" s="161" t="e">
        <f>NA()</f>
        <v>#N/A</v>
      </c>
      <c r="H50" s="161" t="e">
        <f>NA()</f>
        <v>#N/A</v>
      </c>
      <c r="I50" s="161">
        <f>IF(ISNUMBER('実質公債費比率（分子）の構造'!M$53),'実質公債費比率（分子）の構造'!M$53,NA())</f>
        <v>89</v>
      </c>
      <c r="J50" s="161" t="e">
        <f>NA()</f>
        <v>#N/A</v>
      </c>
      <c r="K50" s="161" t="e">
        <f>NA()</f>
        <v>#N/A</v>
      </c>
      <c r="L50" s="161">
        <f>IF(ISNUMBER('実質公債費比率（分子）の構造'!N$53),'実質公債費比率（分子）の構造'!N$53,NA())</f>
        <v>98</v>
      </c>
      <c r="M50" s="161" t="e">
        <f>NA()</f>
        <v>#N/A</v>
      </c>
      <c r="N50" s="161" t="e">
        <f>NA()</f>
        <v>#N/A</v>
      </c>
      <c r="O50" s="161">
        <f>IF(ISNUMBER('実質公債費比率（分子）の構造'!O$53),'実質公債費比率（分子）の構造'!O$53,NA())</f>
        <v>171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1787</v>
      </c>
      <c r="E56" s="160"/>
      <c r="F56" s="160"/>
      <c r="G56" s="160">
        <f>'将来負担比率（分子）の構造'!J$52</f>
        <v>1845</v>
      </c>
      <c r="H56" s="160"/>
      <c r="I56" s="160"/>
      <c r="J56" s="160">
        <f>'将来負担比率（分子）の構造'!K$52</f>
        <v>1865</v>
      </c>
      <c r="K56" s="160"/>
      <c r="L56" s="160"/>
      <c r="M56" s="160">
        <f>'将来負担比率（分子）の構造'!L$52</f>
        <v>1993</v>
      </c>
      <c r="N56" s="160"/>
      <c r="O56" s="160"/>
      <c r="P56" s="160">
        <f>'将来負担比率（分子）の構造'!M$52</f>
        <v>1992</v>
      </c>
    </row>
    <row r="57" spans="1:16" x14ac:dyDescent="0.15">
      <c r="A57" s="160" t="s">
        <v>36</v>
      </c>
      <c r="B57" s="160"/>
      <c r="C57" s="160"/>
      <c r="D57" s="160">
        <f>'将来負担比率（分子）の構造'!I$51</f>
        <v>14</v>
      </c>
      <c r="E57" s="160"/>
      <c r="F57" s="160"/>
      <c r="G57" s="160">
        <f>'将来負担比率（分子）の構造'!J$51</f>
        <v>8</v>
      </c>
      <c r="H57" s="160"/>
      <c r="I57" s="160"/>
      <c r="J57" s="160">
        <f>'将来負担比率（分子）の構造'!K$51</f>
        <v>2</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765</v>
      </c>
      <c r="E58" s="160"/>
      <c r="F58" s="160"/>
      <c r="G58" s="160">
        <f>'将来負担比率（分子）の構造'!J$50</f>
        <v>780</v>
      </c>
      <c r="H58" s="160"/>
      <c r="I58" s="160"/>
      <c r="J58" s="160">
        <f>'将来負担比率（分子）の構造'!K$50</f>
        <v>860</v>
      </c>
      <c r="K58" s="160"/>
      <c r="L58" s="160"/>
      <c r="M58" s="160">
        <f>'将来負担比率（分子）の構造'!L$50</f>
        <v>890</v>
      </c>
      <c r="N58" s="160"/>
      <c r="O58" s="160"/>
      <c r="P58" s="160">
        <f>'将来負担比率（分子）の構造'!M$50</f>
        <v>844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11</v>
      </c>
      <c r="C61" s="160"/>
      <c r="D61" s="160"/>
      <c r="E61" s="160">
        <f>'将来負担比率（分子）の構造'!J$46</f>
        <v>33</v>
      </c>
      <c r="F61" s="160"/>
      <c r="G61" s="160"/>
      <c r="H61" s="160">
        <f>'将来負担比率（分子）の構造'!K$46</f>
        <v>45</v>
      </c>
      <c r="I61" s="160"/>
      <c r="J61" s="160"/>
      <c r="K61" s="160">
        <f>'将来負担比率（分子）の構造'!L$46</f>
        <v>48</v>
      </c>
      <c r="L61" s="160"/>
      <c r="M61" s="160"/>
      <c r="N61" s="160">
        <f>'将来負担比率（分子）の構造'!M$46</f>
        <v>42</v>
      </c>
      <c r="O61" s="160"/>
      <c r="P61" s="160"/>
    </row>
    <row r="62" spans="1:16" x14ac:dyDescent="0.15">
      <c r="A62" s="160" t="s">
        <v>29</v>
      </c>
      <c r="B62" s="160">
        <f>'将来負担比率（分子）の構造'!I$45</f>
        <v>282</v>
      </c>
      <c r="C62" s="160"/>
      <c r="D62" s="160"/>
      <c r="E62" s="160">
        <f>'将来負担比率（分子）の構造'!J$45</f>
        <v>244</v>
      </c>
      <c r="F62" s="160"/>
      <c r="G62" s="160"/>
      <c r="H62" s="160">
        <f>'将来負担比率（分子）の構造'!K$45</f>
        <v>185</v>
      </c>
      <c r="I62" s="160"/>
      <c r="J62" s="160"/>
      <c r="K62" s="160">
        <f>'将来負担比率（分子）の構造'!L$45</f>
        <v>194</v>
      </c>
      <c r="L62" s="160"/>
      <c r="M62" s="160"/>
      <c r="N62" s="160">
        <f>'将来負担比率（分子）の構造'!M$45</f>
        <v>171</v>
      </c>
      <c r="O62" s="160"/>
      <c r="P62" s="160"/>
    </row>
    <row r="63" spans="1:16" x14ac:dyDescent="0.15">
      <c r="A63" s="160" t="s">
        <v>28</v>
      </c>
      <c r="B63" s="160">
        <f>'将来負担比率（分子）の構造'!I$44</f>
        <v>123</v>
      </c>
      <c r="C63" s="160"/>
      <c r="D63" s="160"/>
      <c r="E63" s="160">
        <f>'将来負担比率（分子）の構造'!J$44</f>
        <v>135</v>
      </c>
      <c r="F63" s="160"/>
      <c r="G63" s="160"/>
      <c r="H63" s="160">
        <f>'将来負担比率（分子）の構造'!K$44</f>
        <v>139</v>
      </c>
      <c r="I63" s="160"/>
      <c r="J63" s="160"/>
      <c r="K63" s="160">
        <f>'将来負担比率（分子）の構造'!L$44</f>
        <v>139</v>
      </c>
      <c r="L63" s="160"/>
      <c r="M63" s="160"/>
      <c r="N63" s="160">
        <f>'将来負担比率（分子）の構造'!M$44</f>
        <v>129</v>
      </c>
      <c r="O63" s="160"/>
      <c r="P63" s="160"/>
    </row>
    <row r="64" spans="1:16" x14ac:dyDescent="0.15">
      <c r="A64" s="160" t="s">
        <v>27</v>
      </c>
      <c r="B64" s="160">
        <f>'将来負担比率（分子）の構造'!I$43</f>
        <v>69</v>
      </c>
      <c r="C64" s="160"/>
      <c r="D64" s="160"/>
      <c r="E64" s="160">
        <f>'将来負担比率（分子）の構造'!J$43</f>
        <v>42</v>
      </c>
      <c r="F64" s="160"/>
      <c r="G64" s="160"/>
      <c r="H64" s="160">
        <f>'将来負担比率（分子）の構造'!K$43</f>
        <v>48</v>
      </c>
      <c r="I64" s="160"/>
      <c r="J64" s="160"/>
      <c r="K64" s="160">
        <f>'将来負担比率（分子）の構造'!L$43</f>
        <v>90</v>
      </c>
      <c r="L64" s="160"/>
      <c r="M64" s="160"/>
      <c r="N64" s="160">
        <f>'将来負担比率（分子）の構造'!M$43</f>
        <v>172</v>
      </c>
      <c r="O64" s="160"/>
      <c r="P64" s="160"/>
    </row>
    <row r="65" spans="1:16" x14ac:dyDescent="0.15">
      <c r="A65" s="160" t="s">
        <v>26</v>
      </c>
      <c r="B65" s="160">
        <f>'将来負担比率（分子）の構造'!I$42</f>
        <v>662</v>
      </c>
      <c r="C65" s="160"/>
      <c r="D65" s="160"/>
      <c r="E65" s="160">
        <f>'将来負担比率（分子）の構造'!J$42</f>
        <v>629</v>
      </c>
      <c r="F65" s="160"/>
      <c r="G65" s="160"/>
      <c r="H65" s="160">
        <f>'将来負担比率（分子）の構造'!K$42</f>
        <v>502</v>
      </c>
      <c r="I65" s="160"/>
      <c r="J65" s="160"/>
      <c r="K65" s="160">
        <f>'将来負担比率（分子）の構造'!L$42</f>
        <v>404</v>
      </c>
      <c r="L65" s="160"/>
      <c r="M65" s="160"/>
      <c r="N65" s="160">
        <f>'将来負担比率（分子）の構造'!M$42</f>
        <v>60</v>
      </c>
      <c r="O65" s="160"/>
      <c r="P65" s="160"/>
    </row>
    <row r="66" spans="1:16" x14ac:dyDescent="0.15">
      <c r="A66" s="160" t="s">
        <v>25</v>
      </c>
      <c r="B66" s="160">
        <f>'将来負担比率（分子）の構造'!I$41</f>
        <v>1847</v>
      </c>
      <c r="C66" s="160"/>
      <c r="D66" s="160"/>
      <c r="E66" s="160">
        <f>'将来負担比率（分子）の構造'!J$41</f>
        <v>2027</v>
      </c>
      <c r="F66" s="160"/>
      <c r="G66" s="160"/>
      <c r="H66" s="160">
        <f>'将来負担比率（分子）の構造'!K$41</f>
        <v>2053</v>
      </c>
      <c r="I66" s="160"/>
      <c r="J66" s="160"/>
      <c r="K66" s="160">
        <f>'将来負担比率（分子）の構造'!L$41</f>
        <v>2118</v>
      </c>
      <c r="L66" s="160"/>
      <c r="M66" s="160"/>
      <c r="N66" s="160">
        <f>'将来負担比率（分子）の構造'!M$41</f>
        <v>2464</v>
      </c>
      <c r="O66" s="160"/>
      <c r="P66" s="160"/>
    </row>
    <row r="67" spans="1:16" x14ac:dyDescent="0.15">
      <c r="A67" s="160" t="s">
        <v>69</v>
      </c>
      <c r="B67" s="160" t="e">
        <f>NA()</f>
        <v>#N/A</v>
      </c>
      <c r="C67" s="160">
        <f>IF(ISNUMBER('将来負担比率（分子）の構造'!I$53), IF('将来負担比率（分子）の構造'!I$53 &lt; 0, 0, '将来負担比率（分子）の構造'!I$53), NA())</f>
        <v>428</v>
      </c>
      <c r="D67" s="160" t="e">
        <f>NA()</f>
        <v>#N/A</v>
      </c>
      <c r="E67" s="160" t="e">
        <f>NA()</f>
        <v>#N/A</v>
      </c>
      <c r="F67" s="160">
        <f>IF(ISNUMBER('将来負担比率（分子）の構造'!J$53), IF('将来負担比率（分子）の構造'!J$53 &lt; 0, 0, '将来負担比率（分子）の構造'!J$53), NA())</f>
        <v>475</v>
      </c>
      <c r="G67" s="160" t="e">
        <f>NA()</f>
        <v>#N/A</v>
      </c>
      <c r="H67" s="160" t="e">
        <f>NA()</f>
        <v>#N/A</v>
      </c>
      <c r="I67" s="160">
        <f>IF(ISNUMBER('将来負担比率（分子）の構造'!K$53), IF('将来負担比率（分子）の構造'!K$53 &lt; 0, 0, '将来負担比率（分子）の構造'!K$53), NA())</f>
        <v>243</v>
      </c>
      <c r="J67" s="160" t="e">
        <f>NA()</f>
        <v>#N/A</v>
      </c>
      <c r="K67" s="160" t="e">
        <f>NA()</f>
        <v>#N/A</v>
      </c>
      <c r="L67" s="160">
        <f>IF(ISNUMBER('将来負担比率（分子）の構造'!L$53), IF('将来負担比率（分子）の構造'!L$53 &lt; 0, 0, '将来負担比率（分子）の構造'!L$53), NA())</f>
        <v>109</v>
      </c>
      <c r="M67" s="160" t="e">
        <f>NA()</f>
        <v>#N/A</v>
      </c>
      <c r="N67" s="160" t="e">
        <f>NA()</f>
        <v>#N/A</v>
      </c>
      <c r="O67" s="160">
        <f>IF(ISNUMBER('将来負担比率（分子）の構造'!M$53), IF('将来負担比率（分子）の構造'!M$53 &lt; 0, 0, '将来負担比率（分子）の構造'!M$53), NA())</f>
        <v>200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601</v>
      </c>
      <c r="C72" s="164">
        <f>基金残高に係る経年分析!G55</f>
        <v>596</v>
      </c>
      <c r="D72" s="164">
        <f>基金残高に係る経年分析!H55</f>
        <v>484</v>
      </c>
    </row>
    <row r="73" spans="1:16" x14ac:dyDescent="0.15">
      <c r="A73" s="163" t="s">
        <v>72</v>
      </c>
      <c r="B73" s="164">
        <f>基金残高に係る経年分析!F56</f>
        <v>77</v>
      </c>
      <c r="C73" s="164">
        <f>基金残高に係る経年分析!G56</f>
        <v>78</v>
      </c>
      <c r="D73" s="164">
        <f>基金残高に係る経年分析!H56</f>
        <v>78</v>
      </c>
    </row>
    <row r="74" spans="1:16" x14ac:dyDescent="0.15">
      <c r="A74" s="163" t="s">
        <v>73</v>
      </c>
      <c r="B74" s="164">
        <f>基金残高に係る経年分析!F57</f>
        <v>170</v>
      </c>
      <c r="C74" s="164">
        <f>基金残高に係る経年分析!G57</f>
        <v>205</v>
      </c>
      <c r="D74" s="164">
        <f>基金残高に係る経年分析!H57</f>
        <v>221</v>
      </c>
    </row>
  </sheetData>
  <sheetProtection algorithmName="SHA-512" hashValue="AwB21tl50Nk0SQ+Cj9fRh+iNyUtJ4fwqcg5DSDzhAYCzNBnuIqpYzFSq9zSbKl45kss/K2KC3HoCuoQA7oquFg==" saltValue="0TDRPcfa0dJapDDzM/13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215</v>
      </c>
      <c r="DI1" s="736"/>
      <c r="DJ1" s="736"/>
      <c r="DK1" s="736"/>
      <c r="DL1" s="736"/>
      <c r="DM1" s="736"/>
      <c r="DN1" s="737"/>
      <c r="DO1" s="205"/>
      <c r="DP1" s="735" t="s">
        <v>216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220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221</v>
      </c>
      <c r="S4" s="678"/>
      <c r="T4" s="678"/>
      <c r="U4" s="678"/>
      <c r="V4" s="678"/>
      <c r="W4" s="678"/>
      <c r="X4" s="678"/>
      <c r="Y4" s="679"/>
      <c r="Z4" s="677" t="s">
        <v>222</v>
      </c>
      <c r="AA4" s="678"/>
      <c r="AB4" s="678"/>
      <c r="AC4" s="679"/>
      <c r="AD4" s="677" t="s">
        <v>223</v>
      </c>
      <c r="AE4" s="678"/>
      <c r="AF4" s="678"/>
      <c r="AG4" s="678"/>
      <c r="AH4" s="678"/>
      <c r="AI4" s="678"/>
      <c r="AJ4" s="678"/>
      <c r="AK4" s="679"/>
      <c r="AL4" s="677" t="s">
        <v>222</v>
      </c>
      <c r="AM4" s="678"/>
      <c r="AN4" s="678"/>
      <c r="AO4" s="679"/>
      <c r="AP4" s="738" t="s">
        <v>224</v>
      </c>
      <c r="AQ4" s="738"/>
      <c r="AR4" s="738"/>
      <c r="AS4" s="738"/>
      <c r="AT4" s="738"/>
      <c r="AU4" s="738"/>
      <c r="AV4" s="738"/>
      <c r="AW4" s="738"/>
      <c r="AX4" s="738"/>
      <c r="AY4" s="738"/>
      <c r="AZ4" s="738"/>
      <c r="BA4" s="738"/>
      <c r="BB4" s="738"/>
      <c r="BC4" s="738"/>
      <c r="BD4" s="738"/>
      <c r="BE4" s="738"/>
      <c r="BF4" s="738"/>
      <c r="BG4" s="738" t="s">
        <v>225</v>
      </c>
      <c r="BH4" s="738"/>
      <c r="BI4" s="738"/>
      <c r="BJ4" s="738"/>
      <c r="BK4" s="738"/>
      <c r="BL4" s="738"/>
      <c r="BM4" s="738"/>
      <c r="BN4" s="738"/>
      <c r="BO4" s="738" t="s">
        <v>222</v>
      </c>
      <c r="BP4" s="738"/>
      <c r="BQ4" s="738"/>
      <c r="BR4" s="738"/>
      <c r="BS4" s="738" t="s">
        <v>226</v>
      </c>
      <c r="BT4" s="738"/>
      <c r="BU4" s="738"/>
      <c r="BV4" s="738"/>
      <c r="BW4" s="738"/>
      <c r="BX4" s="738"/>
      <c r="BY4" s="738"/>
      <c r="BZ4" s="738"/>
      <c r="CA4" s="738"/>
      <c r="CB4" s="738"/>
      <c r="CD4" s="720" t="s">
        <v>227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228</v>
      </c>
      <c r="C5" s="703"/>
      <c r="D5" s="703"/>
      <c r="E5" s="703"/>
      <c r="F5" s="703"/>
      <c r="G5" s="703"/>
      <c r="H5" s="703"/>
      <c r="I5" s="703"/>
      <c r="J5" s="703"/>
      <c r="K5" s="703"/>
      <c r="L5" s="703"/>
      <c r="M5" s="703"/>
      <c r="N5" s="703"/>
      <c r="O5" s="703"/>
      <c r="P5" s="703"/>
      <c r="Q5" s="704"/>
      <c r="R5" s="668">
        <v>923132</v>
      </c>
      <c r="S5" s="669"/>
      <c r="T5" s="669"/>
      <c r="U5" s="669"/>
      <c r="V5" s="669"/>
      <c r="W5" s="669"/>
      <c r="X5" s="669"/>
      <c r="Y5" s="715"/>
      <c r="Z5" s="733">
        <v>35.299999999999997</v>
      </c>
      <c r="AA5" s="733"/>
      <c r="AB5" s="733"/>
      <c r="AC5" s="733"/>
      <c r="AD5" s="734">
        <v>923132</v>
      </c>
      <c r="AE5" s="734"/>
      <c r="AF5" s="734"/>
      <c r="AG5" s="734"/>
      <c r="AH5" s="734"/>
      <c r="AI5" s="734"/>
      <c r="AJ5" s="734"/>
      <c r="AK5" s="734"/>
      <c r="AL5" s="716">
        <v>67.3</v>
      </c>
      <c r="AM5" s="685"/>
      <c r="AN5" s="685"/>
      <c r="AO5" s="717"/>
      <c r="AP5" s="702" t="s">
        <v>229</v>
      </c>
      <c r="AQ5" s="703"/>
      <c r="AR5" s="703"/>
      <c r="AS5" s="703"/>
      <c r="AT5" s="703"/>
      <c r="AU5" s="703"/>
      <c r="AV5" s="703"/>
      <c r="AW5" s="703"/>
      <c r="AX5" s="703"/>
      <c r="AY5" s="703"/>
      <c r="AZ5" s="703"/>
      <c r="BA5" s="703"/>
      <c r="BB5" s="703"/>
      <c r="BC5" s="703"/>
      <c r="BD5" s="703"/>
      <c r="BE5" s="703"/>
      <c r="BF5" s="704"/>
      <c r="BG5" s="603">
        <v>922364</v>
      </c>
      <c r="BH5" s="606"/>
      <c r="BI5" s="606"/>
      <c r="BJ5" s="606"/>
      <c r="BK5" s="606"/>
      <c r="BL5" s="606"/>
      <c r="BM5" s="606"/>
      <c r="BN5" s="607"/>
      <c r="BO5" s="665">
        <v>99.9</v>
      </c>
      <c r="BP5" s="665"/>
      <c r="BQ5" s="665"/>
      <c r="BR5" s="665"/>
      <c r="BS5" s="666">
        <v>82568</v>
      </c>
      <c r="BT5" s="666"/>
      <c r="BU5" s="666"/>
      <c r="BV5" s="666"/>
      <c r="BW5" s="666"/>
      <c r="BX5" s="666"/>
      <c r="BY5" s="666"/>
      <c r="BZ5" s="666"/>
      <c r="CA5" s="666"/>
      <c r="CB5" s="707"/>
      <c r="CD5" s="720" t="s">
        <v>224</v>
      </c>
      <c r="CE5" s="721"/>
      <c r="CF5" s="721"/>
      <c r="CG5" s="721"/>
      <c r="CH5" s="721"/>
      <c r="CI5" s="721"/>
      <c r="CJ5" s="721"/>
      <c r="CK5" s="721"/>
      <c r="CL5" s="721"/>
      <c r="CM5" s="721"/>
      <c r="CN5" s="721"/>
      <c r="CO5" s="721"/>
      <c r="CP5" s="721"/>
      <c r="CQ5" s="722"/>
      <c r="CR5" s="720" t="s">
        <v>230</v>
      </c>
      <c r="CS5" s="721"/>
      <c r="CT5" s="721"/>
      <c r="CU5" s="721"/>
      <c r="CV5" s="721"/>
      <c r="CW5" s="721"/>
      <c r="CX5" s="721"/>
      <c r="CY5" s="722"/>
      <c r="CZ5" s="720" t="s">
        <v>222</v>
      </c>
      <c r="DA5" s="721"/>
      <c r="DB5" s="721"/>
      <c r="DC5" s="722"/>
      <c r="DD5" s="720" t="s">
        <v>231</v>
      </c>
      <c r="DE5" s="721"/>
      <c r="DF5" s="721"/>
      <c r="DG5" s="721"/>
      <c r="DH5" s="721"/>
      <c r="DI5" s="721"/>
      <c r="DJ5" s="721"/>
      <c r="DK5" s="721"/>
      <c r="DL5" s="721"/>
      <c r="DM5" s="721"/>
      <c r="DN5" s="721"/>
      <c r="DO5" s="721"/>
      <c r="DP5" s="722"/>
      <c r="DQ5" s="720" t="s">
        <v>232</v>
      </c>
      <c r="DR5" s="721"/>
      <c r="DS5" s="721"/>
      <c r="DT5" s="721"/>
      <c r="DU5" s="721"/>
      <c r="DV5" s="721"/>
      <c r="DW5" s="721"/>
      <c r="DX5" s="721"/>
      <c r="DY5" s="721"/>
      <c r="DZ5" s="721"/>
      <c r="EA5" s="721"/>
      <c r="EB5" s="721"/>
      <c r="EC5" s="722"/>
    </row>
    <row r="6" spans="2:143" ht="11.25" customHeight="1" x14ac:dyDescent="0.15">
      <c r="B6" s="600" t="s">
        <v>233</v>
      </c>
      <c r="C6" s="601"/>
      <c r="D6" s="601"/>
      <c r="E6" s="601"/>
      <c r="F6" s="601"/>
      <c r="G6" s="601"/>
      <c r="H6" s="601"/>
      <c r="I6" s="601"/>
      <c r="J6" s="601"/>
      <c r="K6" s="601"/>
      <c r="L6" s="601"/>
      <c r="M6" s="601"/>
      <c r="N6" s="601"/>
      <c r="O6" s="601"/>
      <c r="P6" s="601"/>
      <c r="Q6" s="602"/>
      <c r="R6" s="603">
        <v>11385</v>
      </c>
      <c r="S6" s="606"/>
      <c r="T6" s="606"/>
      <c r="U6" s="606"/>
      <c r="V6" s="606"/>
      <c r="W6" s="606"/>
      <c r="X6" s="606"/>
      <c r="Y6" s="607"/>
      <c r="Z6" s="665">
        <v>0.4</v>
      </c>
      <c r="AA6" s="665"/>
      <c r="AB6" s="665"/>
      <c r="AC6" s="665"/>
      <c r="AD6" s="666">
        <v>11385</v>
      </c>
      <c r="AE6" s="666"/>
      <c r="AF6" s="666"/>
      <c r="AG6" s="666"/>
      <c r="AH6" s="666"/>
      <c r="AI6" s="666"/>
      <c r="AJ6" s="666"/>
      <c r="AK6" s="666"/>
      <c r="AL6" s="608">
        <v>0.8</v>
      </c>
      <c r="AM6" s="609"/>
      <c r="AN6" s="609"/>
      <c r="AO6" s="667"/>
      <c r="AP6" s="600" t="s">
        <v>234</v>
      </c>
      <c r="AQ6" s="601"/>
      <c r="AR6" s="601"/>
      <c r="AS6" s="601"/>
      <c r="AT6" s="601"/>
      <c r="AU6" s="601"/>
      <c r="AV6" s="601"/>
      <c r="AW6" s="601"/>
      <c r="AX6" s="601"/>
      <c r="AY6" s="601"/>
      <c r="AZ6" s="601"/>
      <c r="BA6" s="601"/>
      <c r="BB6" s="601"/>
      <c r="BC6" s="601"/>
      <c r="BD6" s="601"/>
      <c r="BE6" s="601"/>
      <c r="BF6" s="602"/>
      <c r="BG6" s="603">
        <v>922364</v>
      </c>
      <c r="BH6" s="606"/>
      <c r="BI6" s="606"/>
      <c r="BJ6" s="606"/>
      <c r="BK6" s="606"/>
      <c r="BL6" s="606"/>
      <c r="BM6" s="606"/>
      <c r="BN6" s="607"/>
      <c r="BO6" s="665">
        <v>99.9</v>
      </c>
      <c r="BP6" s="665"/>
      <c r="BQ6" s="665"/>
      <c r="BR6" s="665"/>
      <c r="BS6" s="666">
        <v>82568</v>
      </c>
      <c r="BT6" s="666"/>
      <c r="BU6" s="666"/>
      <c r="BV6" s="666"/>
      <c r="BW6" s="666"/>
      <c r="BX6" s="666"/>
      <c r="BY6" s="666"/>
      <c r="BZ6" s="666"/>
      <c r="CA6" s="666"/>
      <c r="CB6" s="707"/>
      <c r="CD6" s="674" t="s">
        <v>235</v>
      </c>
      <c r="CE6" s="675"/>
      <c r="CF6" s="675"/>
      <c r="CG6" s="675"/>
      <c r="CH6" s="675"/>
      <c r="CI6" s="675"/>
      <c r="CJ6" s="675"/>
      <c r="CK6" s="675"/>
      <c r="CL6" s="675"/>
      <c r="CM6" s="675"/>
      <c r="CN6" s="675"/>
      <c r="CO6" s="675"/>
      <c r="CP6" s="675"/>
      <c r="CQ6" s="676"/>
      <c r="CR6" s="603">
        <v>60919</v>
      </c>
      <c r="CS6" s="606"/>
      <c r="CT6" s="606"/>
      <c r="CU6" s="606"/>
      <c r="CV6" s="606"/>
      <c r="CW6" s="606"/>
      <c r="CX6" s="606"/>
      <c r="CY6" s="607"/>
      <c r="CZ6" s="716">
        <v>2.4</v>
      </c>
      <c r="DA6" s="685"/>
      <c r="DB6" s="685"/>
      <c r="DC6" s="719"/>
      <c r="DD6" s="611" t="s">
        <v>124</v>
      </c>
      <c r="DE6" s="606"/>
      <c r="DF6" s="606"/>
      <c r="DG6" s="606"/>
      <c r="DH6" s="606"/>
      <c r="DI6" s="606"/>
      <c r="DJ6" s="606"/>
      <c r="DK6" s="606"/>
      <c r="DL6" s="606"/>
      <c r="DM6" s="606"/>
      <c r="DN6" s="606"/>
      <c r="DO6" s="606"/>
      <c r="DP6" s="607"/>
      <c r="DQ6" s="611">
        <v>60919</v>
      </c>
      <c r="DR6" s="606"/>
      <c r="DS6" s="606"/>
      <c r="DT6" s="606"/>
      <c r="DU6" s="606"/>
      <c r="DV6" s="606"/>
      <c r="DW6" s="606"/>
      <c r="DX6" s="606"/>
      <c r="DY6" s="606"/>
      <c r="DZ6" s="606"/>
      <c r="EA6" s="606"/>
      <c r="EB6" s="606"/>
      <c r="EC6" s="646"/>
    </row>
    <row r="7" spans="2:143" ht="11.25" customHeight="1" x14ac:dyDescent="0.15">
      <c r="B7" s="600" t="s">
        <v>236</v>
      </c>
      <c r="C7" s="601"/>
      <c r="D7" s="601"/>
      <c r="E7" s="601"/>
      <c r="F7" s="601"/>
      <c r="G7" s="601"/>
      <c r="H7" s="601"/>
      <c r="I7" s="601"/>
      <c r="J7" s="601"/>
      <c r="K7" s="601"/>
      <c r="L7" s="601"/>
      <c r="M7" s="601"/>
      <c r="N7" s="601"/>
      <c r="O7" s="601"/>
      <c r="P7" s="601"/>
      <c r="Q7" s="602"/>
      <c r="R7" s="603">
        <v>1129</v>
      </c>
      <c r="S7" s="606"/>
      <c r="T7" s="606"/>
      <c r="U7" s="606"/>
      <c r="V7" s="606"/>
      <c r="W7" s="606"/>
      <c r="X7" s="606"/>
      <c r="Y7" s="607"/>
      <c r="Z7" s="665">
        <v>0</v>
      </c>
      <c r="AA7" s="665"/>
      <c r="AB7" s="665"/>
      <c r="AC7" s="665"/>
      <c r="AD7" s="666">
        <v>1129</v>
      </c>
      <c r="AE7" s="666"/>
      <c r="AF7" s="666"/>
      <c r="AG7" s="666"/>
      <c r="AH7" s="666"/>
      <c r="AI7" s="666"/>
      <c r="AJ7" s="666"/>
      <c r="AK7" s="666"/>
      <c r="AL7" s="608">
        <v>0.1</v>
      </c>
      <c r="AM7" s="609"/>
      <c r="AN7" s="609"/>
      <c r="AO7" s="667"/>
      <c r="AP7" s="600" t="s">
        <v>237</v>
      </c>
      <c r="AQ7" s="601"/>
      <c r="AR7" s="601"/>
      <c r="AS7" s="601"/>
      <c r="AT7" s="601"/>
      <c r="AU7" s="601"/>
      <c r="AV7" s="601"/>
      <c r="AW7" s="601"/>
      <c r="AX7" s="601"/>
      <c r="AY7" s="601"/>
      <c r="AZ7" s="601"/>
      <c r="BA7" s="601"/>
      <c r="BB7" s="601"/>
      <c r="BC7" s="601"/>
      <c r="BD7" s="601"/>
      <c r="BE7" s="601"/>
      <c r="BF7" s="602"/>
      <c r="BG7" s="603">
        <v>231838</v>
      </c>
      <c r="BH7" s="606"/>
      <c r="BI7" s="606"/>
      <c r="BJ7" s="606"/>
      <c r="BK7" s="606"/>
      <c r="BL7" s="606"/>
      <c r="BM7" s="606"/>
      <c r="BN7" s="607"/>
      <c r="BO7" s="665">
        <v>25.1</v>
      </c>
      <c r="BP7" s="665"/>
      <c r="BQ7" s="665"/>
      <c r="BR7" s="665"/>
      <c r="BS7" s="666">
        <v>731</v>
      </c>
      <c r="BT7" s="666"/>
      <c r="BU7" s="666"/>
      <c r="BV7" s="666"/>
      <c r="BW7" s="666"/>
      <c r="BX7" s="666"/>
      <c r="BY7" s="666"/>
      <c r="BZ7" s="666"/>
      <c r="CA7" s="666"/>
      <c r="CB7" s="707"/>
      <c r="CD7" s="647" t="s">
        <v>238</v>
      </c>
      <c r="CE7" s="644"/>
      <c r="CF7" s="644"/>
      <c r="CG7" s="644"/>
      <c r="CH7" s="644"/>
      <c r="CI7" s="644"/>
      <c r="CJ7" s="644"/>
      <c r="CK7" s="644"/>
      <c r="CL7" s="644"/>
      <c r="CM7" s="644"/>
      <c r="CN7" s="644"/>
      <c r="CO7" s="644"/>
      <c r="CP7" s="644"/>
      <c r="CQ7" s="645"/>
      <c r="CR7" s="603">
        <v>389391</v>
      </c>
      <c r="CS7" s="606"/>
      <c r="CT7" s="606"/>
      <c r="CU7" s="606"/>
      <c r="CV7" s="606"/>
      <c r="CW7" s="606"/>
      <c r="CX7" s="606"/>
      <c r="CY7" s="607"/>
      <c r="CZ7" s="665">
        <v>15.6</v>
      </c>
      <c r="DA7" s="665"/>
      <c r="DB7" s="665"/>
      <c r="DC7" s="665"/>
      <c r="DD7" s="611">
        <v>11580</v>
      </c>
      <c r="DE7" s="606"/>
      <c r="DF7" s="606"/>
      <c r="DG7" s="606"/>
      <c r="DH7" s="606"/>
      <c r="DI7" s="606"/>
      <c r="DJ7" s="606"/>
      <c r="DK7" s="606"/>
      <c r="DL7" s="606"/>
      <c r="DM7" s="606"/>
      <c r="DN7" s="606"/>
      <c r="DO7" s="606"/>
      <c r="DP7" s="607"/>
      <c r="DQ7" s="611">
        <v>354188</v>
      </c>
      <c r="DR7" s="606"/>
      <c r="DS7" s="606"/>
      <c r="DT7" s="606"/>
      <c r="DU7" s="606"/>
      <c r="DV7" s="606"/>
      <c r="DW7" s="606"/>
      <c r="DX7" s="606"/>
      <c r="DY7" s="606"/>
      <c r="DZ7" s="606"/>
      <c r="EA7" s="606"/>
      <c r="EB7" s="606"/>
      <c r="EC7" s="646"/>
    </row>
    <row r="8" spans="2:143" ht="11.25" customHeight="1" x14ac:dyDescent="0.15">
      <c r="B8" s="600" t="s">
        <v>239</v>
      </c>
      <c r="C8" s="601"/>
      <c r="D8" s="601"/>
      <c r="E8" s="601"/>
      <c r="F8" s="601"/>
      <c r="G8" s="601"/>
      <c r="H8" s="601"/>
      <c r="I8" s="601"/>
      <c r="J8" s="601"/>
      <c r="K8" s="601"/>
      <c r="L8" s="601"/>
      <c r="M8" s="601"/>
      <c r="N8" s="601"/>
      <c r="O8" s="601"/>
      <c r="P8" s="601"/>
      <c r="Q8" s="602"/>
      <c r="R8" s="603">
        <v>2069</v>
      </c>
      <c r="S8" s="606"/>
      <c r="T8" s="606"/>
      <c r="U8" s="606"/>
      <c r="V8" s="606"/>
      <c r="W8" s="606"/>
      <c r="X8" s="606"/>
      <c r="Y8" s="607"/>
      <c r="Z8" s="665">
        <v>0.1</v>
      </c>
      <c r="AA8" s="665"/>
      <c r="AB8" s="665"/>
      <c r="AC8" s="665"/>
      <c r="AD8" s="666">
        <v>2069</v>
      </c>
      <c r="AE8" s="666"/>
      <c r="AF8" s="666"/>
      <c r="AG8" s="666"/>
      <c r="AH8" s="666"/>
      <c r="AI8" s="666"/>
      <c r="AJ8" s="666"/>
      <c r="AK8" s="666"/>
      <c r="AL8" s="608">
        <v>0.2</v>
      </c>
      <c r="AM8" s="609"/>
      <c r="AN8" s="609"/>
      <c r="AO8" s="667"/>
      <c r="AP8" s="600" t="s">
        <v>240</v>
      </c>
      <c r="AQ8" s="601"/>
      <c r="AR8" s="601"/>
      <c r="AS8" s="601"/>
      <c r="AT8" s="601"/>
      <c r="AU8" s="601"/>
      <c r="AV8" s="601"/>
      <c r="AW8" s="601"/>
      <c r="AX8" s="601"/>
      <c r="AY8" s="601"/>
      <c r="AZ8" s="601"/>
      <c r="BA8" s="601"/>
      <c r="BB8" s="601"/>
      <c r="BC8" s="601"/>
      <c r="BD8" s="601"/>
      <c r="BE8" s="601"/>
      <c r="BF8" s="602"/>
      <c r="BG8" s="603">
        <v>6463</v>
      </c>
      <c r="BH8" s="606"/>
      <c r="BI8" s="606"/>
      <c r="BJ8" s="606"/>
      <c r="BK8" s="606"/>
      <c r="BL8" s="606"/>
      <c r="BM8" s="606"/>
      <c r="BN8" s="607"/>
      <c r="BO8" s="665">
        <v>0.7</v>
      </c>
      <c r="BP8" s="665"/>
      <c r="BQ8" s="665"/>
      <c r="BR8" s="665"/>
      <c r="BS8" s="611" t="s">
        <v>241</v>
      </c>
      <c r="BT8" s="606"/>
      <c r="BU8" s="606"/>
      <c r="BV8" s="606"/>
      <c r="BW8" s="606"/>
      <c r="BX8" s="606"/>
      <c r="BY8" s="606"/>
      <c r="BZ8" s="606"/>
      <c r="CA8" s="606"/>
      <c r="CB8" s="646"/>
      <c r="CD8" s="647" t="s">
        <v>242</v>
      </c>
      <c r="CE8" s="644"/>
      <c r="CF8" s="644"/>
      <c r="CG8" s="644"/>
      <c r="CH8" s="644"/>
      <c r="CI8" s="644"/>
      <c r="CJ8" s="644"/>
      <c r="CK8" s="644"/>
      <c r="CL8" s="644"/>
      <c r="CM8" s="644"/>
      <c r="CN8" s="644"/>
      <c r="CO8" s="644"/>
      <c r="CP8" s="644"/>
      <c r="CQ8" s="645"/>
      <c r="CR8" s="603">
        <v>750372</v>
      </c>
      <c r="CS8" s="606"/>
      <c r="CT8" s="606"/>
      <c r="CU8" s="606"/>
      <c r="CV8" s="606"/>
      <c r="CW8" s="606"/>
      <c r="CX8" s="606"/>
      <c r="CY8" s="607"/>
      <c r="CZ8" s="665">
        <v>30.1</v>
      </c>
      <c r="DA8" s="665"/>
      <c r="DB8" s="665"/>
      <c r="DC8" s="665"/>
      <c r="DD8" s="611">
        <v>300</v>
      </c>
      <c r="DE8" s="606"/>
      <c r="DF8" s="606"/>
      <c r="DG8" s="606"/>
      <c r="DH8" s="606"/>
      <c r="DI8" s="606"/>
      <c r="DJ8" s="606"/>
      <c r="DK8" s="606"/>
      <c r="DL8" s="606"/>
      <c r="DM8" s="606"/>
      <c r="DN8" s="606"/>
      <c r="DO8" s="606"/>
      <c r="DP8" s="607"/>
      <c r="DQ8" s="611">
        <v>440654</v>
      </c>
      <c r="DR8" s="606"/>
      <c r="DS8" s="606"/>
      <c r="DT8" s="606"/>
      <c r="DU8" s="606"/>
      <c r="DV8" s="606"/>
      <c r="DW8" s="606"/>
      <c r="DX8" s="606"/>
      <c r="DY8" s="606"/>
      <c r="DZ8" s="606"/>
      <c r="EA8" s="606"/>
      <c r="EB8" s="606"/>
      <c r="EC8" s="646"/>
    </row>
    <row r="9" spans="2:143" ht="11.25" customHeight="1" x14ac:dyDescent="0.15">
      <c r="B9" s="600" t="s">
        <v>243</v>
      </c>
      <c r="C9" s="601"/>
      <c r="D9" s="601"/>
      <c r="E9" s="601"/>
      <c r="F9" s="601"/>
      <c r="G9" s="601"/>
      <c r="H9" s="601"/>
      <c r="I9" s="601"/>
      <c r="J9" s="601"/>
      <c r="K9" s="601"/>
      <c r="L9" s="601"/>
      <c r="M9" s="601"/>
      <c r="N9" s="601"/>
      <c r="O9" s="601"/>
      <c r="P9" s="601"/>
      <c r="Q9" s="602"/>
      <c r="R9" s="603">
        <v>2256</v>
      </c>
      <c r="S9" s="606"/>
      <c r="T9" s="606"/>
      <c r="U9" s="606"/>
      <c r="V9" s="606"/>
      <c r="W9" s="606"/>
      <c r="X9" s="606"/>
      <c r="Y9" s="607"/>
      <c r="Z9" s="665">
        <v>0.1</v>
      </c>
      <c r="AA9" s="665"/>
      <c r="AB9" s="665"/>
      <c r="AC9" s="665"/>
      <c r="AD9" s="666">
        <v>2256</v>
      </c>
      <c r="AE9" s="666"/>
      <c r="AF9" s="666"/>
      <c r="AG9" s="666"/>
      <c r="AH9" s="666"/>
      <c r="AI9" s="666"/>
      <c r="AJ9" s="666"/>
      <c r="AK9" s="666"/>
      <c r="AL9" s="608">
        <v>0.2</v>
      </c>
      <c r="AM9" s="609"/>
      <c r="AN9" s="609"/>
      <c r="AO9" s="667"/>
      <c r="AP9" s="600" t="s">
        <v>244</v>
      </c>
      <c r="AQ9" s="601"/>
      <c r="AR9" s="601"/>
      <c r="AS9" s="601"/>
      <c r="AT9" s="601"/>
      <c r="AU9" s="601"/>
      <c r="AV9" s="601"/>
      <c r="AW9" s="601"/>
      <c r="AX9" s="601"/>
      <c r="AY9" s="601"/>
      <c r="AZ9" s="601"/>
      <c r="BA9" s="601"/>
      <c r="BB9" s="601"/>
      <c r="BC9" s="601"/>
      <c r="BD9" s="601"/>
      <c r="BE9" s="601"/>
      <c r="BF9" s="602"/>
      <c r="BG9" s="603">
        <v>165591</v>
      </c>
      <c r="BH9" s="606"/>
      <c r="BI9" s="606"/>
      <c r="BJ9" s="606"/>
      <c r="BK9" s="606"/>
      <c r="BL9" s="606"/>
      <c r="BM9" s="606"/>
      <c r="BN9" s="607"/>
      <c r="BO9" s="665">
        <v>17.899999999999999</v>
      </c>
      <c r="BP9" s="665"/>
      <c r="BQ9" s="665"/>
      <c r="BR9" s="665"/>
      <c r="BS9" s="611" t="s">
        <v>241</v>
      </c>
      <c r="BT9" s="606"/>
      <c r="BU9" s="606"/>
      <c r="BV9" s="606"/>
      <c r="BW9" s="606"/>
      <c r="BX9" s="606"/>
      <c r="BY9" s="606"/>
      <c r="BZ9" s="606"/>
      <c r="CA9" s="606"/>
      <c r="CB9" s="646"/>
      <c r="CD9" s="647" t="s">
        <v>245</v>
      </c>
      <c r="CE9" s="644"/>
      <c r="CF9" s="644"/>
      <c r="CG9" s="644"/>
      <c r="CH9" s="644"/>
      <c r="CI9" s="644"/>
      <c r="CJ9" s="644"/>
      <c r="CK9" s="644"/>
      <c r="CL9" s="644"/>
      <c r="CM9" s="644"/>
      <c r="CN9" s="644"/>
      <c r="CO9" s="644"/>
      <c r="CP9" s="644"/>
      <c r="CQ9" s="645"/>
      <c r="CR9" s="603">
        <v>170447</v>
      </c>
      <c r="CS9" s="606"/>
      <c r="CT9" s="606"/>
      <c r="CU9" s="606"/>
      <c r="CV9" s="606"/>
      <c r="CW9" s="606"/>
      <c r="CX9" s="606"/>
      <c r="CY9" s="607"/>
      <c r="CZ9" s="665">
        <v>6.8</v>
      </c>
      <c r="DA9" s="665"/>
      <c r="DB9" s="665"/>
      <c r="DC9" s="665"/>
      <c r="DD9" s="611">
        <v>181</v>
      </c>
      <c r="DE9" s="606"/>
      <c r="DF9" s="606"/>
      <c r="DG9" s="606"/>
      <c r="DH9" s="606"/>
      <c r="DI9" s="606"/>
      <c r="DJ9" s="606"/>
      <c r="DK9" s="606"/>
      <c r="DL9" s="606"/>
      <c r="DM9" s="606"/>
      <c r="DN9" s="606"/>
      <c r="DO9" s="606"/>
      <c r="DP9" s="607"/>
      <c r="DQ9" s="611">
        <v>143690</v>
      </c>
      <c r="DR9" s="606"/>
      <c r="DS9" s="606"/>
      <c r="DT9" s="606"/>
      <c r="DU9" s="606"/>
      <c r="DV9" s="606"/>
      <c r="DW9" s="606"/>
      <c r="DX9" s="606"/>
      <c r="DY9" s="606"/>
      <c r="DZ9" s="606"/>
      <c r="EA9" s="606"/>
      <c r="EB9" s="606"/>
      <c r="EC9" s="646"/>
    </row>
    <row r="10" spans="2:143" ht="11.25" customHeight="1" x14ac:dyDescent="0.15">
      <c r="B10" s="600" t="s">
        <v>246</v>
      </c>
      <c r="C10" s="601"/>
      <c r="D10" s="601"/>
      <c r="E10" s="601"/>
      <c r="F10" s="601"/>
      <c r="G10" s="601"/>
      <c r="H10" s="601"/>
      <c r="I10" s="601"/>
      <c r="J10" s="601"/>
      <c r="K10" s="601"/>
      <c r="L10" s="601"/>
      <c r="M10" s="601"/>
      <c r="N10" s="601"/>
      <c r="O10" s="601"/>
      <c r="P10" s="601"/>
      <c r="Q10" s="602"/>
      <c r="R10" s="603" t="s">
        <v>241</v>
      </c>
      <c r="S10" s="606"/>
      <c r="T10" s="606"/>
      <c r="U10" s="606"/>
      <c r="V10" s="606"/>
      <c r="W10" s="606"/>
      <c r="X10" s="606"/>
      <c r="Y10" s="607"/>
      <c r="Z10" s="665" t="s">
        <v>124</v>
      </c>
      <c r="AA10" s="665"/>
      <c r="AB10" s="665"/>
      <c r="AC10" s="665"/>
      <c r="AD10" s="666" t="s">
        <v>124</v>
      </c>
      <c r="AE10" s="666"/>
      <c r="AF10" s="666"/>
      <c r="AG10" s="666"/>
      <c r="AH10" s="666"/>
      <c r="AI10" s="666"/>
      <c r="AJ10" s="666"/>
      <c r="AK10" s="666"/>
      <c r="AL10" s="608" t="s">
        <v>124</v>
      </c>
      <c r="AM10" s="609"/>
      <c r="AN10" s="609"/>
      <c r="AO10" s="667"/>
      <c r="AP10" s="600" t="s">
        <v>247</v>
      </c>
      <c r="AQ10" s="601"/>
      <c r="AR10" s="601"/>
      <c r="AS10" s="601"/>
      <c r="AT10" s="601"/>
      <c r="AU10" s="601"/>
      <c r="AV10" s="601"/>
      <c r="AW10" s="601"/>
      <c r="AX10" s="601"/>
      <c r="AY10" s="601"/>
      <c r="AZ10" s="601"/>
      <c r="BA10" s="601"/>
      <c r="BB10" s="601"/>
      <c r="BC10" s="601"/>
      <c r="BD10" s="601"/>
      <c r="BE10" s="601"/>
      <c r="BF10" s="602"/>
      <c r="BG10" s="603">
        <v>30750</v>
      </c>
      <c r="BH10" s="606"/>
      <c r="BI10" s="606"/>
      <c r="BJ10" s="606"/>
      <c r="BK10" s="606"/>
      <c r="BL10" s="606"/>
      <c r="BM10" s="606"/>
      <c r="BN10" s="607"/>
      <c r="BO10" s="665">
        <v>3.3</v>
      </c>
      <c r="BP10" s="665"/>
      <c r="BQ10" s="665"/>
      <c r="BR10" s="665"/>
      <c r="BS10" s="611" t="s">
        <v>124</v>
      </c>
      <c r="BT10" s="606"/>
      <c r="BU10" s="606"/>
      <c r="BV10" s="606"/>
      <c r="BW10" s="606"/>
      <c r="BX10" s="606"/>
      <c r="BY10" s="606"/>
      <c r="BZ10" s="606"/>
      <c r="CA10" s="606"/>
      <c r="CB10" s="646"/>
      <c r="CD10" s="647" t="s">
        <v>248</v>
      </c>
      <c r="CE10" s="644"/>
      <c r="CF10" s="644"/>
      <c r="CG10" s="644"/>
      <c r="CH10" s="644"/>
      <c r="CI10" s="644"/>
      <c r="CJ10" s="644"/>
      <c r="CK10" s="644"/>
      <c r="CL10" s="644"/>
      <c r="CM10" s="644"/>
      <c r="CN10" s="644"/>
      <c r="CO10" s="644"/>
      <c r="CP10" s="644"/>
      <c r="CQ10" s="645"/>
      <c r="CR10" s="603" t="s">
        <v>124</v>
      </c>
      <c r="CS10" s="606"/>
      <c r="CT10" s="606"/>
      <c r="CU10" s="606"/>
      <c r="CV10" s="606"/>
      <c r="CW10" s="606"/>
      <c r="CX10" s="606"/>
      <c r="CY10" s="607"/>
      <c r="CZ10" s="665" t="s">
        <v>124</v>
      </c>
      <c r="DA10" s="665"/>
      <c r="DB10" s="665"/>
      <c r="DC10" s="665"/>
      <c r="DD10" s="611" t="s">
        <v>123</v>
      </c>
      <c r="DE10" s="606"/>
      <c r="DF10" s="606"/>
      <c r="DG10" s="606"/>
      <c r="DH10" s="606"/>
      <c r="DI10" s="606"/>
      <c r="DJ10" s="606"/>
      <c r="DK10" s="606"/>
      <c r="DL10" s="606"/>
      <c r="DM10" s="606"/>
      <c r="DN10" s="606"/>
      <c r="DO10" s="606"/>
      <c r="DP10" s="607"/>
      <c r="DQ10" s="611" t="s">
        <v>124</v>
      </c>
      <c r="DR10" s="606"/>
      <c r="DS10" s="606"/>
      <c r="DT10" s="606"/>
      <c r="DU10" s="606"/>
      <c r="DV10" s="606"/>
      <c r="DW10" s="606"/>
      <c r="DX10" s="606"/>
      <c r="DY10" s="606"/>
      <c r="DZ10" s="606"/>
      <c r="EA10" s="606"/>
      <c r="EB10" s="606"/>
      <c r="EC10" s="646"/>
    </row>
    <row r="11" spans="2:143" ht="11.25" customHeight="1" x14ac:dyDescent="0.15">
      <c r="B11" s="600" t="s">
        <v>249</v>
      </c>
      <c r="C11" s="601"/>
      <c r="D11" s="601"/>
      <c r="E11" s="601"/>
      <c r="F11" s="601"/>
      <c r="G11" s="601"/>
      <c r="H11" s="601"/>
      <c r="I11" s="601"/>
      <c r="J11" s="601"/>
      <c r="K11" s="601"/>
      <c r="L11" s="601"/>
      <c r="M11" s="601"/>
      <c r="N11" s="601"/>
      <c r="O11" s="601"/>
      <c r="P11" s="601"/>
      <c r="Q11" s="602"/>
      <c r="R11" s="603" t="s">
        <v>124</v>
      </c>
      <c r="S11" s="606"/>
      <c r="T11" s="606"/>
      <c r="U11" s="606"/>
      <c r="V11" s="606"/>
      <c r="W11" s="606"/>
      <c r="X11" s="606"/>
      <c r="Y11" s="607"/>
      <c r="Z11" s="665" t="s">
        <v>124</v>
      </c>
      <c r="AA11" s="665"/>
      <c r="AB11" s="665"/>
      <c r="AC11" s="665"/>
      <c r="AD11" s="666" t="s">
        <v>124</v>
      </c>
      <c r="AE11" s="666"/>
      <c r="AF11" s="666"/>
      <c r="AG11" s="666"/>
      <c r="AH11" s="666"/>
      <c r="AI11" s="666"/>
      <c r="AJ11" s="666"/>
      <c r="AK11" s="666"/>
      <c r="AL11" s="608" t="s">
        <v>241</v>
      </c>
      <c r="AM11" s="609"/>
      <c r="AN11" s="609"/>
      <c r="AO11" s="667"/>
      <c r="AP11" s="600" t="s">
        <v>250</v>
      </c>
      <c r="AQ11" s="601"/>
      <c r="AR11" s="601"/>
      <c r="AS11" s="601"/>
      <c r="AT11" s="601"/>
      <c r="AU11" s="601"/>
      <c r="AV11" s="601"/>
      <c r="AW11" s="601"/>
      <c r="AX11" s="601"/>
      <c r="AY11" s="601"/>
      <c r="AZ11" s="601"/>
      <c r="BA11" s="601"/>
      <c r="BB11" s="601"/>
      <c r="BC11" s="601"/>
      <c r="BD11" s="601"/>
      <c r="BE11" s="601"/>
      <c r="BF11" s="602"/>
      <c r="BG11" s="603">
        <v>29034</v>
      </c>
      <c r="BH11" s="606"/>
      <c r="BI11" s="606"/>
      <c r="BJ11" s="606"/>
      <c r="BK11" s="606"/>
      <c r="BL11" s="606"/>
      <c r="BM11" s="606"/>
      <c r="BN11" s="607"/>
      <c r="BO11" s="665">
        <v>3.1</v>
      </c>
      <c r="BP11" s="665"/>
      <c r="BQ11" s="665"/>
      <c r="BR11" s="665"/>
      <c r="BS11" s="611">
        <v>731</v>
      </c>
      <c r="BT11" s="606"/>
      <c r="BU11" s="606"/>
      <c r="BV11" s="606"/>
      <c r="BW11" s="606"/>
      <c r="BX11" s="606"/>
      <c r="BY11" s="606"/>
      <c r="BZ11" s="606"/>
      <c r="CA11" s="606"/>
      <c r="CB11" s="646"/>
      <c r="CD11" s="647" t="s">
        <v>251</v>
      </c>
      <c r="CE11" s="644"/>
      <c r="CF11" s="644"/>
      <c r="CG11" s="644"/>
      <c r="CH11" s="644"/>
      <c r="CI11" s="644"/>
      <c r="CJ11" s="644"/>
      <c r="CK11" s="644"/>
      <c r="CL11" s="644"/>
      <c r="CM11" s="644"/>
      <c r="CN11" s="644"/>
      <c r="CO11" s="644"/>
      <c r="CP11" s="644"/>
      <c r="CQ11" s="645"/>
      <c r="CR11" s="603">
        <v>60438</v>
      </c>
      <c r="CS11" s="606"/>
      <c r="CT11" s="606"/>
      <c r="CU11" s="606"/>
      <c r="CV11" s="606"/>
      <c r="CW11" s="606"/>
      <c r="CX11" s="606"/>
      <c r="CY11" s="607"/>
      <c r="CZ11" s="665">
        <v>2.4</v>
      </c>
      <c r="DA11" s="665"/>
      <c r="DB11" s="665"/>
      <c r="DC11" s="665"/>
      <c r="DD11" s="611">
        <v>3987</v>
      </c>
      <c r="DE11" s="606"/>
      <c r="DF11" s="606"/>
      <c r="DG11" s="606"/>
      <c r="DH11" s="606"/>
      <c r="DI11" s="606"/>
      <c r="DJ11" s="606"/>
      <c r="DK11" s="606"/>
      <c r="DL11" s="606"/>
      <c r="DM11" s="606"/>
      <c r="DN11" s="606"/>
      <c r="DO11" s="606"/>
      <c r="DP11" s="607"/>
      <c r="DQ11" s="611">
        <v>39513</v>
      </c>
      <c r="DR11" s="606"/>
      <c r="DS11" s="606"/>
      <c r="DT11" s="606"/>
      <c r="DU11" s="606"/>
      <c r="DV11" s="606"/>
      <c r="DW11" s="606"/>
      <c r="DX11" s="606"/>
      <c r="DY11" s="606"/>
      <c r="DZ11" s="606"/>
      <c r="EA11" s="606"/>
      <c r="EB11" s="606"/>
      <c r="EC11" s="646"/>
    </row>
    <row r="12" spans="2:143" ht="11.25" customHeight="1" x14ac:dyDescent="0.15">
      <c r="B12" s="600" t="s">
        <v>252</v>
      </c>
      <c r="C12" s="601"/>
      <c r="D12" s="601"/>
      <c r="E12" s="601"/>
      <c r="F12" s="601"/>
      <c r="G12" s="601"/>
      <c r="H12" s="601"/>
      <c r="I12" s="601"/>
      <c r="J12" s="601"/>
      <c r="K12" s="601"/>
      <c r="L12" s="601"/>
      <c r="M12" s="601"/>
      <c r="N12" s="601"/>
      <c r="O12" s="601"/>
      <c r="P12" s="601"/>
      <c r="Q12" s="602"/>
      <c r="R12" s="603">
        <v>72608</v>
      </c>
      <c r="S12" s="606"/>
      <c r="T12" s="606"/>
      <c r="U12" s="606"/>
      <c r="V12" s="606"/>
      <c r="W12" s="606"/>
      <c r="X12" s="606"/>
      <c r="Y12" s="607"/>
      <c r="Z12" s="665">
        <v>2.8</v>
      </c>
      <c r="AA12" s="665"/>
      <c r="AB12" s="665"/>
      <c r="AC12" s="665"/>
      <c r="AD12" s="666">
        <v>72608</v>
      </c>
      <c r="AE12" s="666"/>
      <c r="AF12" s="666"/>
      <c r="AG12" s="666"/>
      <c r="AH12" s="666"/>
      <c r="AI12" s="666"/>
      <c r="AJ12" s="666"/>
      <c r="AK12" s="666"/>
      <c r="AL12" s="608">
        <v>5.3</v>
      </c>
      <c r="AM12" s="609"/>
      <c r="AN12" s="609"/>
      <c r="AO12" s="667"/>
      <c r="AP12" s="600" t="s">
        <v>253</v>
      </c>
      <c r="AQ12" s="601"/>
      <c r="AR12" s="601"/>
      <c r="AS12" s="601"/>
      <c r="AT12" s="601"/>
      <c r="AU12" s="601"/>
      <c r="AV12" s="601"/>
      <c r="AW12" s="601"/>
      <c r="AX12" s="601"/>
      <c r="AY12" s="601"/>
      <c r="AZ12" s="601"/>
      <c r="BA12" s="601"/>
      <c r="BB12" s="601"/>
      <c r="BC12" s="601"/>
      <c r="BD12" s="601"/>
      <c r="BE12" s="601"/>
      <c r="BF12" s="602"/>
      <c r="BG12" s="603">
        <v>655579</v>
      </c>
      <c r="BH12" s="606"/>
      <c r="BI12" s="606"/>
      <c r="BJ12" s="606"/>
      <c r="BK12" s="606"/>
      <c r="BL12" s="606"/>
      <c r="BM12" s="606"/>
      <c r="BN12" s="607"/>
      <c r="BO12" s="665">
        <v>71</v>
      </c>
      <c r="BP12" s="665"/>
      <c r="BQ12" s="665"/>
      <c r="BR12" s="665"/>
      <c r="BS12" s="611">
        <v>81837</v>
      </c>
      <c r="BT12" s="606"/>
      <c r="BU12" s="606"/>
      <c r="BV12" s="606"/>
      <c r="BW12" s="606"/>
      <c r="BX12" s="606"/>
      <c r="BY12" s="606"/>
      <c r="BZ12" s="606"/>
      <c r="CA12" s="606"/>
      <c r="CB12" s="646"/>
      <c r="CD12" s="647" t="s">
        <v>254</v>
      </c>
      <c r="CE12" s="644"/>
      <c r="CF12" s="644"/>
      <c r="CG12" s="644"/>
      <c r="CH12" s="644"/>
      <c r="CI12" s="644"/>
      <c r="CJ12" s="644"/>
      <c r="CK12" s="644"/>
      <c r="CL12" s="644"/>
      <c r="CM12" s="644"/>
      <c r="CN12" s="644"/>
      <c r="CO12" s="644"/>
      <c r="CP12" s="644"/>
      <c r="CQ12" s="645"/>
      <c r="CR12" s="603">
        <v>4499</v>
      </c>
      <c r="CS12" s="606"/>
      <c r="CT12" s="606"/>
      <c r="CU12" s="606"/>
      <c r="CV12" s="606"/>
      <c r="CW12" s="606"/>
      <c r="CX12" s="606"/>
      <c r="CY12" s="607"/>
      <c r="CZ12" s="665">
        <v>0.2</v>
      </c>
      <c r="DA12" s="665"/>
      <c r="DB12" s="665"/>
      <c r="DC12" s="665"/>
      <c r="DD12" s="611" t="s">
        <v>124</v>
      </c>
      <c r="DE12" s="606"/>
      <c r="DF12" s="606"/>
      <c r="DG12" s="606"/>
      <c r="DH12" s="606"/>
      <c r="DI12" s="606"/>
      <c r="DJ12" s="606"/>
      <c r="DK12" s="606"/>
      <c r="DL12" s="606"/>
      <c r="DM12" s="606"/>
      <c r="DN12" s="606"/>
      <c r="DO12" s="606"/>
      <c r="DP12" s="607"/>
      <c r="DQ12" s="611">
        <v>3525</v>
      </c>
      <c r="DR12" s="606"/>
      <c r="DS12" s="606"/>
      <c r="DT12" s="606"/>
      <c r="DU12" s="606"/>
      <c r="DV12" s="606"/>
      <c r="DW12" s="606"/>
      <c r="DX12" s="606"/>
      <c r="DY12" s="606"/>
      <c r="DZ12" s="606"/>
      <c r="EA12" s="606"/>
      <c r="EB12" s="606"/>
      <c r="EC12" s="646"/>
    </row>
    <row r="13" spans="2:143" ht="11.25" customHeight="1" x14ac:dyDescent="0.15">
      <c r="B13" s="600" t="s">
        <v>255</v>
      </c>
      <c r="C13" s="601"/>
      <c r="D13" s="601"/>
      <c r="E13" s="601"/>
      <c r="F13" s="601"/>
      <c r="G13" s="601"/>
      <c r="H13" s="601"/>
      <c r="I13" s="601"/>
      <c r="J13" s="601"/>
      <c r="K13" s="601"/>
      <c r="L13" s="601"/>
      <c r="M13" s="601"/>
      <c r="N13" s="601"/>
      <c r="O13" s="601"/>
      <c r="P13" s="601"/>
      <c r="Q13" s="602"/>
      <c r="R13" s="603" t="s">
        <v>124</v>
      </c>
      <c r="S13" s="606"/>
      <c r="T13" s="606"/>
      <c r="U13" s="606"/>
      <c r="V13" s="606"/>
      <c r="W13" s="606"/>
      <c r="X13" s="606"/>
      <c r="Y13" s="607"/>
      <c r="Z13" s="665" t="s">
        <v>241</v>
      </c>
      <c r="AA13" s="665"/>
      <c r="AB13" s="665"/>
      <c r="AC13" s="665"/>
      <c r="AD13" s="666" t="s">
        <v>123</v>
      </c>
      <c r="AE13" s="666"/>
      <c r="AF13" s="666"/>
      <c r="AG13" s="666"/>
      <c r="AH13" s="666"/>
      <c r="AI13" s="666"/>
      <c r="AJ13" s="666"/>
      <c r="AK13" s="666"/>
      <c r="AL13" s="608" t="s">
        <v>241</v>
      </c>
      <c r="AM13" s="609"/>
      <c r="AN13" s="609"/>
      <c r="AO13" s="667"/>
      <c r="AP13" s="600" t="s">
        <v>256</v>
      </c>
      <c r="AQ13" s="601"/>
      <c r="AR13" s="601"/>
      <c r="AS13" s="601"/>
      <c r="AT13" s="601"/>
      <c r="AU13" s="601"/>
      <c r="AV13" s="601"/>
      <c r="AW13" s="601"/>
      <c r="AX13" s="601"/>
      <c r="AY13" s="601"/>
      <c r="AZ13" s="601"/>
      <c r="BA13" s="601"/>
      <c r="BB13" s="601"/>
      <c r="BC13" s="601"/>
      <c r="BD13" s="601"/>
      <c r="BE13" s="601"/>
      <c r="BF13" s="602"/>
      <c r="BG13" s="603">
        <v>655579</v>
      </c>
      <c r="BH13" s="606"/>
      <c r="BI13" s="606"/>
      <c r="BJ13" s="606"/>
      <c r="BK13" s="606"/>
      <c r="BL13" s="606"/>
      <c r="BM13" s="606"/>
      <c r="BN13" s="607"/>
      <c r="BO13" s="665">
        <v>71</v>
      </c>
      <c r="BP13" s="665"/>
      <c r="BQ13" s="665"/>
      <c r="BR13" s="665"/>
      <c r="BS13" s="611">
        <v>81837</v>
      </c>
      <c r="BT13" s="606"/>
      <c r="BU13" s="606"/>
      <c r="BV13" s="606"/>
      <c r="BW13" s="606"/>
      <c r="BX13" s="606"/>
      <c r="BY13" s="606"/>
      <c r="BZ13" s="606"/>
      <c r="CA13" s="606"/>
      <c r="CB13" s="646"/>
      <c r="CD13" s="647" t="s">
        <v>257</v>
      </c>
      <c r="CE13" s="644"/>
      <c r="CF13" s="644"/>
      <c r="CG13" s="644"/>
      <c r="CH13" s="644"/>
      <c r="CI13" s="644"/>
      <c r="CJ13" s="644"/>
      <c r="CK13" s="644"/>
      <c r="CL13" s="644"/>
      <c r="CM13" s="644"/>
      <c r="CN13" s="644"/>
      <c r="CO13" s="644"/>
      <c r="CP13" s="644"/>
      <c r="CQ13" s="645"/>
      <c r="CR13" s="603">
        <v>78538</v>
      </c>
      <c r="CS13" s="606"/>
      <c r="CT13" s="606"/>
      <c r="CU13" s="606"/>
      <c r="CV13" s="606"/>
      <c r="CW13" s="606"/>
      <c r="CX13" s="606"/>
      <c r="CY13" s="607"/>
      <c r="CZ13" s="665">
        <v>3.2</v>
      </c>
      <c r="DA13" s="665"/>
      <c r="DB13" s="665"/>
      <c r="DC13" s="665"/>
      <c r="DD13" s="611">
        <v>10468</v>
      </c>
      <c r="DE13" s="606"/>
      <c r="DF13" s="606"/>
      <c r="DG13" s="606"/>
      <c r="DH13" s="606"/>
      <c r="DI13" s="606"/>
      <c r="DJ13" s="606"/>
      <c r="DK13" s="606"/>
      <c r="DL13" s="606"/>
      <c r="DM13" s="606"/>
      <c r="DN13" s="606"/>
      <c r="DO13" s="606"/>
      <c r="DP13" s="607"/>
      <c r="DQ13" s="611">
        <v>63180</v>
      </c>
      <c r="DR13" s="606"/>
      <c r="DS13" s="606"/>
      <c r="DT13" s="606"/>
      <c r="DU13" s="606"/>
      <c r="DV13" s="606"/>
      <c r="DW13" s="606"/>
      <c r="DX13" s="606"/>
      <c r="DY13" s="606"/>
      <c r="DZ13" s="606"/>
      <c r="EA13" s="606"/>
      <c r="EB13" s="606"/>
      <c r="EC13" s="646"/>
    </row>
    <row r="14" spans="2:143" ht="11.25" customHeight="1" x14ac:dyDescent="0.15">
      <c r="B14" s="600" t="s">
        <v>258</v>
      </c>
      <c r="C14" s="601"/>
      <c r="D14" s="601"/>
      <c r="E14" s="601"/>
      <c r="F14" s="601"/>
      <c r="G14" s="601"/>
      <c r="H14" s="601"/>
      <c r="I14" s="601"/>
      <c r="J14" s="601"/>
      <c r="K14" s="601"/>
      <c r="L14" s="601"/>
      <c r="M14" s="601"/>
      <c r="N14" s="601"/>
      <c r="O14" s="601"/>
      <c r="P14" s="601"/>
      <c r="Q14" s="602"/>
      <c r="R14" s="603" t="s">
        <v>124</v>
      </c>
      <c r="S14" s="606"/>
      <c r="T14" s="606"/>
      <c r="U14" s="606"/>
      <c r="V14" s="606"/>
      <c r="W14" s="606"/>
      <c r="X14" s="606"/>
      <c r="Y14" s="607"/>
      <c r="Z14" s="665" t="s">
        <v>241</v>
      </c>
      <c r="AA14" s="665"/>
      <c r="AB14" s="665"/>
      <c r="AC14" s="665"/>
      <c r="AD14" s="666" t="s">
        <v>124</v>
      </c>
      <c r="AE14" s="666"/>
      <c r="AF14" s="666"/>
      <c r="AG14" s="666"/>
      <c r="AH14" s="666"/>
      <c r="AI14" s="666"/>
      <c r="AJ14" s="666"/>
      <c r="AK14" s="666"/>
      <c r="AL14" s="608" t="s">
        <v>124</v>
      </c>
      <c r="AM14" s="609"/>
      <c r="AN14" s="609"/>
      <c r="AO14" s="667"/>
      <c r="AP14" s="600" t="s">
        <v>259</v>
      </c>
      <c r="AQ14" s="601"/>
      <c r="AR14" s="601"/>
      <c r="AS14" s="601"/>
      <c r="AT14" s="601"/>
      <c r="AU14" s="601"/>
      <c r="AV14" s="601"/>
      <c r="AW14" s="601"/>
      <c r="AX14" s="601"/>
      <c r="AY14" s="601"/>
      <c r="AZ14" s="601"/>
      <c r="BA14" s="601"/>
      <c r="BB14" s="601"/>
      <c r="BC14" s="601"/>
      <c r="BD14" s="601"/>
      <c r="BE14" s="601"/>
      <c r="BF14" s="602"/>
      <c r="BG14" s="603">
        <v>11671</v>
      </c>
      <c r="BH14" s="606"/>
      <c r="BI14" s="606"/>
      <c r="BJ14" s="606"/>
      <c r="BK14" s="606"/>
      <c r="BL14" s="606"/>
      <c r="BM14" s="606"/>
      <c r="BN14" s="607"/>
      <c r="BO14" s="665">
        <v>1.3</v>
      </c>
      <c r="BP14" s="665"/>
      <c r="BQ14" s="665"/>
      <c r="BR14" s="665"/>
      <c r="BS14" s="611" t="s">
        <v>124</v>
      </c>
      <c r="BT14" s="606"/>
      <c r="BU14" s="606"/>
      <c r="BV14" s="606"/>
      <c r="BW14" s="606"/>
      <c r="BX14" s="606"/>
      <c r="BY14" s="606"/>
      <c r="BZ14" s="606"/>
      <c r="CA14" s="606"/>
      <c r="CB14" s="646"/>
      <c r="CD14" s="647" t="s">
        <v>260</v>
      </c>
      <c r="CE14" s="644"/>
      <c r="CF14" s="644"/>
      <c r="CG14" s="644"/>
      <c r="CH14" s="644"/>
      <c r="CI14" s="644"/>
      <c r="CJ14" s="644"/>
      <c r="CK14" s="644"/>
      <c r="CL14" s="644"/>
      <c r="CM14" s="644"/>
      <c r="CN14" s="644"/>
      <c r="CO14" s="644"/>
      <c r="CP14" s="644"/>
      <c r="CQ14" s="645"/>
      <c r="CR14" s="603">
        <v>79099</v>
      </c>
      <c r="CS14" s="606"/>
      <c r="CT14" s="606"/>
      <c r="CU14" s="606"/>
      <c r="CV14" s="606"/>
      <c r="CW14" s="606"/>
      <c r="CX14" s="606"/>
      <c r="CY14" s="607"/>
      <c r="CZ14" s="665">
        <v>3.2</v>
      </c>
      <c r="DA14" s="665"/>
      <c r="DB14" s="665"/>
      <c r="DC14" s="665"/>
      <c r="DD14" s="611">
        <v>1155</v>
      </c>
      <c r="DE14" s="606"/>
      <c r="DF14" s="606"/>
      <c r="DG14" s="606"/>
      <c r="DH14" s="606"/>
      <c r="DI14" s="606"/>
      <c r="DJ14" s="606"/>
      <c r="DK14" s="606"/>
      <c r="DL14" s="606"/>
      <c r="DM14" s="606"/>
      <c r="DN14" s="606"/>
      <c r="DO14" s="606"/>
      <c r="DP14" s="607"/>
      <c r="DQ14" s="611">
        <v>75863</v>
      </c>
      <c r="DR14" s="606"/>
      <c r="DS14" s="606"/>
      <c r="DT14" s="606"/>
      <c r="DU14" s="606"/>
      <c r="DV14" s="606"/>
      <c r="DW14" s="606"/>
      <c r="DX14" s="606"/>
      <c r="DY14" s="606"/>
      <c r="DZ14" s="606"/>
      <c r="EA14" s="606"/>
      <c r="EB14" s="606"/>
      <c r="EC14" s="646"/>
    </row>
    <row r="15" spans="2:143" ht="11.25" customHeight="1" x14ac:dyDescent="0.15">
      <c r="B15" s="600" t="s">
        <v>261</v>
      </c>
      <c r="C15" s="601"/>
      <c r="D15" s="601"/>
      <c r="E15" s="601"/>
      <c r="F15" s="601"/>
      <c r="G15" s="601"/>
      <c r="H15" s="601"/>
      <c r="I15" s="601"/>
      <c r="J15" s="601"/>
      <c r="K15" s="601"/>
      <c r="L15" s="601"/>
      <c r="M15" s="601"/>
      <c r="N15" s="601"/>
      <c r="O15" s="601"/>
      <c r="P15" s="601"/>
      <c r="Q15" s="602"/>
      <c r="R15" s="603">
        <v>3228</v>
      </c>
      <c r="S15" s="606"/>
      <c r="T15" s="606"/>
      <c r="U15" s="606"/>
      <c r="V15" s="606"/>
      <c r="W15" s="606"/>
      <c r="X15" s="606"/>
      <c r="Y15" s="607"/>
      <c r="Z15" s="665">
        <v>0.1</v>
      </c>
      <c r="AA15" s="665"/>
      <c r="AB15" s="665"/>
      <c r="AC15" s="665"/>
      <c r="AD15" s="666">
        <v>3228</v>
      </c>
      <c r="AE15" s="666"/>
      <c r="AF15" s="666"/>
      <c r="AG15" s="666"/>
      <c r="AH15" s="666"/>
      <c r="AI15" s="666"/>
      <c r="AJ15" s="666"/>
      <c r="AK15" s="666"/>
      <c r="AL15" s="608">
        <v>0.2</v>
      </c>
      <c r="AM15" s="609"/>
      <c r="AN15" s="609"/>
      <c r="AO15" s="667"/>
      <c r="AP15" s="600" t="s">
        <v>262</v>
      </c>
      <c r="AQ15" s="601"/>
      <c r="AR15" s="601"/>
      <c r="AS15" s="601"/>
      <c r="AT15" s="601"/>
      <c r="AU15" s="601"/>
      <c r="AV15" s="601"/>
      <c r="AW15" s="601"/>
      <c r="AX15" s="601"/>
      <c r="AY15" s="601"/>
      <c r="AZ15" s="601"/>
      <c r="BA15" s="601"/>
      <c r="BB15" s="601"/>
      <c r="BC15" s="601"/>
      <c r="BD15" s="601"/>
      <c r="BE15" s="601"/>
      <c r="BF15" s="602"/>
      <c r="BG15" s="603">
        <v>23276</v>
      </c>
      <c r="BH15" s="606"/>
      <c r="BI15" s="606"/>
      <c r="BJ15" s="606"/>
      <c r="BK15" s="606"/>
      <c r="BL15" s="606"/>
      <c r="BM15" s="606"/>
      <c r="BN15" s="607"/>
      <c r="BO15" s="665">
        <v>2.5</v>
      </c>
      <c r="BP15" s="665"/>
      <c r="BQ15" s="665"/>
      <c r="BR15" s="665"/>
      <c r="BS15" s="611" t="s">
        <v>241</v>
      </c>
      <c r="BT15" s="606"/>
      <c r="BU15" s="606"/>
      <c r="BV15" s="606"/>
      <c r="BW15" s="606"/>
      <c r="BX15" s="606"/>
      <c r="BY15" s="606"/>
      <c r="BZ15" s="606"/>
      <c r="CA15" s="606"/>
      <c r="CB15" s="646"/>
      <c r="CD15" s="647" t="s">
        <v>263</v>
      </c>
      <c r="CE15" s="644"/>
      <c r="CF15" s="644"/>
      <c r="CG15" s="644"/>
      <c r="CH15" s="644"/>
      <c r="CI15" s="644"/>
      <c r="CJ15" s="644"/>
      <c r="CK15" s="644"/>
      <c r="CL15" s="644"/>
      <c r="CM15" s="644"/>
      <c r="CN15" s="644"/>
      <c r="CO15" s="644"/>
      <c r="CP15" s="644"/>
      <c r="CQ15" s="645"/>
      <c r="CR15" s="603">
        <v>332800</v>
      </c>
      <c r="CS15" s="606"/>
      <c r="CT15" s="606"/>
      <c r="CU15" s="606"/>
      <c r="CV15" s="606"/>
      <c r="CW15" s="606"/>
      <c r="CX15" s="606"/>
      <c r="CY15" s="607"/>
      <c r="CZ15" s="665">
        <v>13.4</v>
      </c>
      <c r="DA15" s="665"/>
      <c r="DB15" s="665"/>
      <c r="DC15" s="665"/>
      <c r="DD15" s="611">
        <v>179258</v>
      </c>
      <c r="DE15" s="606"/>
      <c r="DF15" s="606"/>
      <c r="DG15" s="606"/>
      <c r="DH15" s="606"/>
      <c r="DI15" s="606"/>
      <c r="DJ15" s="606"/>
      <c r="DK15" s="606"/>
      <c r="DL15" s="606"/>
      <c r="DM15" s="606"/>
      <c r="DN15" s="606"/>
      <c r="DO15" s="606"/>
      <c r="DP15" s="607"/>
      <c r="DQ15" s="611">
        <v>144086</v>
      </c>
      <c r="DR15" s="606"/>
      <c r="DS15" s="606"/>
      <c r="DT15" s="606"/>
      <c r="DU15" s="606"/>
      <c r="DV15" s="606"/>
      <c r="DW15" s="606"/>
      <c r="DX15" s="606"/>
      <c r="DY15" s="606"/>
      <c r="DZ15" s="606"/>
      <c r="EA15" s="606"/>
      <c r="EB15" s="606"/>
      <c r="EC15" s="646"/>
    </row>
    <row r="16" spans="2:143" ht="11.25" customHeight="1" x14ac:dyDescent="0.15">
      <c r="B16" s="600" t="s">
        <v>264</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241</v>
      </c>
      <c r="AA16" s="665"/>
      <c r="AB16" s="665"/>
      <c r="AC16" s="665"/>
      <c r="AD16" s="666" t="s">
        <v>241</v>
      </c>
      <c r="AE16" s="666"/>
      <c r="AF16" s="666"/>
      <c r="AG16" s="666"/>
      <c r="AH16" s="666"/>
      <c r="AI16" s="666"/>
      <c r="AJ16" s="666"/>
      <c r="AK16" s="666"/>
      <c r="AL16" s="608" t="s">
        <v>124</v>
      </c>
      <c r="AM16" s="609"/>
      <c r="AN16" s="609"/>
      <c r="AO16" s="667"/>
      <c r="AP16" s="600" t="s">
        <v>265</v>
      </c>
      <c r="AQ16" s="601"/>
      <c r="AR16" s="601"/>
      <c r="AS16" s="601"/>
      <c r="AT16" s="601"/>
      <c r="AU16" s="601"/>
      <c r="AV16" s="601"/>
      <c r="AW16" s="601"/>
      <c r="AX16" s="601"/>
      <c r="AY16" s="601"/>
      <c r="AZ16" s="601"/>
      <c r="BA16" s="601"/>
      <c r="BB16" s="601"/>
      <c r="BC16" s="601"/>
      <c r="BD16" s="601"/>
      <c r="BE16" s="601"/>
      <c r="BF16" s="602"/>
      <c r="BG16" s="603" t="s">
        <v>124</v>
      </c>
      <c r="BH16" s="606"/>
      <c r="BI16" s="606"/>
      <c r="BJ16" s="606"/>
      <c r="BK16" s="606"/>
      <c r="BL16" s="606"/>
      <c r="BM16" s="606"/>
      <c r="BN16" s="607"/>
      <c r="BO16" s="665" t="s">
        <v>124</v>
      </c>
      <c r="BP16" s="665"/>
      <c r="BQ16" s="665"/>
      <c r="BR16" s="665"/>
      <c r="BS16" s="611" t="s">
        <v>124</v>
      </c>
      <c r="BT16" s="606"/>
      <c r="BU16" s="606"/>
      <c r="BV16" s="606"/>
      <c r="BW16" s="606"/>
      <c r="BX16" s="606"/>
      <c r="BY16" s="606"/>
      <c r="BZ16" s="606"/>
      <c r="CA16" s="606"/>
      <c r="CB16" s="646"/>
      <c r="CD16" s="647" t="s">
        <v>266</v>
      </c>
      <c r="CE16" s="644"/>
      <c r="CF16" s="644"/>
      <c r="CG16" s="644"/>
      <c r="CH16" s="644"/>
      <c r="CI16" s="644"/>
      <c r="CJ16" s="644"/>
      <c r="CK16" s="644"/>
      <c r="CL16" s="644"/>
      <c r="CM16" s="644"/>
      <c r="CN16" s="644"/>
      <c r="CO16" s="644"/>
      <c r="CP16" s="644"/>
      <c r="CQ16" s="645"/>
      <c r="CR16" s="603" t="s">
        <v>241</v>
      </c>
      <c r="CS16" s="606"/>
      <c r="CT16" s="606"/>
      <c r="CU16" s="606"/>
      <c r="CV16" s="606"/>
      <c r="CW16" s="606"/>
      <c r="CX16" s="606"/>
      <c r="CY16" s="607"/>
      <c r="CZ16" s="665" t="s">
        <v>124</v>
      </c>
      <c r="DA16" s="665"/>
      <c r="DB16" s="665"/>
      <c r="DC16" s="665"/>
      <c r="DD16" s="611" t="s">
        <v>124</v>
      </c>
      <c r="DE16" s="606"/>
      <c r="DF16" s="606"/>
      <c r="DG16" s="606"/>
      <c r="DH16" s="606"/>
      <c r="DI16" s="606"/>
      <c r="DJ16" s="606"/>
      <c r="DK16" s="606"/>
      <c r="DL16" s="606"/>
      <c r="DM16" s="606"/>
      <c r="DN16" s="606"/>
      <c r="DO16" s="606"/>
      <c r="DP16" s="607"/>
      <c r="DQ16" s="611" t="s">
        <v>124</v>
      </c>
      <c r="DR16" s="606"/>
      <c r="DS16" s="606"/>
      <c r="DT16" s="606"/>
      <c r="DU16" s="606"/>
      <c r="DV16" s="606"/>
      <c r="DW16" s="606"/>
      <c r="DX16" s="606"/>
      <c r="DY16" s="606"/>
      <c r="DZ16" s="606"/>
      <c r="EA16" s="606"/>
      <c r="EB16" s="606"/>
      <c r="EC16" s="646"/>
    </row>
    <row r="17" spans="2:133" ht="11.25" customHeight="1" x14ac:dyDescent="0.15">
      <c r="B17" s="600" t="s">
        <v>267</v>
      </c>
      <c r="C17" s="601"/>
      <c r="D17" s="601"/>
      <c r="E17" s="601"/>
      <c r="F17" s="601"/>
      <c r="G17" s="601"/>
      <c r="H17" s="601"/>
      <c r="I17" s="601"/>
      <c r="J17" s="601"/>
      <c r="K17" s="601"/>
      <c r="L17" s="601"/>
      <c r="M17" s="601"/>
      <c r="N17" s="601"/>
      <c r="O17" s="601"/>
      <c r="P17" s="601"/>
      <c r="Q17" s="602"/>
      <c r="R17" s="603">
        <v>2552</v>
      </c>
      <c r="S17" s="606"/>
      <c r="T17" s="606"/>
      <c r="U17" s="606"/>
      <c r="V17" s="606"/>
      <c r="W17" s="606"/>
      <c r="X17" s="606"/>
      <c r="Y17" s="607"/>
      <c r="Z17" s="665">
        <v>0.1</v>
      </c>
      <c r="AA17" s="665"/>
      <c r="AB17" s="665"/>
      <c r="AC17" s="665"/>
      <c r="AD17" s="666">
        <v>2552</v>
      </c>
      <c r="AE17" s="666"/>
      <c r="AF17" s="666"/>
      <c r="AG17" s="666"/>
      <c r="AH17" s="666"/>
      <c r="AI17" s="666"/>
      <c r="AJ17" s="666"/>
      <c r="AK17" s="666"/>
      <c r="AL17" s="608">
        <v>0.2</v>
      </c>
      <c r="AM17" s="609"/>
      <c r="AN17" s="609"/>
      <c r="AO17" s="667"/>
      <c r="AP17" s="600" t="s">
        <v>268</v>
      </c>
      <c r="AQ17" s="601"/>
      <c r="AR17" s="601"/>
      <c r="AS17" s="601"/>
      <c r="AT17" s="601"/>
      <c r="AU17" s="601"/>
      <c r="AV17" s="601"/>
      <c r="AW17" s="601"/>
      <c r="AX17" s="601"/>
      <c r="AY17" s="601"/>
      <c r="AZ17" s="601"/>
      <c r="BA17" s="601"/>
      <c r="BB17" s="601"/>
      <c r="BC17" s="601"/>
      <c r="BD17" s="601"/>
      <c r="BE17" s="601"/>
      <c r="BF17" s="602"/>
      <c r="BG17" s="603" t="s">
        <v>241</v>
      </c>
      <c r="BH17" s="606"/>
      <c r="BI17" s="606"/>
      <c r="BJ17" s="606"/>
      <c r="BK17" s="606"/>
      <c r="BL17" s="606"/>
      <c r="BM17" s="606"/>
      <c r="BN17" s="607"/>
      <c r="BO17" s="665" t="s">
        <v>124</v>
      </c>
      <c r="BP17" s="665"/>
      <c r="BQ17" s="665"/>
      <c r="BR17" s="665"/>
      <c r="BS17" s="611" t="s">
        <v>241</v>
      </c>
      <c r="BT17" s="606"/>
      <c r="BU17" s="606"/>
      <c r="BV17" s="606"/>
      <c r="BW17" s="606"/>
      <c r="BX17" s="606"/>
      <c r="BY17" s="606"/>
      <c r="BZ17" s="606"/>
      <c r="CA17" s="606"/>
      <c r="CB17" s="646"/>
      <c r="CD17" s="647" t="s">
        <v>269</v>
      </c>
      <c r="CE17" s="644"/>
      <c r="CF17" s="644"/>
      <c r="CG17" s="644"/>
      <c r="CH17" s="644"/>
      <c r="CI17" s="644"/>
      <c r="CJ17" s="644"/>
      <c r="CK17" s="644"/>
      <c r="CL17" s="644"/>
      <c r="CM17" s="644"/>
      <c r="CN17" s="644"/>
      <c r="CO17" s="644"/>
      <c r="CP17" s="644"/>
      <c r="CQ17" s="645"/>
      <c r="CR17" s="603">
        <v>230246</v>
      </c>
      <c r="CS17" s="606"/>
      <c r="CT17" s="606"/>
      <c r="CU17" s="606"/>
      <c r="CV17" s="606"/>
      <c r="CW17" s="606"/>
      <c r="CX17" s="606"/>
      <c r="CY17" s="607"/>
      <c r="CZ17" s="665">
        <v>9.1999999999999993</v>
      </c>
      <c r="DA17" s="665"/>
      <c r="DB17" s="665"/>
      <c r="DC17" s="665"/>
      <c r="DD17" s="611" t="s">
        <v>124</v>
      </c>
      <c r="DE17" s="606"/>
      <c r="DF17" s="606"/>
      <c r="DG17" s="606"/>
      <c r="DH17" s="606"/>
      <c r="DI17" s="606"/>
      <c r="DJ17" s="606"/>
      <c r="DK17" s="606"/>
      <c r="DL17" s="606"/>
      <c r="DM17" s="606"/>
      <c r="DN17" s="606"/>
      <c r="DO17" s="606"/>
      <c r="DP17" s="607"/>
      <c r="DQ17" s="611">
        <v>230246</v>
      </c>
      <c r="DR17" s="606"/>
      <c r="DS17" s="606"/>
      <c r="DT17" s="606"/>
      <c r="DU17" s="606"/>
      <c r="DV17" s="606"/>
      <c r="DW17" s="606"/>
      <c r="DX17" s="606"/>
      <c r="DY17" s="606"/>
      <c r="DZ17" s="606"/>
      <c r="EA17" s="606"/>
      <c r="EB17" s="606"/>
      <c r="EC17" s="646"/>
    </row>
    <row r="18" spans="2:133" ht="11.25" customHeight="1" x14ac:dyDescent="0.15">
      <c r="B18" s="600" t="s">
        <v>270</v>
      </c>
      <c r="C18" s="601"/>
      <c r="D18" s="601"/>
      <c r="E18" s="601"/>
      <c r="F18" s="601"/>
      <c r="G18" s="601"/>
      <c r="H18" s="601"/>
      <c r="I18" s="601"/>
      <c r="J18" s="601"/>
      <c r="K18" s="601"/>
      <c r="L18" s="601"/>
      <c r="M18" s="601"/>
      <c r="N18" s="601"/>
      <c r="O18" s="601"/>
      <c r="P18" s="601"/>
      <c r="Q18" s="602"/>
      <c r="R18" s="603">
        <v>391620</v>
      </c>
      <c r="S18" s="606"/>
      <c r="T18" s="606"/>
      <c r="U18" s="606"/>
      <c r="V18" s="606"/>
      <c r="W18" s="606"/>
      <c r="X18" s="606"/>
      <c r="Y18" s="607"/>
      <c r="Z18" s="665">
        <v>15</v>
      </c>
      <c r="AA18" s="665"/>
      <c r="AB18" s="665"/>
      <c r="AC18" s="665"/>
      <c r="AD18" s="666">
        <v>345464</v>
      </c>
      <c r="AE18" s="666"/>
      <c r="AF18" s="666"/>
      <c r="AG18" s="666"/>
      <c r="AH18" s="666"/>
      <c r="AI18" s="666"/>
      <c r="AJ18" s="666"/>
      <c r="AK18" s="666"/>
      <c r="AL18" s="608">
        <v>25.2</v>
      </c>
      <c r="AM18" s="609"/>
      <c r="AN18" s="609"/>
      <c r="AO18" s="667"/>
      <c r="AP18" s="600" t="s">
        <v>271</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124</v>
      </c>
      <c r="BP18" s="665"/>
      <c r="BQ18" s="665"/>
      <c r="BR18" s="665"/>
      <c r="BS18" s="611" t="s">
        <v>241</v>
      </c>
      <c r="BT18" s="606"/>
      <c r="BU18" s="606"/>
      <c r="BV18" s="606"/>
      <c r="BW18" s="606"/>
      <c r="BX18" s="606"/>
      <c r="BY18" s="606"/>
      <c r="BZ18" s="606"/>
      <c r="CA18" s="606"/>
      <c r="CB18" s="646"/>
      <c r="CD18" s="647" t="s">
        <v>272</v>
      </c>
      <c r="CE18" s="644"/>
      <c r="CF18" s="644"/>
      <c r="CG18" s="644"/>
      <c r="CH18" s="644"/>
      <c r="CI18" s="644"/>
      <c r="CJ18" s="644"/>
      <c r="CK18" s="644"/>
      <c r="CL18" s="644"/>
      <c r="CM18" s="644"/>
      <c r="CN18" s="644"/>
      <c r="CO18" s="644"/>
      <c r="CP18" s="644"/>
      <c r="CQ18" s="645"/>
      <c r="CR18" s="603">
        <v>332633</v>
      </c>
      <c r="CS18" s="606"/>
      <c r="CT18" s="606"/>
      <c r="CU18" s="606"/>
      <c r="CV18" s="606"/>
      <c r="CW18" s="606"/>
      <c r="CX18" s="606"/>
      <c r="CY18" s="607"/>
      <c r="CZ18" s="665">
        <v>13.4</v>
      </c>
      <c r="DA18" s="665"/>
      <c r="DB18" s="665"/>
      <c r="DC18" s="665"/>
      <c r="DD18" s="611">
        <v>332633</v>
      </c>
      <c r="DE18" s="606"/>
      <c r="DF18" s="606"/>
      <c r="DG18" s="606"/>
      <c r="DH18" s="606"/>
      <c r="DI18" s="606"/>
      <c r="DJ18" s="606"/>
      <c r="DK18" s="606"/>
      <c r="DL18" s="606"/>
      <c r="DM18" s="606"/>
      <c r="DN18" s="606"/>
      <c r="DO18" s="606"/>
      <c r="DP18" s="607"/>
      <c r="DQ18" s="611">
        <v>45633</v>
      </c>
      <c r="DR18" s="606"/>
      <c r="DS18" s="606"/>
      <c r="DT18" s="606"/>
      <c r="DU18" s="606"/>
      <c r="DV18" s="606"/>
      <c r="DW18" s="606"/>
      <c r="DX18" s="606"/>
      <c r="DY18" s="606"/>
      <c r="DZ18" s="606"/>
      <c r="EA18" s="606"/>
      <c r="EB18" s="606"/>
      <c r="EC18" s="646"/>
    </row>
    <row r="19" spans="2:133" ht="11.25" customHeight="1" x14ac:dyDescent="0.15">
      <c r="B19" s="600" t="s">
        <v>273</v>
      </c>
      <c r="C19" s="601"/>
      <c r="D19" s="601"/>
      <c r="E19" s="601"/>
      <c r="F19" s="601"/>
      <c r="G19" s="601"/>
      <c r="H19" s="601"/>
      <c r="I19" s="601"/>
      <c r="J19" s="601"/>
      <c r="K19" s="601"/>
      <c r="L19" s="601"/>
      <c r="M19" s="601"/>
      <c r="N19" s="601"/>
      <c r="O19" s="601"/>
      <c r="P19" s="601"/>
      <c r="Q19" s="602"/>
      <c r="R19" s="603">
        <v>345464</v>
      </c>
      <c r="S19" s="606"/>
      <c r="T19" s="606"/>
      <c r="U19" s="606"/>
      <c r="V19" s="606"/>
      <c r="W19" s="606"/>
      <c r="X19" s="606"/>
      <c r="Y19" s="607"/>
      <c r="Z19" s="665">
        <v>13.2</v>
      </c>
      <c r="AA19" s="665"/>
      <c r="AB19" s="665"/>
      <c r="AC19" s="665"/>
      <c r="AD19" s="666">
        <v>345464</v>
      </c>
      <c r="AE19" s="666"/>
      <c r="AF19" s="666"/>
      <c r="AG19" s="666"/>
      <c r="AH19" s="666"/>
      <c r="AI19" s="666"/>
      <c r="AJ19" s="666"/>
      <c r="AK19" s="666"/>
      <c r="AL19" s="608">
        <v>25.2</v>
      </c>
      <c r="AM19" s="609"/>
      <c r="AN19" s="609"/>
      <c r="AO19" s="667"/>
      <c r="AP19" s="600" t="s">
        <v>274</v>
      </c>
      <c r="AQ19" s="601"/>
      <c r="AR19" s="601"/>
      <c r="AS19" s="601"/>
      <c r="AT19" s="601"/>
      <c r="AU19" s="601"/>
      <c r="AV19" s="601"/>
      <c r="AW19" s="601"/>
      <c r="AX19" s="601"/>
      <c r="AY19" s="601"/>
      <c r="AZ19" s="601"/>
      <c r="BA19" s="601"/>
      <c r="BB19" s="601"/>
      <c r="BC19" s="601"/>
      <c r="BD19" s="601"/>
      <c r="BE19" s="601"/>
      <c r="BF19" s="602"/>
      <c r="BG19" s="603">
        <v>768</v>
      </c>
      <c r="BH19" s="606"/>
      <c r="BI19" s="606"/>
      <c r="BJ19" s="606"/>
      <c r="BK19" s="606"/>
      <c r="BL19" s="606"/>
      <c r="BM19" s="606"/>
      <c r="BN19" s="607"/>
      <c r="BO19" s="665">
        <v>0.1</v>
      </c>
      <c r="BP19" s="665"/>
      <c r="BQ19" s="665"/>
      <c r="BR19" s="665"/>
      <c r="BS19" s="611" t="s">
        <v>241</v>
      </c>
      <c r="BT19" s="606"/>
      <c r="BU19" s="606"/>
      <c r="BV19" s="606"/>
      <c r="BW19" s="606"/>
      <c r="BX19" s="606"/>
      <c r="BY19" s="606"/>
      <c r="BZ19" s="606"/>
      <c r="CA19" s="606"/>
      <c r="CB19" s="646"/>
      <c r="CD19" s="647" t="s">
        <v>275</v>
      </c>
      <c r="CE19" s="644"/>
      <c r="CF19" s="644"/>
      <c r="CG19" s="644"/>
      <c r="CH19" s="644"/>
      <c r="CI19" s="644"/>
      <c r="CJ19" s="644"/>
      <c r="CK19" s="644"/>
      <c r="CL19" s="644"/>
      <c r="CM19" s="644"/>
      <c r="CN19" s="644"/>
      <c r="CO19" s="644"/>
      <c r="CP19" s="644"/>
      <c r="CQ19" s="645"/>
      <c r="CR19" s="603" t="s">
        <v>124</v>
      </c>
      <c r="CS19" s="606"/>
      <c r="CT19" s="606"/>
      <c r="CU19" s="606"/>
      <c r="CV19" s="606"/>
      <c r="CW19" s="606"/>
      <c r="CX19" s="606"/>
      <c r="CY19" s="607"/>
      <c r="CZ19" s="665" t="s">
        <v>124</v>
      </c>
      <c r="DA19" s="665"/>
      <c r="DB19" s="665"/>
      <c r="DC19" s="665"/>
      <c r="DD19" s="611" t="s">
        <v>124</v>
      </c>
      <c r="DE19" s="606"/>
      <c r="DF19" s="606"/>
      <c r="DG19" s="606"/>
      <c r="DH19" s="606"/>
      <c r="DI19" s="606"/>
      <c r="DJ19" s="606"/>
      <c r="DK19" s="606"/>
      <c r="DL19" s="606"/>
      <c r="DM19" s="606"/>
      <c r="DN19" s="606"/>
      <c r="DO19" s="606"/>
      <c r="DP19" s="607"/>
      <c r="DQ19" s="611" t="s">
        <v>241</v>
      </c>
      <c r="DR19" s="606"/>
      <c r="DS19" s="606"/>
      <c r="DT19" s="606"/>
      <c r="DU19" s="606"/>
      <c r="DV19" s="606"/>
      <c r="DW19" s="606"/>
      <c r="DX19" s="606"/>
      <c r="DY19" s="606"/>
      <c r="DZ19" s="606"/>
      <c r="EA19" s="606"/>
      <c r="EB19" s="606"/>
      <c r="EC19" s="646"/>
    </row>
    <row r="20" spans="2:133" ht="11.25" customHeight="1" x14ac:dyDescent="0.15">
      <c r="B20" s="600" t="s">
        <v>276</v>
      </c>
      <c r="C20" s="601"/>
      <c r="D20" s="601"/>
      <c r="E20" s="601"/>
      <c r="F20" s="601"/>
      <c r="G20" s="601"/>
      <c r="H20" s="601"/>
      <c r="I20" s="601"/>
      <c r="J20" s="601"/>
      <c r="K20" s="601"/>
      <c r="L20" s="601"/>
      <c r="M20" s="601"/>
      <c r="N20" s="601"/>
      <c r="O20" s="601"/>
      <c r="P20" s="601"/>
      <c r="Q20" s="602"/>
      <c r="R20" s="603">
        <v>46156</v>
      </c>
      <c r="S20" s="606"/>
      <c r="T20" s="606"/>
      <c r="U20" s="606"/>
      <c r="V20" s="606"/>
      <c r="W20" s="606"/>
      <c r="X20" s="606"/>
      <c r="Y20" s="607"/>
      <c r="Z20" s="665">
        <v>1.8</v>
      </c>
      <c r="AA20" s="665"/>
      <c r="AB20" s="665"/>
      <c r="AC20" s="665"/>
      <c r="AD20" s="666" t="s">
        <v>123</v>
      </c>
      <c r="AE20" s="666"/>
      <c r="AF20" s="666"/>
      <c r="AG20" s="666"/>
      <c r="AH20" s="666"/>
      <c r="AI20" s="666"/>
      <c r="AJ20" s="666"/>
      <c r="AK20" s="666"/>
      <c r="AL20" s="608" t="s">
        <v>124</v>
      </c>
      <c r="AM20" s="609"/>
      <c r="AN20" s="609"/>
      <c r="AO20" s="667"/>
      <c r="AP20" s="600" t="s">
        <v>277</v>
      </c>
      <c r="AQ20" s="601"/>
      <c r="AR20" s="601"/>
      <c r="AS20" s="601"/>
      <c r="AT20" s="601"/>
      <c r="AU20" s="601"/>
      <c r="AV20" s="601"/>
      <c r="AW20" s="601"/>
      <c r="AX20" s="601"/>
      <c r="AY20" s="601"/>
      <c r="AZ20" s="601"/>
      <c r="BA20" s="601"/>
      <c r="BB20" s="601"/>
      <c r="BC20" s="601"/>
      <c r="BD20" s="601"/>
      <c r="BE20" s="601"/>
      <c r="BF20" s="602"/>
      <c r="BG20" s="603">
        <v>768</v>
      </c>
      <c r="BH20" s="606"/>
      <c r="BI20" s="606"/>
      <c r="BJ20" s="606"/>
      <c r="BK20" s="606"/>
      <c r="BL20" s="606"/>
      <c r="BM20" s="606"/>
      <c r="BN20" s="607"/>
      <c r="BO20" s="665">
        <v>0.1</v>
      </c>
      <c r="BP20" s="665"/>
      <c r="BQ20" s="665"/>
      <c r="BR20" s="665"/>
      <c r="BS20" s="611" t="s">
        <v>124</v>
      </c>
      <c r="BT20" s="606"/>
      <c r="BU20" s="606"/>
      <c r="BV20" s="606"/>
      <c r="BW20" s="606"/>
      <c r="BX20" s="606"/>
      <c r="BY20" s="606"/>
      <c r="BZ20" s="606"/>
      <c r="CA20" s="606"/>
      <c r="CB20" s="646"/>
      <c r="CD20" s="647" t="s">
        <v>278</v>
      </c>
      <c r="CE20" s="644"/>
      <c r="CF20" s="644"/>
      <c r="CG20" s="644"/>
      <c r="CH20" s="644"/>
      <c r="CI20" s="644"/>
      <c r="CJ20" s="644"/>
      <c r="CK20" s="644"/>
      <c r="CL20" s="644"/>
      <c r="CM20" s="644"/>
      <c r="CN20" s="644"/>
      <c r="CO20" s="644"/>
      <c r="CP20" s="644"/>
      <c r="CQ20" s="645"/>
      <c r="CR20" s="603">
        <v>2489382</v>
      </c>
      <c r="CS20" s="606"/>
      <c r="CT20" s="606"/>
      <c r="CU20" s="606"/>
      <c r="CV20" s="606"/>
      <c r="CW20" s="606"/>
      <c r="CX20" s="606"/>
      <c r="CY20" s="607"/>
      <c r="CZ20" s="665">
        <v>100</v>
      </c>
      <c r="DA20" s="665"/>
      <c r="DB20" s="665"/>
      <c r="DC20" s="665"/>
      <c r="DD20" s="611">
        <v>539562</v>
      </c>
      <c r="DE20" s="606"/>
      <c r="DF20" s="606"/>
      <c r="DG20" s="606"/>
      <c r="DH20" s="606"/>
      <c r="DI20" s="606"/>
      <c r="DJ20" s="606"/>
      <c r="DK20" s="606"/>
      <c r="DL20" s="606"/>
      <c r="DM20" s="606"/>
      <c r="DN20" s="606"/>
      <c r="DO20" s="606"/>
      <c r="DP20" s="607"/>
      <c r="DQ20" s="611">
        <v>1601497</v>
      </c>
      <c r="DR20" s="606"/>
      <c r="DS20" s="606"/>
      <c r="DT20" s="606"/>
      <c r="DU20" s="606"/>
      <c r="DV20" s="606"/>
      <c r="DW20" s="606"/>
      <c r="DX20" s="606"/>
      <c r="DY20" s="606"/>
      <c r="DZ20" s="606"/>
      <c r="EA20" s="606"/>
      <c r="EB20" s="606"/>
      <c r="EC20" s="646"/>
    </row>
    <row r="21" spans="2:133" ht="11.25" customHeight="1" x14ac:dyDescent="0.15">
      <c r="B21" s="600" t="s">
        <v>279</v>
      </c>
      <c r="C21" s="601"/>
      <c r="D21" s="601"/>
      <c r="E21" s="601"/>
      <c r="F21" s="601"/>
      <c r="G21" s="601"/>
      <c r="H21" s="601"/>
      <c r="I21" s="601"/>
      <c r="J21" s="601"/>
      <c r="K21" s="601"/>
      <c r="L21" s="601"/>
      <c r="M21" s="601"/>
      <c r="N21" s="601"/>
      <c r="O21" s="601"/>
      <c r="P21" s="601"/>
      <c r="Q21" s="602"/>
      <c r="R21" s="603" t="s">
        <v>124</v>
      </c>
      <c r="S21" s="606"/>
      <c r="T21" s="606"/>
      <c r="U21" s="606"/>
      <c r="V21" s="606"/>
      <c r="W21" s="606"/>
      <c r="X21" s="606"/>
      <c r="Y21" s="607"/>
      <c r="Z21" s="665" t="s">
        <v>124</v>
      </c>
      <c r="AA21" s="665"/>
      <c r="AB21" s="665"/>
      <c r="AC21" s="665"/>
      <c r="AD21" s="666" t="s">
        <v>124</v>
      </c>
      <c r="AE21" s="666"/>
      <c r="AF21" s="666"/>
      <c r="AG21" s="666"/>
      <c r="AH21" s="666"/>
      <c r="AI21" s="666"/>
      <c r="AJ21" s="666"/>
      <c r="AK21" s="666"/>
      <c r="AL21" s="608" t="s">
        <v>124</v>
      </c>
      <c r="AM21" s="609"/>
      <c r="AN21" s="609"/>
      <c r="AO21" s="667"/>
      <c r="AP21" s="711" t="s">
        <v>280</v>
      </c>
      <c r="AQ21" s="718"/>
      <c r="AR21" s="718"/>
      <c r="AS21" s="718"/>
      <c r="AT21" s="718"/>
      <c r="AU21" s="718"/>
      <c r="AV21" s="718"/>
      <c r="AW21" s="718"/>
      <c r="AX21" s="718"/>
      <c r="AY21" s="718"/>
      <c r="AZ21" s="718"/>
      <c r="BA21" s="718"/>
      <c r="BB21" s="718"/>
      <c r="BC21" s="718"/>
      <c r="BD21" s="718"/>
      <c r="BE21" s="718"/>
      <c r="BF21" s="713"/>
      <c r="BG21" s="603">
        <v>768</v>
      </c>
      <c r="BH21" s="606"/>
      <c r="BI21" s="606"/>
      <c r="BJ21" s="606"/>
      <c r="BK21" s="606"/>
      <c r="BL21" s="606"/>
      <c r="BM21" s="606"/>
      <c r="BN21" s="607"/>
      <c r="BO21" s="665">
        <v>0.1</v>
      </c>
      <c r="BP21" s="665"/>
      <c r="BQ21" s="665"/>
      <c r="BR21" s="665"/>
      <c r="BS21" s="611" t="s">
        <v>124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281</v>
      </c>
      <c r="C22" s="601"/>
      <c r="D22" s="601"/>
      <c r="E22" s="601"/>
      <c r="F22" s="601"/>
      <c r="G22" s="601"/>
      <c r="H22" s="601"/>
      <c r="I22" s="601"/>
      <c r="J22" s="601"/>
      <c r="K22" s="601"/>
      <c r="L22" s="601"/>
      <c r="M22" s="601"/>
      <c r="N22" s="601"/>
      <c r="O22" s="601"/>
      <c r="P22" s="601"/>
      <c r="Q22" s="602"/>
      <c r="R22" s="603">
        <v>1409979</v>
      </c>
      <c r="S22" s="606"/>
      <c r="T22" s="606"/>
      <c r="U22" s="606"/>
      <c r="V22" s="606"/>
      <c r="W22" s="606"/>
      <c r="X22" s="606"/>
      <c r="Y22" s="607"/>
      <c r="Z22" s="665">
        <v>53.9</v>
      </c>
      <c r="AA22" s="665"/>
      <c r="AB22" s="665"/>
      <c r="AC22" s="665"/>
      <c r="AD22" s="666">
        <v>1363823</v>
      </c>
      <c r="AE22" s="666"/>
      <c r="AF22" s="666"/>
      <c r="AG22" s="666"/>
      <c r="AH22" s="666"/>
      <c r="AI22" s="666"/>
      <c r="AJ22" s="666"/>
      <c r="AK22" s="666"/>
      <c r="AL22" s="608">
        <v>99.5</v>
      </c>
      <c r="AM22" s="609"/>
      <c r="AN22" s="609"/>
      <c r="AO22" s="667"/>
      <c r="AP22" s="711" t="s">
        <v>282</v>
      </c>
      <c r="AQ22" s="718"/>
      <c r="AR22" s="718"/>
      <c r="AS22" s="718"/>
      <c r="AT22" s="718"/>
      <c r="AU22" s="718"/>
      <c r="AV22" s="718"/>
      <c r="AW22" s="718"/>
      <c r="AX22" s="718"/>
      <c r="AY22" s="718"/>
      <c r="AZ22" s="718"/>
      <c r="BA22" s="718"/>
      <c r="BB22" s="718"/>
      <c r="BC22" s="718"/>
      <c r="BD22" s="718"/>
      <c r="BE22" s="718"/>
      <c r="BF22" s="713"/>
      <c r="BG22" s="603" t="s">
        <v>241</v>
      </c>
      <c r="BH22" s="606"/>
      <c r="BI22" s="606"/>
      <c r="BJ22" s="606"/>
      <c r="BK22" s="606"/>
      <c r="BL22" s="606"/>
      <c r="BM22" s="606"/>
      <c r="BN22" s="607"/>
      <c r="BO22" s="665" t="s">
        <v>124</v>
      </c>
      <c r="BP22" s="665"/>
      <c r="BQ22" s="665"/>
      <c r="BR22" s="665"/>
      <c r="BS22" s="611" t="s">
        <v>124</v>
      </c>
      <c r="BT22" s="606"/>
      <c r="BU22" s="606"/>
      <c r="BV22" s="606"/>
      <c r="BW22" s="606"/>
      <c r="BX22" s="606"/>
      <c r="BY22" s="606"/>
      <c r="BZ22" s="606"/>
      <c r="CA22" s="606"/>
      <c r="CB22" s="646"/>
      <c r="CD22" s="720" t="s">
        <v>283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284</v>
      </c>
      <c r="C23" s="601"/>
      <c r="D23" s="601"/>
      <c r="E23" s="601"/>
      <c r="F23" s="601"/>
      <c r="G23" s="601"/>
      <c r="H23" s="601"/>
      <c r="I23" s="601"/>
      <c r="J23" s="601"/>
      <c r="K23" s="601"/>
      <c r="L23" s="601"/>
      <c r="M23" s="601"/>
      <c r="N23" s="601"/>
      <c r="O23" s="601"/>
      <c r="P23" s="601"/>
      <c r="Q23" s="602"/>
      <c r="R23" s="603" t="s">
        <v>123</v>
      </c>
      <c r="S23" s="606"/>
      <c r="T23" s="606"/>
      <c r="U23" s="606"/>
      <c r="V23" s="606"/>
      <c r="W23" s="606"/>
      <c r="X23" s="606"/>
      <c r="Y23" s="607"/>
      <c r="Z23" s="665" t="s">
        <v>124</v>
      </c>
      <c r="AA23" s="665"/>
      <c r="AB23" s="665"/>
      <c r="AC23" s="665"/>
      <c r="AD23" s="666" t="s">
        <v>241</v>
      </c>
      <c r="AE23" s="666"/>
      <c r="AF23" s="666"/>
      <c r="AG23" s="666"/>
      <c r="AH23" s="666"/>
      <c r="AI23" s="666"/>
      <c r="AJ23" s="666"/>
      <c r="AK23" s="666"/>
      <c r="AL23" s="608" t="s">
        <v>124</v>
      </c>
      <c r="AM23" s="609"/>
      <c r="AN23" s="609"/>
      <c r="AO23" s="667"/>
      <c r="AP23" s="711" t="s">
        <v>285</v>
      </c>
      <c r="AQ23" s="718"/>
      <c r="AR23" s="718"/>
      <c r="AS23" s="718"/>
      <c r="AT23" s="718"/>
      <c r="AU23" s="718"/>
      <c r="AV23" s="718"/>
      <c r="AW23" s="718"/>
      <c r="AX23" s="718"/>
      <c r="AY23" s="718"/>
      <c r="AZ23" s="718"/>
      <c r="BA23" s="718"/>
      <c r="BB23" s="718"/>
      <c r="BC23" s="718"/>
      <c r="BD23" s="718"/>
      <c r="BE23" s="718"/>
      <c r="BF23" s="713"/>
      <c r="BG23" s="603" t="s">
        <v>241</v>
      </c>
      <c r="BH23" s="606"/>
      <c r="BI23" s="606"/>
      <c r="BJ23" s="606"/>
      <c r="BK23" s="606"/>
      <c r="BL23" s="606"/>
      <c r="BM23" s="606"/>
      <c r="BN23" s="607"/>
      <c r="BO23" s="665" t="s">
        <v>124</v>
      </c>
      <c r="BP23" s="665"/>
      <c r="BQ23" s="665"/>
      <c r="BR23" s="665"/>
      <c r="BS23" s="611" t="s">
        <v>124</v>
      </c>
      <c r="BT23" s="606"/>
      <c r="BU23" s="606"/>
      <c r="BV23" s="606"/>
      <c r="BW23" s="606"/>
      <c r="BX23" s="606"/>
      <c r="BY23" s="606"/>
      <c r="BZ23" s="606"/>
      <c r="CA23" s="606"/>
      <c r="CB23" s="646"/>
      <c r="CD23" s="720" t="s">
        <v>224</v>
      </c>
      <c r="CE23" s="721"/>
      <c r="CF23" s="721"/>
      <c r="CG23" s="721"/>
      <c r="CH23" s="721"/>
      <c r="CI23" s="721"/>
      <c r="CJ23" s="721"/>
      <c r="CK23" s="721"/>
      <c r="CL23" s="721"/>
      <c r="CM23" s="721"/>
      <c r="CN23" s="721"/>
      <c r="CO23" s="721"/>
      <c r="CP23" s="721"/>
      <c r="CQ23" s="722"/>
      <c r="CR23" s="720" t="s">
        <v>286</v>
      </c>
      <c r="CS23" s="721"/>
      <c r="CT23" s="721"/>
      <c r="CU23" s="721"/>
      <c r="CV23" s="721"/>
      <c r="CW23" s="721"/>
      <c r="CX23" s="721"/>
      <c r="CY23" s="722"/>
      <c r="CZ23" s="720" t="s">
        <v>287</v>
      </c>
      <c r="DA23" s="721"/>
      <c r="DB23" s="721"/>
      <c r="DC23" s="722"/>
      <c r="DD23" s="720" t="s">
        <v>288</v>
      </c>
      <c r="DE23" s="721"/>
      <c r="DF23" s="721"/>
      <c r="DG23" s="721"/>
      <c r="DH23" s="721"/>
      <c r="DI23" s="721"/>
      <c r="DJ23" s="721"/>
      <c r="DK23" s="722"/>
      <c r="DL23" s="729" t="s">
        <v>289</v>
      </c>
      <c r="DM23" s="730"/>
      <c r="DN23" s="730"/>
      <c r="DO23" s="730"/>
      <c r="DP23" s="730"/>
      <c r="DQ23" s="730"/>
      <c r="DR23" s="730"/>
      <c r="DS23" s="730"/>
      <c r="DT23" s="730"/>
      <c r="DU23" s="730"/>
      <c r="DV23" s="731"/>
      <c r="DW23" s="720" t="s">
        <v>290</v>
      </c>
      <c r="DX23" s="721"/>
      <c r="DY23" s="721"/>
      <c r="DZ23" s="721"/>
      <c r="EA23" s="721"/>
      <c r="EB23" s="721"/>
      <c r="EC23" s="722"/>
    </row>
    <row r="24" spans="2:133" ht="11.25" customHeight="1" x14ac:dyDescent="0.15">
      <c r="B24" s="600" t="s">
        <v>291</v>
      </c>
      <c r="C24" s="601"/>
      <c r="D24" s="601"/>
      <c r="E24" s="601"/>
      <c r="F24" s="601"/>
      <c r="G24" s="601"/>
      <c r="H24" s="601"/>
      <c r="I24" s="601"/>
      <c r="J24" s="601"/>
      <c r="K24" s="601"/>
      <c r="L24" s="601"/>
      <c r="M24" s="601"/>
      <c r="N24" s="601"/>
      <c r="O24" s="601"/>
      <c r="P24" s="601"/>
      <c r="Q24" s="602"/>
      <c r="R24" s="603">
        <v>15194</v>
      </c>
      <c r="S24" s="606"/>
      <c r="T24" s="606"/>
      <c r="U24" s="606"/>
      <c r="V24" s="606"/>
      <c r="W24" s="606"/>
      <c r="X24" s="606"/>
      <c r="Y24" s="607"/>
      <c r="Z24" s="665">
        <v>0.6</v>
      </c>
      <c r="AA24" s="665"/>
      <c r="AB24" s="665"/>
      <c r="AC24" s="665"/>
      <c r="AD24" s="666" t="s">
        <v>241</v>
      </c>
      <c r="AE24" s="666"/>
      <c r="AF24" s="666"/>
      <c r="AG24" s="666"/>
      <c r="AH24" s="666"/>
      <c r="AI24" s="666"/>
      <c r="AJ24" s="666"/>
      <c r="AK24" s="666"/>
      <c r="AL24" s="608" t="s">
        <v>241</v>
      </c>
      <c r="AM24" s="609"/>
      <c r="AN24" s="609"/>
      <c r="AO24" s="667"/>
      <c r="AP24" s="711" t="s">
        <v>292</v>
      </c>
      <c r="AQ24" s="718"/>
      <c r="AR24" s="718"/>
      <c r="AS24" s="718"/>
      <c r="AT24" s="718"/>
      <c r="AU24" s="718"/>
      <c r="AV24" s="718"/>
      <c r="AW24" s="718"/>
      <c r="AX24" s="718"/>
      <c r="AY24" s="718"/>
      <c r="AZ24" s="718"/>
      <c r="BA24" s="718"/>
      <c r="BB24" s="718"/>
      <c r="BC24" s="718"/>
      <c r="BD24" s="718"/>
      <c r="BE24" s="718"/>
      <c r="BF24" s="713"/>
      <c r="BG24" s="603" t="s">
        <v>124</v>
      </c>
      <c r="BH24" s="606"/>
      <c r="BI24" s="606"/>
      <c r="BJ24" s="606"/>
      <c r="BK24" s="606"/>
      <c r="BL24" s="606"/>
      <c r="BM24" s="606"/>
      <c r="BN24" s="607"/>
      <c r="BO24" s="665" t="s">
        <v>124</v>
      </c>
      <c r="BP24" s="665"/>
      <c r="BQ24" s="665"/>
      <c r="BR24" s="665"/>
      <c r="BS24" s="611" t="s">
        <v>124</v>
      </c>
      <c r="BT24" s="606"/>
      <c r="BU24" s="606"/>
      <c r="BV24" s="606"/>
      <c r="BW24" s="606"/>
      <c r="BX24" s="606"/>
      <c r="BY24" s="606"/>
      <c r="BZ24" s="606"/>
      <c r="CA24" s="606"/>
      <c r="CB24" s="646"/>
      <c r="CD24" s="674" t="s">
        <v>293</v>
      </c>
      <c r="CE24" s="675"/>
      <c r="CF24" s="675"/>
      <c r="CG24" s="675"/>
      <c r="CH24" s="675"/>
      <c r="CI24" s="675"/>
      <c r="CJ24" s="675"/>
      <c r="CK24" s="675"/>
      <c r="CL24" s="675"/>
      <c r="CM24" s="675"/>
      <c r="CN24" s="675"/>
      <c r="CO24" s="675"/>
      <c r="CP24" s="675"/>
      <c r="CQ24" s="676"/>
      <c r="CR24" s="668">
        <v>1031451</v>
      </c>
      <c r="CS24" s="669"/>
      <c r="CT24" s="669"/>
      <c r="CU24" s="669"/>
      <c r="CV24" s="669"/>
      <c r="CW24" s="669"/>
      <c r="CX24" s="669"/>
      <c r="CY24" s="715"/>
      <c r="CZ24" s="716">
        <v>41.4</v>
      </c>
      <c r="DA24" s="685"/>
      <c r="DB24" s="685"/>
      <c r="DC24" s="719"/>
      <c r="DD24" s="714">
        <v>773526</v>
      </c>
      <c r="DE24" s="669"/>
      <c r="DF24" s="669"/>
      <c r="DG24" s="669"/>
      <c r="DH24" s="669"/>
      <c r="DI24" s="669"/>
      <c r="DJ24" s="669"/>
      <c r="DK24" s="715"/>
      <c r="DL24" s="714">
        <v>745728</v>
      </c>
      <c r="DM24" s="669"/>
      <c r="DN24" s="669"/>
      <c r="DO24" s="669"/>
      <c r="DP24" s="669"/>
      <c r="DQ24" s="669"/>
      <c r="DR24" s="669"/>
      <c r="DS24" s="669"/>
      <c r="DT24" s="669"/>
      <c r="DU24" s="669"/>
      <c r="DV24" s="715"/>
      <c r="DW24" s="716">
        <v>49.6</v>
      </c>
      <c r="DX24" s="685"/>
      <c r="DY24" s="685"/>
      <c r="DZ24" s="685"/>
      <c r="EA24" s="685"/>
      <c r="EB24" s="685"/>
      <c r="EC24" s="717"/>
    </row>
    <row r="25" spans="2:133" ht="11.25" customHeight="1" x14ac:dyDescent="0.15">
      <c r="B25" s="600" t="s">
        <v>294</v>
      </c>
      <c r="C25" s="601"/>
      <c r="D25" s="601"/>
      <c r="E25" s="601"/>
      <c r="F25" s="601"/>
      <c r="G25" s="601"/>
      <c r="H25" s="601"/>
      <c r="I25" s="601"/>
      <c r="J25" s="601"/>
      <c r="K25" s="601"/>
      <c r="L25" s="601"/>
      <c r="M25" s="601"/>
      <c r="N25" s="601"/>
      <c r="O25" s="601"/>
      <c r="P25" s="601"/>
      <c r="Q25" s="602"/>
      <c r="R25" s="603">
        <v>43821</v>
      </c>
      <c r="S25" s="606"/>
      <c r="T25" s="606"/>
      <c r="U25" s="606"/>
      <c r="V25" s="606"/>
      <c r="W25" s="606"/>
      <c r="X25" s="606"/>
      <c r="Y25" s="607"/>
      <c r="Z25" s="665">
        <v>1.7</v>
      </c>
      <c r="AA25" s="665"/>
      <c r="AB25" s="665"/>
      <c r="AC25" s="665"/>
      <c r="AD25" s="666">
        <v>262</v>
      </c>
      <c r="AE25" s="666"/>
      <c r="AF25" s="666"/>
      <c r="AG25" s="666"/>
      <c r="AH25" s="666"/>
      <c r="AI25" s="666"/>
      <c r="AJ25" s="666"/>
      <c r="AK25" s="666"/>
      <c r="AL25" s="608">
        <v>0</v>
      </c>
      <c r="AM25" s="609"/>
      <c r="AN25" s="609"/>
      <c r="AO25" s="667"/>
      <c r="AP25" s="711" t="s">
        <v>295</v>
      </c>
      <c r="AQ25" s="718"/>
      <c r="AR25" s="718"/>
      <c r="AS25" s="718"/>
      <c r="AT25" s="718"/>
      <c r="AU25" s="718"/>
      <c r="AV25" s="718"/>
      <c r="AW25" s="718"/>
      <c r="AX25" s="718"/>
      <c r="AY25" s="718"/>
      <c r="AZ25" s="718"/>
      <c r="BA25" s="718"/>
      <c r="BB25" s="718"/>
      <c r="BC25" s="718"/>
      <c r="BD25" s="718"/>
      <c r="BE25" s="718"/>
      <c r="BF25" s="713"/>
      <c r="BG25" s="603" t="s">
        <v>241</v>
      </c>
      <c r="BH25" s="606"/>
      <c r="BI25" s="606"/>
      <c r="BJ25" s="606"/>
      <c r="BK25" s="606"/>
      <c r="BL25" s="606"/>
      <c r="BM25" s="606"/>
      <c r="BN25" s="607"/>
      <c r="BO25" s="665" t="s">
        <v>124</v>
      </c>
      <c r="BP25" s="665"/>
      <c r="BQ25" s="665"/>
      <c r="BR25" s="665"/>
      <c r="BS25" s="611" t="s">
        <v>241</v>
      </c>
      <c r="BT25" s="606"/>
      <c r="BU25" s="606"/>
      <c r="BV25" s="606"/>
      <c r="BW25" s="606"/>
      <c r="BX25" s="606"/>
      <c r="BY25" s="606"/>
      <c r="BZ25" s="606"/>
      <c r="CA25" s="606"/>
      <c r="CB25" s="646"/>
      <c r="CD25" s="647" t="s">
        <v>296</v>
      </c>
      <c r="CE25" s="644"/>
      <c r="CF25" s="644"/>
      <c r="CG25" s="644"/>
      <c r="CH25" s="644"/>
      <c r="CI25" s="644"/>
      <c r="CJ25" s="644"/>
      <c r="CK25" s="644"/>
      <c r="CL25" s="644"/>
      <c r="CM25" s="644"/>
      <c r="CN25" s="644"/>
      <c r="CO25" s="644"/>
      <c r="CP25" s="644"/>
      <c r="CQ25" s="645"/>
      <c r="CR25" s="603">
        <v>455837</v>
      </c>
      <c r="CS25" s="604"/>
      <c r="CT25" s="604"/>
      <c r="CU25" s="604"/>
      <c r="CV25" s="604"/>
      <c r="CW25" s="604"/>
      <c r="CX25" s="604"/>
      <c r="CY25" s="605"/>
      <c r="CZ25" s="608">
        <v>18.3</v>
      </c>
      <c r="DA25" s="637"/>
      <c r="DB25" s="637"/>
      <c r="DC25" s="638"/>
      <c r="DD25" s="611">
        <v>417238</v>
      </c>
      <c r="DE25" s="604"/>
      <c r="DF25" s="604"/>
      <c r="DG25" s="604"/>
      <c r="DH25" s="604"/>
      <c r="DI25" s="604"/>
      <c r="DJ25" s="604"/>
      <c r="DK25" s="605"/>
      <c r="DL25" s="611">
        <v>391295</v>
      </c>
      <c r="DM25" s="604"/>
      <c r="DN25" s="604"/>
      <c r="DO25" s="604"/>
      <c r="DP25" s="604"/>
      <c r="DQ25" s="604"/>
      <c r="DR25" s="604"/>
      <c r="DS25" s="604"/>
      <c r="DT25" s="604"/>
      <c r="DU25" s="604"/>
      <c r="DV25" s="605"/>
      <c r="DW25" s="608">
        <v>26</v>
      </c>
      <c r="DX25" s="637"/>
      <c r="DY25" s="637"/>
      <c r="DZ25" s="637"/>
      <c r="EA25" s="637"/>
      <c r="EB25" s="637"/>
      <c r="EC25" s="639"/>
    </row>
    <row r="26" spans="2:133" ht="11.25" customHeight="1" x14ac:dyDescent="0.15">
      <c r="B26" s="600" t="s">
        <v>297</v>
      </c>
      <c r="C26" s="601"/>
      <c r="D26" s="601"/>
      <c r="E26" s="601"/>
      <c r="F26" s="601"/>
      <c r="G26" s="601"/>
      <c r="H26" s="601"/>
      <c r="I26" s="601"/>
      <c r="J26" s="601"/>
      <c r="K26" s="601"/>
      <c r="L26" s="601"/>
      <c r="M26" s="601"/>
      <c r="N26" s="601"/>
      <c r="O26" s="601"/>
      <c r="P26" s="601"/>
      <c r="Q26" s="602"/>
      <c r="R26" s="603">
        <v>25156</v>
      </c>
      <c r="S26" s="606"/>
      <c r="T26" s="606"/>
      <c r="U26" s="606"/>
      <c r="V26" s="606"/>
      <c r="W26" s="606"/>
      <c r="X26" s="606"/>
      <c r="Y26" s="607"/>
      <c r="Z26" s="665">
        <v>1</v>
      </c>
      <c r="AA26" s="665"/>
      <c r="AB26" s="665"/>
      <c r="AC26" s="665"/>
      <c r="AD26" s="666" t="s">
        <v>124</v>
      </c>
      <c r="AE26" s="666"/>
      <c r="AF26" s="666"/>
      <c r="AG26" s="666"/>
      <c r="AH26" s="666"/>
      <c r="AI26" s="666"/>
      <c r="AJ26" s="666"/>
      <c r="AK26" s="666"/>
      <c r="AL26" s="608" t="s">
        <v>124</v>
      </c>
      <c r="AM26" s="609"/>
      <c r="AN26" s="609"/>
      <c r="AO26" s="667"/>
      <c r="AP26" s="711" t="s">
        <v>298</v>
      </c>
      <c r="AQ26" s="712"/>
      <c r="AR26" s="712"/>
      <c r="AS26" s="712"/>
      <c r="AT26" s="712"/>
      <c r="AU26" s="712"/>
      <c r="AV26" s="712"/>
      <c r="AW26" s="712"/>
      <c r="AX26" s="712"/>
      <c r="AY26" s="712"/>
      <c r="AZ26" s="712"/>
      <c r="BA26" s="712"/>
      <c r="BB26" s="712"/>
      <c r="BC26" s="712"/>
      <c r="BD26" s="712"/>
      <c r="BE26" s="712"/>
      <c r="BF26" s="713"/>
      <c r="BG26" s="603" t="s">
        <v>124</v>
      </c>
      <c r="BH26" s="606"/>
      <c r="BI26" s="606"/>
      <c r="BJ26" s="606"/>
      <c r="BK26" s="606"/>
      <c r="BL26" s="606"/>
      <c r="BM26" s="606"/>
      <c r="BN26" s="607"/>
      <c r="BO26" s="665" t="s">
        <v>124</v>
      </c>
      <c r="BP26" s="665"/>
      <c r="BQ26" s="665"/>
      <c r="BR26" s="665"/>
      <c r="BS26" s="611" t="s">
        <v>124</v>
      </c>
      <c r="BT26" s="606"/>
      <c r="BU26" s="606"/>
      <c r="BV26" s="606"/>
      <c r="BW26" s="606"/>
      <c r="BX26" s="606"/>
      <c r="BY26" s="606"/>
      <c r="BZ26" s="606"/>
      <c r="CA26" s="606"/>
      <c r="CB26" s="646"/>
      <c r="CD26" s="647" t="s">
        <v>299</v>
      </c>
      <c r="CE26" s="644"/>
      <c r="CF26" s="644"/>
      <c r="CG26" s="644"/>
      <c r="CH26" s="644"/>
      <c r="CI26" s="644"/>
      <c r="CJ26" s="644"/>
      <c r="CK26" s="644"/>
      <c r="CL26" s="644"/>
      <c r="CM26" s="644"/>
      <c r="CN26" s="644"/>
      <c r="CO26" s="644"/>
      <c r="CP26" s="644"/>
      <c r="CQ26" s="645"/>
      <c r="CR26" s="603">
        <v>219773</v>
      </c>
      <c r="CS26" s="606"/>
      <c r="CT26" s="606"/>
      <c r="CU26" s="606"/>
      <c r="CV26" s="606"/>
      <c r="CW26" s="606"/>
      <c r="CX26" s="606"/>
      <c r="CY26" s="607"/>
      <c r="CZ26" s="608">
        <v>8.8000000000000007</v>
      </c>
      <c r="DA26" s="637"/>
      <c r="DB26" s="637"/>
      <c r="DC26" s="638"/>
      <c r="DD26" s="611">
        <v>194955</v>
      </c>
      <c r="DE26" s="606"/>
      <c r="DF26" s="606"/>
      <c r="DG26" s="606"/>
      <c r="DH26" s="606"/>
      <c r="DI26" s="606"/>
      <c r="DJ26" s="606"/>
      <c r="DK26" s="607"/>
      <c r="DL26" s="611" t="s">
        <v>124</v>
      </c>
      <c r="DM26" s="606"/>
      <c r="DN26" s="606"/>
      <c r="DO26" s="606"/>
      <c r="DP26" s="606"/>
      <c r="DQ26" s="606"/>
      <c r="DR26" s="606"/>
      <c r="DS26" s="606"/>
      <c r="DT26" s="606"/>
      <c r="DU26" s="606"/>
      <c r="DV26" s="607"/>
      <c r="DW26" s="608" t="s">
        <v>241</v>
      </c>
      <c r="DX26" s="637"/>
      <c r="DY26" s="637"/>
      <c r="DZ26" s="637"/>
      <c r="EA26" s="637"/>
      <c r="EB26" s="637"/>
      <c r="EC26" s="639"/>
    </row>
    <row r="27" spans="2:133" ht="11.25" customHeight="1" x14ac:dyDescent="0.15">
      <c r="B27" s="600" t="s">
        <v>300</v>
      </c>
      <c r="C27" s="601"/>
      <c r="D27" s="601"/>
      <c r="E27" s="601"/>
      <c r="F27" s="601"/>
      <c r="G27" s="601"/>
      <c r="H27" s="601"/>
      <c r="I27" s="601"/>
      <c r="J27" s="601"/>
      <c r="K27" s="601"/>
      <c r="L27" s="601"/>
      <c r="M27" s="601"/>
      <c r="N27" s="601"/>
      <c r="O27" s="601"/>
      <c r="P27" s="601"/>
      <c r="Q27" s="602"/>
      <c r="R27" s="603">
        <v>221579</v>
      </c>
      <c r="S27" s="606"/>
      <c r="T27" s="606"/>
      <c r="U27" s="606"/>
      <c r="V27" s="606"/>
      <c r="W27" s="606"/>
      <c r="X27" s="606"/>
      <c r="Y27" s="607"/>
      <c r="Z27" s="665">
        <v>8.5</v>
      </c>
      <c r="AA27" s="665"/>
      <c r="AB27" s="665"/>
      <c r="AC27" s="665"/>
      <c r="AD27" s="666" t="s">
        <v>124</v>
      </c>
      <c r="AE27" s="666"/>
      <c r="AF27" s="666"/>
      <c r="AG27" s="666"/>
      <c r="AH27" s="666"/>
      <c r="AI27" s="666"/>
      <c r="AJ27" s="666"/>
      <c r="AK27" s="666"/>
      <c r="AL27" s="608" t="s">
        <v>124</v>
      </c>
      <c r="AM27" s="609"/>
      <c r="AN27" s="609"/>
      <c r="AO27" s="667"/>
      <c r="AP27" s="600" t="s">
        <v>301</v>
      </c>
      <c r="AQ27" s="601"/>
      <c r="AR27" s="601"/>
      <c r="AS27" s="601"/>
      <c r="AT27" s="601"/>
      <c r="AU27" s="601"/>
      <c r="AV27" s="601"/>
      <c r="AW27" s="601"/>
      <c r="AX27" s="601"/>
      <c r="AY27" s="601"/>
      <c r="AZ27" s="601"/>
      <c r="BA27" s="601"/>
      <c r="BB27" s="601"/>
      <c r="BC27" s="601"/>
      <c r="BD27" s="601"/>
      <c r="BE27" s="601"/>
      <c r="BF27" s="602"/>
      <c r="BG27" s="603">
        <v>923132</v>
      </c>
      <c r="BH27" s="606"/>
      <c r="BI27" s="606"/>
      <c r="BJ27" s="606"/>
      <c r="BK27" s="606"/>
      <c r="BL27" s="606"/>
      <c r="BM27" s="606"/>
      <c r="BN27" s="607"/>
      <c r="BO27" s="665">
        <v>100</v>
      </c>
      <c r="BP27" s="665"/>
      <c r="BQ27" s="665"/>
      <c r="BR27" s="665"/>
      <c r="BS27" s="611">
        <v>82568</v>
      </c>
      <c r="BT27" s="606"/>
      <c r="BU27" s="606"/>
      <c r="BV27" s="606"/>
      <c r="BW27" s="606"/>
      <c r="BX27" s="606"/>
      <c r="BY27" s="606"/>
      <c r="BZ27" s="606"/>
      <c r="CA27" s="606"/>
      <c r="CB27" s="646"/>
      <c r="CD27" s="647" t="s">
        <v>302</v>
      </c>
      <c r="CE27" s="644"/>
      <c r="CF27" s="644"/>
      <c r="CG27" s="644"/>
      <c r="CH27" s="644"/>
      <c r="CI27" s="644"/>
      <c r="CJ27" s="644"/>
      <c r="CK27" s="644"/>
      <c r="CL27" s="644"/>
      <c r="CM27" s="644"/>
      <c r="CN27" s="644"/>
      <c r="CO27" s="644"/>
      <c r="CP27" s="644"/>
      <c r="CQ27" s="645"/>
      <c r="CR27" s="603">
        <v>345368</v>
      </c>
      <c r="CS27" s="604"/>
      <c r="CT27" s="604"/>
      <c r="CU27" s="604"/>
      <c r="CV27" s="604"/>
      <c r="CW27" s="604"/>
      <c r="CX27" s="604"/>
      <c r="CY27" s="605"/>
      <c r="CZ27" s="608">
        <v>13.9</v>
      </c>
      <c r="DA27" s="637"/>
      <c r="DB27" s="637"/>
      <c r="DC27" s="638"/>
      <c r="DD27" s="611">
        <v>126042</v>
      </c>
      <c r="DE27" s="604"/>
      <c r="DF27" s="604"/>
      <c r="DG27" s="604"/>
      <c r="DH27" s="604"/>
      <c r="DI27" s="604"/>
      <c r="DJ27" s="604"/>
      <c r="DK27" s="605"/>
      <c r="DL27" s="611">
        <v>124187</v>
      </c>
      <c r="DM27" s="604"/>
      <c r="DN27" s="604"/>
      <c r="DO27" s="604"/>
      <c r="DP27" s="604"/>
      <c r="DQ27" s="604"/>
      <c r="DR27" s="604"/>
      <c r="DS27" s="604"/>
      <c r="DT27" s="604"/>
      <c r="DU27" s="604"/>
      <c r="DV27" s="605"/>
      <c r="DW27" s="608">
        <v>8.3000000000000007</v>
      </c>
      <c r="DX27" s="637"/>
      <c r="DY27" s="637"/>
      <c r="DZ27" s="637"/>
      <c r="EA27" s="637"/>
      <c r="EB27" s="637"/>
      <c r="EC27" s="639"/>
    </row>
    <row r="28" spans="2:133" ht="11.25" customHeight="1" x14ac:dyDescent="0.15">
      <c r="B28" s="708" t="s">
        <v>303</v>
      </c>
      <c r="C28" s="709"/>
      <c r="D28" s="709"/>
      <c r="E28" s="709"/>
      <c r="F28" s="709"/>
      <c r="G28" s="709"/>
      <c r="H28" s="709"/>
      <c r="I28" s="709"/>
      <c r="J28" s="709"/>
      <c r="K28" s="709"/>
      <c r="L28" s="709"/>
      <c r="M28" s="709"/>
      <c r="N28" s="709"/>
      <c r="O28" s="709"/>
      <c r="P28" s="709"/>
      <c r="Q28" s="710"/>
      <c r="R28" s="603" t="s">
        <v>124</v>
      </c>
      <c r="S28" s="606"/>
      <c r="T28" s="606"/>
      <c r="U28" s="606"/>
      <c r="V28" s="606"/>
      <c r="W28" s="606"/>
      <c r="X28" s="606"/>
      <c r="Y28" s="607"/>
      <c r="Z28" s="665" t="s">
        <v>241</v>
      </c>
      <c r="AA28" s="665"/>
      <c r="AB28" s="665"/>
      <c r="AC28" s="665"/>
      <c r="AD28" s="666" t="s">
        <v>124</v>
      </c>
      <c r="AE28" s="666"/>
      <c r="AF28" s="666"/>
      <c r="AG28" s="666"/>
      <c r="AH28" s="666"/>
      <c r="AI28" s="666"/>
      <c r="AJ28" s="666"/>
      <c r="AK28" s="666"/>
      <c r="AL28" s="608" t="s">
        <v>241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304</v>
      </c>
      <c r="CE28" s="644"/>
      <c r="CF28" s="644"/>
      <c r="CG28" s="644"/>
      <c r="CH28" s="644"/>
      <c r="CI28" s="644"/>
      <c r="CJ28" s="644"/>
      <c r="CK28" s="644"/>
      <c r="CL28" s="644"/>
      <c r="CM28" s="644"/>
      <c r="CN28" s="644"/>
      <c r="CO28" s="644"/>
      <c r="CP28" s="644"/>
      <c r="CQ28" s="645"/>
      <c r="CR28" s="603">
        <v>230246</v>
      </c>
      <c r="CS28" s="606"/>
      <c r="CT28" s="606"/>
      <c r="CU28" s="606"/>
      <c r="CV28" s="606"/>
      <c r="CW28" s="606"/>
      <c r="CX28" s="606"/>
      <c r="CY28" s="607"/>
      <c r="CZ28" s="608">
        <v>9.1999999999999993</v>
      </c>
      <c r="DA28" s="637"/>
      <c r="DB28" s="637"/>
      <c r="DC28" s="638"/>
      <c r="DD28" s="611">
        <v>230246</v>
      </c>
      <c r="DE28" s="606"/>
      <c r="DF28" s="606"/>
      <c r="DG28" s="606"/>
      <c r="DH28" s="606"/>
      <c r="DI28" s="606"/>
      <c r="DJ28" s="606"/>
      <c r="DK28" s="607"/>
      <c r="DL28" s="611">
        <v>230246</v>
      </c>
      <c r="DM28" s="606"/>
      <c r="DN28" s="606"/>
      <c r="DO28" s="606"/>
      <c r="DP28" s="606"/>
      <c r="DQ28" s="606"/>
      <c r="DR28" s="606"/>
      <c r="DS28" s="606"/>
      <c r="DT28" s="606"/>
      <c r="DU28" s="606"/>
      <c r="DV28" s="607"/>
      <c r="DW28" s="608">
        <v>15.3</v>
      </c>
      <c r="DX28" s="637"/>
      <c r="DY28" s="637"/>
      <c r="DZ28" s="637"/>
      <c r="EA28" s="637"/>
      <c r="EB28" s="637"/>
      <c r="EC28" s="639"/>
    </row>
    <row r="29" spans="2:133" ht="11.25" customHeight="1" x14ac:dyDescent="0.15">
      <c r="B29" s="600" t="s">
        <v>305</v>
      </c>
      <c r="C29" s="601"/>
      <c r="D29" s="601"/>
      <c r="E29" s="601"/>
      <c r="F29" s="601"/>
      <c r="G29" s="601"/>
      <c r="H29" s="601"/>
      <c r="I29" s="601"/>
      <c r="J29" s="601"/>
      <c r="K29" s="601"/>
      <c r="L29" s="601"/>
      <c r="M29" s="601"/>
      <c r="N29" s="601"/>
      <c r="O29" s="601"/>
      <c r="P29" s="601"/>
      <c r="Q29" s="602"/>
      <c r="R29" s="603">
        <v>134777</v>
      </c>
      <c r="S29" s="606"/>
      <c r="T29" s="606"/>
      <c r="U29" s="606"/>
      <c r="V29" s="606"/>
      <c r="W29" s="606"/>
      <c r="X29" s="606"/>
      <c r="Y29" s="607"/>
      <c r="Z29" s="665">
        <v>5.2</v>
      </c>
      <c r="AA29" s="665"/>
      <c r="AB29" s="665"/>
      <c r="AC29" s="665"/>
      <c r="AD29" s="666" t="s">
        <v>123</v>
      </c>
      <c r="AE29" s="666"/>
      <c r="AF29" s="666"/>
      <c r="AG29" s="666"/>
      <c r="AH29" s="666"/>
      <c r="AI29" s="666"/>
      <c r="AJ29" s="666"/>
      <c r="AK29" s="666"/>
      <c r="AL29" s="608" t="s">
        <v>124</v>
      </c>
      <c r="AM29" s="609"/>
      <c r="AN29" s="609"/>
      <c r="AO29" s="667"/>
      <c r="AP29" s="677" t="s">
        <v>224</v>
      </c>
      <c r="AQ29" s="678"/>
      <c r="AR29" s="678"/>
      <c r="AS29" s="678"/>
      <c r="AT29" s="678"/>
      <c r="AU29" s="678"/>
      <c r="AV29" s="678"/>
      <c r="AW29" s="678"/>
      <c r="AX29" s="678"/>
      <c r="AY29" s="678"/>
      <c r="AZ29" s="678"/>
      <c r="BA29" s="678"/>
      <c r="BB29" s="678"/>
      <c r="BC29" s="678"/>
      <c r="BD29" s="678"/>
      <c r="BE29" s="678"/>
      <c r="BF29" s="679"/>
      <c r="BG29" s="677" t="s">
        <v>306</v>
      </c>
      <c r="BH29" s="705"/>
      <c r="BI29" s="705"/>
      <c r="BJ29" s="705"/>
      <c r="BK29" s="705"/>
      <c r="BL29" s="705"/>
      <c r="BM29" s="705"/>
      <c r="BN29" s="705"/>
      <c r="BO29" s="705"/>
      <c r="BP29" s="705"/>
      <c r="BQ29" s="706"/>
      <c r="BR29" s="677" t="s">
        <v>307</v>
      </c>
      <c r="BS29" s="705"/>
      <c r="BT29" s="705"/>
      <c r="BU29" s="705"/>
      <c r="BV29" s="705"/>
      <c r="BW29" s="705"/>
      <c r="BX29" s="705"/>
      <c r="BY29" s="705"/>
      <c r="BZ29" s="705"/>
      <c r="CA29" s="705"/>
      <c r="CB29" s="706"/>
      <c r="CD29" s="687" t="s">
        <v>308</v>
      </c>
      <c r="CE29" s="688"/>
      <c r="CF29" s="647" t="s">
        <v>64</v>
      </c>
      <c r="CG29" s="644"/>
      <c r="CH29" s="644"/>
      <c r="CI29" s="644"/>
      <c r="CJ29" s="644"/>
      <c r="CK29" s="644"/>
      <c r="CL29" s="644"/>
      <c r="CM29" s="644"/>
      <c r="CN29" s="644"/>
      <c r="CO29" s="644"/>
      <c r="CP29" s="644"/>
      <c r="CQ29" s="645"/>
      <c r="CR29" s="603">
        <v>230245</v>
      </c>
      <c r="CS29" s="604"/>
      <c r="CT29" s="604"/>
      <c r="CU29" s="604"/>
      <c r="CV29" s="604"/>
      <c r="CW29" s="604"/>
      <c r="CX29" s="604"/>
      <c r="CY29" s="605"/>
      <c r="CZ29" s="608">
        <v>9.1999999999999993</v>
      </c>
      <c r="DA29" s="637"/>
      <c r="DB29" s="637"/>
      <c r="DC29" s="638"/>
      <c r="DD29" s="611">
        <v>230245</v>
      </c>
      <c r="DE29" s="604"/>
      <c r="DF29" s="604"/>
      <c r="DG29" s="604"/>
      <c r="DH29" s="604"/>
      <c r="DI29" s="604"/>
      <c r="DJ29" s="604"/>
      <c r="DK29" s="605"/>
      <c r="DL29" s="611">
        <v>230245</v>
      </c>
      <c r="DM29" s="604"/>
      <c r="DN29" s="604"/>
      <c r="DO29" s="604"/>
      <c r="DP29" s="604"/>
      <c r="DQ29" s="604"/>
      <c r="DR29" s="604"/>
      <c r="DS29" s="604"/>
      <c r="DT29" s="604"/>
      <c r="DU29" s="604"/>
      <c r="DV29" s="605"/>
      <c r="DW29" s="608">
        <v>15.3</v>
      </c>
      <c r="DX29" s="637"/>
      <c r="DY29" s="637"/>
      <c r="DZ29" s="637"/>
      <c r="EA29" s="637"/>
      <c r="EB29" s="637"/>
      <c r="EC29" s="639"/>
    </row>
    <row r="30" spans="2:133" ht="11.25" customHeight="1" x14ac:dyDescent="0.15">
      <c r="B30" s="600" t="s">
        <v>309</v>
      </c>
      <c r="C30" s="601"/>
      <c r="D30" s="601"/>
      <c r="E30" s="601"/>
      <c r="F30" s="601"/>
      <c r="G30" s="601"/>
      <c r="H30" s="601"/>
      <c r="I30" s="601"/>
      <c r="J30" s="601"/>
      <c r="K30" s="601"/>
      <c r="L30" s="601"/>
      <c r="M30" s="601"/>
      <c r="N30" s="601"/>
      <c r="O30" s="601"/>
      <c r="P30" s="601"/>
      <c r="Q30" s="602"/>
      <c r="R30" s="603">
        <v>13571</v>
      </c>
      <c r="S30" s="606"/>
      <c r="T30" s="606"/>
      <c r="U30" s="606"/>
      <c r="V30" s="606"/>
      <c r="W30" s="606"/>
      <c r="X30" s="606"/>
      <c r="Y30" s="607"/>
      <c r="Z30" s="665">
        <v>0.5</v>
      </c>
      <c r="AA30" s="665"/>
      <c r="AB30" s="665"/>
      <c r="AC30" s="665"/>
      <c r="AD30" s="666">
        <v>6608</v>
      </c>
      <c r="AE30" s="666"/>
      <c r="AF30" s="666"/>
      <c r="AG30" s="666"/>
      <c r="AH30" s="666"/>
      <c r="AI30" s="666"/>
      <c r="AJ30" s="666"/>
      <c r="AK30" s="666"/>
      <c r="AL30" s="608">
        <v>0.5</v>
      </c>
      <c r="AM30" s="609"/>
      <c r="AN30" s="609"/>
      <c r="AO30" s="667"/>
      <c r="AP30" s="693" t="s">
        <v>310</v>
      </c>
      <c r="AQ30" s="694"/>
      <c r="AR30" s="694"/>
      <c r="AS30" s="694"/>
      <c r="AT30" s="699" t="s">
        <v>311</v>
      </c>
      <c r="AU30" s="210"/>
      <c r="AV30" s="210"/>
      <c r="AW30" s="210"/>
      <c r="AX30" s="702" t="s">
        <v>186</v>
      </c>
      <c r="AY30" s="703"/>
      <c r="AZ30" s="703"/>
      <c r="BA30" s="703"/>
      <c r="BB30" s="703"/>
      <c r="BC30" s="703"/>
      <c r="BD30" s="703"/>
      <c r="BE30" s="703"/>
      <c r="BF30" s="704"/>
      <c r="BG30" s="683">
        <v>99.4</v>
      </c>
      <c r="BH30" s="684"/>
      <c r="BI30" s="684"/>
      <c r="BJ30" s="684"/>
      <c r="BK30" s="684"/>
      <c r="BL30" s="684"/>
      <c r="BM30" s="685">
        <v>98.2</v>
      </c>
      <c r="BN30" s="684"/>
      <c r="BO30" s="684"/>
      <c r="BP30" s="684"/>
      <c r="BQ30" s="686"/>
      <c r="BR30" s="683">
        <v>99.6</v>
      </c>
      <c r="BS30" s="684"/>
      <c r="BT30" s="684"/>
      <c r="BU30" s="684"/>
      <c r="BV30" s="684"/>
      <c r="BW30" s="684"/>
      <c r="BX30" s="685">
        <v>98.3</v>
      </c>
      <c r="BY30" s="684"/>
      <c r="BZ30" s="684"/>
      <c r="CA30" s="684"/>
      <c r="CB30" s="686"/>
      <c r="CD30" s="689"/>
      <c r="CE30" s="690"/>
      <c r="CF30" s="647" t="s">
        <v>312</v>
      </c>
      <c r="CG30" s="644"/>
      <c r="CH30" s="644"/>
      <c r="CI30" s="644"/>
      <c r="CJ30" s="644"/>
      <c r="CK30" s="644"/>
      <c r="CL30" s="644"/>
      <c r="CM30" s="644"/>
      <c r="CN30" s="644"/>
      <c r="CO30" s="644"/>
      <c r="CP30" s="644"/>
      <c r="CQ30" s="645"/>
      <c r="CR30" s="603">
        <v>216284</v>
      </c>
      <c r="CS30" s="606"/>
      <c r="CT30" s="606"/>
      <c r="CU30" s="606"/>
      <c r="CV30" s="606"/>
      <c r="CW30" s="606"/>
      <c r="CX30" s="606"/>
      <c r="CY30" s="607"/>
      <c r="CZ30" s="608">
        <v>8.6999999999999993</v>
      </c>
      <c r="DA30" s="637"/>
      <c r="DB30" s="637"/>
      <c r="DC30" s="638"/>
      <c r="DD30" s="611">
        <v>216284</v>
      </c>
      <c r="DE30" s="606"/>
      <c r="DF30" s="606"/>
      <c r="DG30" s="606"/>
      <c r="DH30" s="606"/>
      <c r="DI30" s="606"/>
      <c r="DJ30" s="606"/>
      <c r="DK30" s="607"/>
      <c r="DL30" s="611">
        <v>216284</v>
      </c>
      <c r="DM30" s="606"/>
      <c r="DN30" s="606"/>
      <c r="DO30" s="606"/>
      <c r="DP30" s="606"/>
      <c r="DQ30" s="606"/>
      <c r="DR30" s="606"/>
      <c r="DS30" s="606"/>
      <c r="DT30" s="606"/>
      <c r="DU30" s="606"/>
      <c r="DV30" s="607"/>
      <c r="DW30" s="608">
        <v>14.4</v>
      </c>
      <c r="DX30" s="637"/>
      <c r="DY30" s="637"/>
      <c r="DZ30" s="637"/>
      <c r="EA30" s="637"/>
      <c r="EB30" s="637"/>
      <c r="EC30" s="639"/>
    </row>
    <row r="31" spans="2:133" ht="11.25" customHeight="1" x14ac:dyDescent="0.15">
      <c r="B31" s="600" t="s">
        <v>313</v>
      </c>
      <c r="C31" s="601"/>
      <c r="D31" s="601"/>
      <c r="E31" s="601"/>
      <c r="F31" s="601"/>
      <c r="G31" s="601"/>
      <c r="H31" s="601"/>
      <c r="I31" s="601"/>
      <c r="J31" s="601"/>
      <c r="K31" s="601"/>
      <c r="L31" s="601"/>
      <c r="M31" s="601"/>
      <c r="N31" s="601"/>
      <c r="O31" s="601"/>
      <c r="P31" s="601"/>
      <c r="Q31" s="602"/>
      <c r="R31" s="603">
        <v>19986</v>
      </c>
      <c r="S31" s="606"/>
      <c r="T31" s="606"/>
      <c r="U31" s="606"/>
      <c r="V31" s="606"/>
      <c r="W31" s="606"/>
      <c r="X31" s="606"/>
      <c r="Y31" s="607"/>
      <c r="Z31" s="665">
        <v>0.8</v>
      </c>
      <c r="AA31" s="665"/>
      <c r="AB31" s="665"/>
      <c r="AC31" s="665"/>
      <c r="AD31" s="666" t="s">
        <v>241</v>
      </c>
      <c r="AE31" s="666"/>
      <c r="AF31" s="666"/>
      <c r="AG31" s="666"/>
      <c r="AH31" s="666"/>
      <c r="AI31" s="666"/>
      <c r="AJ31" s="666"/>
      <c r="AK31" s="666"/>
      <c r="AL31" s="608" t="s">
        <v>124</v>
      </c>
      <c r="AM31" s="609"/>
      <c r="AN31" s="609"/>
      <c r="AO31" s="667"/>
      <c r="AP31" s="695"/>
      <c r="AQ31" s="696"/>
      <c r="AR31" s="696"/>
      <c r="AS31" s="696"/>
      <c r="AT31" s="700"/>
      <c r="AU31" s="209" t="s">
        <v>314</v>
      </c>
      <c r="AV31" s="209"/>
      <c r="AW31" s="209"/>
      <c r="AX31" s="600" t="s">
        <v>315</v>
      </c>
      <c r="AY31" s="601"/>
      <c r="AZ31" s="601"/>
      <c r="BA31" s="601"/>
      <c r="BB31" s="601"/>
      <c r="BC31" s="601"/>
      <c r="BD31" s="601"/>
      <c r="BE31" s="601"/>
      <c r="BF31" s="602"/>
      <c r="BG31" s="681">
        <v>98.8</v>
      </c>
      <c r="BH31" s="604"/>
      <c r="BI31" s="604"/>
      <c r="BJ31" s="604"/>
      <c r="BK31" s="604"/>
      <c r="BL31" s="604"/>
      <c r="BM31" s="609">
        <v>96.1</v>
      </c>
      <c r="BN31" s="682"/>
      <c r="BO31" s="682"/>
      <c r="BP31" s="682"/>
      <c r="BQ31" s="643"/>
      <c r="BR31" s="681">
        <v>99.1</v>
      </c>
      <c r="BS31" s="604"/>
      <c r="BT31" s="604"/>
      <c r="BU31" s="604"/>
      <c r="BV31" s="604"/>
      <c r="BW31" s="604"/>
      <c r="BX31" s="609">
        <v>96</v>
      </c>
      <c r="BY31" s="682"/>
      <c r="BZ31" s="682"/>
      <c r="CA31" s="682"/>
      <c r="CB31" s="643"/>
      <c r="CD31" s="689"/>
      <c r="CE31" s="690"/>
      <c r="CF31" s="647" t="s">
        <v>316</v>
      </c>
      <c r="CG31" s="644"/>
      <c r="CH31" s="644"/>
      <c r="CI31" s="644"/>
      <c r="CJ31" s="644"/>
      <c r="CK31" s="644"/>
      <c r="CL31" s="644"/>
      <c r="CM31" s="644"/>
      <c r="CN31" s="644"/>
      <c r="CO31" s="644"/>
      <c r="CP31" s="644"/>
      <c r="CQ31" s="645"/>
      <c r="CR31" s="603">
        <v>13961</v>
      </c>
      <c r="CS31" s="604"/>
      <c r="CT31" s="604"/>
      <c r="CU31" s="604"/>
      <c r="CV31" s="604"/>
      <c r="CW31" s="604"/>
      <c r="CX31" s="604"/>
      <c r="CY31" s="605"/>
      <c r="CZ31" s="608">
        <v>0.6</v>
      </c>
      <c r="DA31" s="637"/>
      <c r="DB31" s="637"/>
      <c r="DC31" s="638"/>
      <c r="DD31" s="611">
        <v>13961</v>
      </c>
      <c r="DE31" s="604"/>
      <c r="DF31" s="604"/>
      <c r="DG31" s="604"/>
      <c r="DH31" s="604"/>
      <c r="DI31" s="604"/>
      <c r="DJ31" s="604"/>
      <c r="DK31" s="605"/>
      <c r="DL31" s="611">
        <v>13961</v>
      </c>
      <c r="DM31" s="604"/>
      <c r="DN31" s="604"/>
      <c r="DO31" s="604"/>
      <c r="DP31" s="604"/>
      <c r="DQ31" s="604"/>
      <c r="DR31" s="604"/>
      <c r="DS31" s="604"/>
      <c r="DT31" s="604"/>
      <c r="DU31" s="604"/>
      <c r="DV31" s="605"/>
      <c r="DW31" s="608">
        <v>0.9</v>
      </c>
      <c r="DX31" s="637"/>
      <c r="DY31" s="637"/>
      <c r="DZ31" s="637"/>
      <c r="EA31" s="637"/>
      <c r="EB31" s="637"/>
      <c r="EC31" s="639"/>
    </row>
    <row r="32" spans="2:133" ht="11.25" customHeight="1" x14ac:dyDescent="0.15">
      <c r="B32" s="600" t="s">
        <v>317</v>
      </c>
      <c r="C32" s="601"/>
      <c r="D32" s="601"/>
      <c r="E32" s="601"/>
      <c r="F32" s="601"/>
      <c r="G32" s="601"/>
      <c r="H32" s="601"/>
      <c r="I32" s="601"/>
      <c r="J32" s="601"/>
      <c r="K32" s="601"/>
      <c r="L32" s="601"/>
      <c r="M32" s="601"/>
      <c r="N32" s="601"/>
      <c r="O32" s="601"/>
      <c r="P32" s="601"/>
      <c r="Q32" s="602"/>
      <c r="R32" s="603">
        <v>119016</v>
      </c>
      <c r="S32" s="606"/>
      <c r="T32" s="606"/>
      <c r="U32" s="606"/>
      <c r="V32" s="606"/>
      <c r="W32" s="606"/>
      <c r="X32" s="606"/>
      <c r="Y32" s="607"/>
      <c r="Z32" s="665">
        <v>4.5</v>
      </c>
      <c r="AA32" s="665"/>
      <c r="AB32" s="665"/>
      <c r="AC32" s="665"/>
      <c r="AD32" s="666" t="s">
        <v>124</v>
      </c>
      <c r="AE32" s="666"/>
      <c r="AF32" s="666"/>
      <c r="AG32" s="666"/>
      <c r="AH32" s="666"/>
      <c r="AI32" s="666"/>
      <c r="AJ32" s="666"/>
      <c r="AK32" s="666"/>
      <c r="AL32" s="608" t="s">
        <v>124</v>
      </c>
      <c r="AM32" s="609"/>
      <c r="AN32" s="609"/>
      <c r="AO32" s="667"/>
      <c r="AP32" s="697"/>
      <c r="AQ32" s="698"/>
      <c r="AR32" s="698"/>
      <c r="AS32" s="698"/>
      <c r="AT32" s="701"/>
      <c r="AU32" s="211"/>
      <c r="AV32" s="211"/>
      <c r="AW32" s="211"/>
      <c r="AX32" s="615" t="s">
        <v>318</v>
      </c>
      <c r="AY32" s="616"/>
      <c r="AZ32" s="616"/>
      <c r="BA32" s="616"/>
      <c r="BB32" s="616"/>
      <c r="BC32" s="616"/>
      <c r="BD32" s="616"/>
      <c r="BE32" s="616"/>
      <c r="BF32" s="617"/>
      <c r="BG32" s="680">
        <v>99.6</v>
      </c>
      <c r="BH32" s="619"/>
      <c r="BI32" s="619"/>
      <c r="BJ32" s="619"/>
      <c r="BK32" s="619"/>
      <c r="BL32" s="619"/>
      <c r="BM32" s="663">
        <v>98.9</v>
      </c>
      <c r="BN32" s="619"/>
      <c r="BO32" s="619"/>
      <c r="BP32" s="619"/>
      <c r="BQ32" s="656"/>
      <c r="BR32" s="680">
        <v>99.7</v>
      </c>
      <c r="BS32" s="619"/>
      <c r="BT32" s="619"/>
      <c r="BU32" s="619"/>
      <c r="BV32" s="619"/>
      <c r="BW32" s="619"/>
      <c r="BX32" s="663">
        <v>99.1</v>
      </c>
      <c r="BY32" s="619"/>
      <c r="BZ32" s="619"/>
      <c r="CA32" s="619"/>
      <c r="CB32" s="656"/>
      <c r="CD32" s="691"/>
      <c r="CE32" s="692"/>
      <c r="CF32" s="647" t="s">
        <v>319</v>
      </c>
      <c r="CG32" s="644"/>
      <c r="CH32" s="644"/>
      <c r="CI32" s="644"/>
      <c r="CJ32" s="644"/>
      <c r="CK32" s="644"/>
      <c r="CL32" s="644"/>
      <c r="CM32" s="644"/>
      <c r="CN32" s="644"/>
      <c r="CO32" s="644"/>
      <c r="CP32" s="644"/>
      <c r="CQ32" s="645"/>
      <c r="CR32" s="603">
        <v>1</v>
      </c>
      <c r="CS32" s="606"/>
      <c r="CT32" s="606"/>
      <c r="CU32" s="606"/>
      <c r="CV32" s="606"/>
      <c r="CW32" s="606"/>
      <c r="CX32" s="606"/>
      <c r="CY32" s="607"/>
      <c r="CZ32" s="608">
        <v>0</v>
      </c>
      <c r="DA32" s="637"/>
      <c r="DB32" s="637"/>
      <c r="DC32" s="638"/>
      <c r="DD32" s="611">
        <v>1</v>
      </c>
      <c r="DE32" s="606"/>
      <c r="DF32" s="606"/>
      <c r="DG32" s="606"/>
      <c r="DH32" s="606"/>
      <c r="DI32" s="606"/>
      <c r="DJ32" s="606"/>
      <c r="DK32" s="607"/>
      <c r="DL32" s="611">
        <v>1</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320</v>
      </c>
      <c r="C33" s="601"/>
      <c r="D33" s="601"/>
      <c r="E33" s="601"/>
      <c r="F33" s="601"/>
      <c r="G33" s="601"/>
      <c r="H33" s="601"/>
      <c r="I33" s="601"/>
      <c r="J33" s="601"/>
      <c r="K33" s="601"/>
      <c r="L33" s="601"/>
      <c r="M33" s="601"/>
      <c r="N33" s="601"/>
      <c r="O33" s="601"/>
      <c r="P33" s="601"/>
      <c r="Q33" s="602"/>
      <c r="R33" s="603">
        <v>28119</v>
      </c>
      <c r="S33" s="606"/>
      <c r="T33" s="606"/>
      <c r="U33" s="606"/>
      <c r="V33" s="606"/>
      <c r="W33" s="606"/>
      <c r="X33" s="606"/>
      <c r="Y33" s="607"/>
      <c r="Z33" s="665">
        <v>1.1000000000000001</v>
      </c>
      <c r="AA33" s="665"/>
      <c r="AB33" s="665"/>
      <c r="AC33" s="665"/>
      <c r="AD33" s="666" t="s">
        <v>124</v>
      </c>
      <c r="AE33" s="666"/>
      <c r="AF33" s="666"/>
      <c r="AG33" s="666"/>
      <c r="AH33" s="666"/>
      <c r="AI33" s="666"/>
      <c r="AJ33" s="666"/>
      <c r="AK33" s="666"/>
      <c r="AL33" s="608" t="s">
        <v>124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321</v>
      </c>
      <c r="CE33" s="644"/>
      <c r="CF33" s="644"/>
      <c r="CG33" s="644"/>
      <c r="CH33" s="644"/>
      <c r="CI33" s="644"/>
      <c r="CJ33" s="644"/>
      <c r="CK33" s="644"/>
      <c r="CL33" s="644"/>
      <c r="CM33" s="644"/>
      <c r="CN33" s="644"/>
      <c r="CO33" s="644"/>
      <c r="CP33" s="644"/>
      <c r="CQ33" s="645"/>
      <c r="CR33" s="603">
        <v>918369</v>
      </c>
      <c r="CS33" s="604"/>
      <c r="CT33" s="604"/>
      <c r="CU33" s="604"/>
      <c r="CV33" s="604"/>
      <c r="CW33" s="604"/>
      <c r="CX33" s="604"/>
      <c r="CY33" s="605"/>
      <c r="CZ33" s="608">
        <v>36.9</v>
      </c>
      <c r="DA33" s="637"/>
      <c r="DB33" s="637"/>
      <c r="DC33" s="638"/>
      <c r="DD33" s="611">
        <v>752912</v>
      </c>
      <c r="DE33" s="604"/>
      <c r="DF33" s="604"/>
      <c r="DG33" s="604"/>
      <c r="DH33" s="604"/>
      <c r="DI33" s="604"/>
      <c r="DJ33" s="604"/>
      <c r="DK33" s="605"/>
      <c r="DL33" s="611">
        <v>518675</v>
      </c>
      <c r="DM33" s="604"/>
      <c r="DN33" s="604"/>
      <c r="DO33" s="604"/>
      <c r="DP33" s="604"/>
      <c r="DQ33" s="604"/>
      <c r="DR33" s="604"/>
      <c r="DS33" s="604"/>
      <c r="DT33" s="604"/>
      <c r="DU33" s="604"/>
      <c r="DV33" s="605"/>
      <c r="DW33" s="608">
        <v>34.5</v>
      </c>
      <c r="DX33" s="637"/>
      <c r="DY33" s="637"/>
      <c r="DZ33" s="637"/>
      <c r="EA33" s="637"/>
      <c r="EB33" s="637"/>
      <c r="EC33" s="639"/>
    </row>
    <row r="34" spans="2:133" ht="11.25" customHeight="1" x14ac:dyDescent="0.15">
      <c r="B34" s="600" t="s">
        <v>322</v>
      </c>
      <c r="C34" s="601"/>
      <c r="D34" s="601"/>
      <c r="E34" s="601"/>
      <c r="F34" s="601"/>
      <c r="G34" s="601"/>
      <c r="H34" s="601"/>
      <c r="I34" s="601"/>
      <c r="J34" s="601"/>
      <c r="K34" s="601"/>
      <c r="L34" s="601"/>
      <c r="M34" s="601"/>
      <c r="N34" s="601"/>
      <c r="O34" s="601"/>
      <c r="P34" s="601"/>
      <c r="Q34" s="602"/>
      <c r="R34" s="603">
        <v>22797</v>
      </c>
      <c r="S34" s="606"/>
      <c r="T34" s="606"/>
      <c r="U34" s="606"/>
      <c r="V34" s="606"/>
      <c r="W34" s="606"/>
      <c r="X34" s="606"/>
      <c r="Y34" s="607"/>
      <c r="Z34" s="665">
        <v>0.9</v>
      </c>
      <c r="AA34" s="665"/>
      <c r="AB34" s="665"/>
      <c r="AC34" s="665"/>
      <c r="AD34" s="666">
        <v>4</v>
      </c>
      <c r="AE34" s="666"/>
      <c r="AF34" s="666"/>
      <c r="AG34" s="666"/>
      <c r="AH34" s="666"/>
      <c r="AI34" s="666"/>
      <c r="AJ34" s="666"/>
      <c r="AK34" s="666"/>
      <c r="AL34" s="608">
        <v>0</v>
      </c>
      <c r="AM34" s="609"/>
      <c r="AN34" s="609"/>
      <c r="AO34" s="667"/>
      <c r="AP34" s="214"/>
      <c r="AQ34" s="677" t="s">
        <v>323</v>
      </c>
      <c r="AR34" s="678"/>
      <c r="AS34" s="678"/>
      <c r="AT34" s="678"/>
      <c r="AU34" s="678"/>
      <c r="AV34" s="678"/>
      <c r="AW34" s="678"/>
      <c r="AX34" s="678"/>
      <c r="AY34" s="678"/>
      <c r="AZ34" s="678"/>
      <c r="BA34" s="678"/>
      <c r="BB34" s="678"/>
      <c r="BC34" s="678"/>
      <c r="BD34" s="678"/>
      <c r="BE34" s="678"/>
      <c r="BF34" s="679"/>
      <c r="BG34" s="677" t="s">
        <v>324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325</v>
      </c>
      <c r="CE34" s="644"/>
      <c r="CF34" s="644"/>
      <c r="CG34" s="644"/>
      <c r="CH34" s="644"/>
      <c r="CI34" s="644"/>
      <c r="CJ34" s="644"/>
      <c r="CK34" s="644"/>
      <c r="CL34" s="644"/>
      <c r="CM34" s="644"/>
      <c r="CN34" s="644"/>
      <c r="CO34" s="644"/>
      <c r="CP34" s="644"/>
      <c r="CQ34" s="645"/>
      <c r="CR34" s="603">
        <v>335248</v>
      </c>
      <c r="CS34" s="606"/>
      <c r="CT34" s="606"/>
      <c r="CU34" s="606"/>
      <c r="CV34" s="606"/>
      <c r="CW34" s="606"/>
      <c r="CX34" s="606"/>
      <c r="CY34" s="607"/>
      <c r="CZ34" s="608">
        <v>13.5</v>
      </c>
      <c r="DA34" s="637"/>
      <c r="DB34" s="637"/>
      <c r="DC34" s="638"/>
      <c r="DD34" s="611">
        <v>253615</v>
      </c>
      <c r="DE34" s="606"/>
      <c r="DF34" s="606"/>
      <c r="DG34" s="606"/>
      <c r="DH34" s="606"/>
      <c r="DI34" s="606"/>
      <c r="DJ34" s="606"/>
      <c r="DK34" s="607"/>
      <c r="DL34" s="611">
        <v>180422</v>
      </c>
      <c r="DM34" s="606"/>
      <c r="DN34" s="606"/>
      <c r="DO34" s="606"/>
      <c r="DP34" s="606"/>
      <c r="DQ34" s="606"/>
      <c r="DR34" s="606"/>
      <c r="DS34" s="606"/>
      <c r="DT34" s="606"/>
      <c r="DU34" s="606"/>
      <c r="DV34" s="607"/>
      <c r="DW34" s="608">
        <v>12</v>
      </c>
      <c r="DX34" s="637"/>
      <c r="DY34" s="637"/>
      <c r="DZ34" s="637"/>
      <c r="EA34" s="637"/>
      <c r="EB34" s="637"/>
      <c r="EC34" s="639"/>
    </row>
    <row r="35" spans="2:133" ht="11.25" customHeight="1" x14ac:dyDescent="0.15">
      <c r="B35" s="600" t="s">
        <v>326</v>
      </c>
      <c r="C35" s="601"/>
      <c r="D35" s="601"/>
      <c r="E35" s="601"/>
      <c r="F35" s="601"/>
      <c r="G35" s="601"/>
      <c r="H35" s="601"/>
      <c r="I35" s="601"/>
      <c r="J35" s="601"/>
      <c r="K35" s="601"/>
      <c r="L35" s="601"/>
      <c r="M35" s="601"/>
      <c r="N35" s="601"/>
      <c r="O35" s="601"/>
      <c r="P35" s="601"/>
      <c r="Q35" s="602"/>
      <c r="R35" s="603">
        <v>561984</v>
      </c>
      <c r="S35" s="606"/>
      <c r="T35" s="606"/>
      <c r="U35" s="606"/>
      <c r="V35" s="606"/>
      <c r="W35" s="606"/>
      <c r="X35" s="606"/>
      <c r="Y35" s="607"/>
      <c r="Z35" s="665">
        <v>21.5</v>
      </c>
      <c r="AA35" s="665"/>
      <c r="AB35" s="665"/>
      <c r="AC35" s="665"/>
      <c r="AD35" s="666" t="s">
        <v>124</v>
      </c>
      <c r="AE35" s="666"/>
      <c r="AF35" s="666"/>
      <c r="AG35" s="666"/>
      <c r="AH35" s="666"/>
      <c r="AI35" s="666"/>
      <c r="AJ35" s="666"/>
      <c r="AK35" s="666"/>
      <c r="AL35" s="608" t="s">
        <v>241</v>
      </c>
      <c r="AM35" s="609"/>
      <c r="AN35" s="609"/>
      <c r="AO35" s="667"/>
      <c r="AP35" s="214"/>
      <c r="AQ35" s="671" t="s">
        <v>327</v>
      </c>
      <c r="AR35" s="672"/>
      <c r="AS35" s="672"/>
      <c r="AT35" s="672"/>
      <c r="AU35" s="672"/>
      <c r="AV35" s="672"/>
      <c r="AW35" s="672"/>
      <c r="AX35" s="672"/>
      <c r="AY35" s="673"/>
      <c r="AZ35" s="668">
        <v>203376</v>
      </c>
      <c r="BA35" s="669"/>
      <c r="BB35" s="669"/>
      <c r="BC35" s="669"/>
      <c r="BD35" s="669"/>
      <c r="BE35" s="669"/>
      <c r="BF35" s="670"/>
      <c r="BG35" s="674" t="s">
        <v>328</v>
      </c>
      <c r="BH35" s="675"/>
      <c r="BI35" s="675"/>
      <c r="BJ35" s="675"/>
      <c r="BK35" s="675"/>
      <c r="BL35" s="675"/>
      <c r="BM35" s="675"/>
      <c r="BN35" s="675"/>
      <c r="BO35" s="675"/>
      <c r="BP35" s="675"/>
      <c r="BQ35" s="675"/>
      <c r="BR35" s="675"/>
      <c r="BS35" s="675"/>
      <c r="BT35" s="675"/>
      <c r="BU35" s="676"/>
      <c r="BV35" s="668">
        <v>7113</v>
      </c>
      <c r="BW35" s="669"/>
      <c r="BX35" s="669"/>
      <c r="BY35" s="669"/>
      <c r="BZ35" s="669"/>
      <c r="CA35" s="669"/>
      <c r="CB35" s="670"/>
      <c r="CD35" s="647" t="s">
        <v>329</v>
      </c>
      <c r="CE35" s="644"/>
      <c r="CF35" s="644"/>
      <c r="CG35" s="644"/>
      <c r="CH35" s="644"/>
      <c r="CI35" s="644"/>
      <c r="CJ35" s="644"/>
      <c r="CK35" s="644"/>
      <c r="CL35" s="644"/>
      <c r="CM35" s="644"/>
      <c r="CN35" s="644"/>
      <c r="CO35" s="644"/>
      <c r="CP35" s="644"/>
      <c r="CQ35" s="645"/>
      <c r="CR35" s="603">
        <v>9019</v>
      </c>
      <c r="CS35" s="604"/>
      <c r="CT35" s="604"/>
      <c r="CU35" s="604"/>
      <c r="CV35" s="604"/>
      <c r="CW35" s="604"/>
      <c r="CX35" s="604"/>
      <c r="CY35" s="605"/>
      <c r="CZ35" s="608">
        <v>0.4</v>
      </c>
      <c r="DA35" s="637"/>
      <c r="DB35" s="637"/>
      <c r="DC35" s="638"/>
      <c r="DD35" s="611">
        <v>6688</v>
      </c>
      <c r="DE35" s="604"/>
      <c r="DF35" s="604"/>
      <c r="DG35" s="604"/>
      <c r="DH35" s="604"/>
      <c r="DI35" s="604"/>
      <c r="DJ35" s="604"/>
      <c r="DK35" s="605"/>
      <c r="DL35" s="611">
        <v>5441</v>
      </c>
      <c r="DM35" s="604"/>
      <c r="DN35" s="604"/>
      <c r="DO35" s="604"/>
      <c r="DP35" s="604"/>
      <c r="DQ35" s="604"/>
      <c r="DR35" s="604"/>
      <c r="DS35" s="604"/>
      <c r="DT35" s="604"/>
      <c r="DU35" s="604"/>
      <c r="DV35" s="605"/>
      <c r="DW35" s="608">
        <v>0.4</v>
      </c>
      <c r="DX35" s="637"/>
      <c r="DY35" s="637"/>
      <c r="DZ35" s="637"/>
      <c r="EA35" s="637"/>
      <c r="EB35" s="637"/>
      <c r="EC35" s="639"/>
    </row>
    <row r="36" spans="2:133" ht="11.25" customHeight="1" x14ac:dyDescent="0.15">
      <c r="B36" s="600" t="s">
        <v>330</v>
      </c>
      <c r="C36" s="601"/>
      <c r="D36" s="601"/>
      <c r="E36" s="601"/>
      <c r="F36" s="601"/>
      <c r="G36" s="601"/>
      <c r="H36" s="601"/>
      <c r="I36" s="601"/>
      <c r="J36" s="601"/>
      <c r="K36" s="601"/>
      <c r="L36" s="601"/>
      <c r="M36" s="601"/>
      <c r="N36" s="601"/>
      <c r="O36" s="601"/>
      <c r="P36" s="601"/>
      <c r="Q36" s="602"/>
      <c r="R36" s="603" t="s">
        <v>124</v>
      </c>
      <c r="S36" s="606"/>
      <c r="T36" s="606"/>
      <c r="U36" s="606"/>
      <c r="V36" s="606"/>
      <c r="W36" s="606"/>
      <c r="X36" s="606"/>
      <c r="Y36" s="607"/>
      <c r="Z36" s="665" t="s">
        <v>124</v>
      </c>
      <c r="AA36" s="665"/>
      <c r="AB36" s="665"/>
      <c r="AC36" s="665"/>
      <c r="AD36" s="666" t="s">
        <v>124</v>
      </c>
      <c r="AE36" s="666"/>
      <c r="AF36" s="666"/>
      <c r="AG36" s="666"/>
      <c r="AH36" s="666"/>
      <c r="AI36" s="666"/>
      <c r="AJ36" s="666"/>
      <c r="AK36" s="666"/>
      <c r="AL36" s="608" t="s">
        <v>124</v>
      </c>
      <c r="AM36" s="609"/>
      <c r="AN36" s="609"/>
      <c r="AO36" s="667"/>
      <c r="AQ36" s="640" t="s">
        <v>331</v>
      </c>
      <c r="AR36" s="641"/>
      <c r="AS36" s="641"/>
      <c r="AT36" s="641"/>
      <c r="AU36" s="641"/>
      <c r="AV36" s="641"/>
      <c r="AW36" s="641"/>
      <c r="AX36" s="641"/>
      <c r="AY36" s="642"/>
      <c r="AZ36" s="603">
        <v>39000</v>
      </c>
      <c r="BA36" s="606"/>
      <c r="BB36" s="606"/>
      <c r="BC36" s="606"/>
      <c r="BD36" s="604"/>
      <c r="BE36" s="604"/>
      <c r="BF36" s="643"/>
      <c r="BG36" s="647" t="s">
        <v>332</v>
      </c>
      <c r="BH36" s="644"/>
      <c r="BI36" s="644"/>
      <c r="BJ36" s="644"/>
      <c r="BK36" s="644"/>
      <c r="BL36" s="644"/>
      <c r="BM36" s="644"/>
      <c r="BN36" s="644"/>
      <c r="BO36" s="644"/>
      <c r="BP36" s="644"/>
      <c r="BQ36" s="644"/>
      <c r="BR36" s="644"/>
      <c r="BS36" s="644"/>
      <c r="BT36" s="644"/>
      <c r="BU36" s="645"/>
      <c r="BV36" s="603">
        <v>-44089</v>
      </c>
      <c r="BW36" s="606"/>
      <c r="BX36" s="606"/>
      <c r="BY36" s="606"/>
      <c r="BZ36" s="606"/>
      <c r="CA36" s="606"/>
      <c r="CB36" s="646"/>
      <c r="CD36" s="647" t="s">
        <v>333</v>
      </c>
      <c r="CE36" s="644"/>
      <c r="CF36" s="644"/>
      <c r="CG36" s="644"/>
      <c r="CH36" s="644"/>
      <c r="CI36" s="644"/>
      <c r="CJ36" s="644"/>
      <c r="CK36" s="644"/>
      <c r="CL36" s="644"/>
      <c r="CM36" s="644"/>
      <c r="CN36" s="644"/>
      <c r="CO36" s="644"/>
      <c r="CP36" s="644"/>
      <c r="CQ36" s="645"/>
      <c r="CR36" s="603">
        <v>341593</v>
      </c>
      <c r="CS36" s="606"/>
      <c r="CT36" s="606"/>
      <c r="CU36" s="606"/>
      <c r="CV36" s="606"/>
      <c r="CW36" s="606"/>
      <c r="CX36" s="606"/>
      <c r="CY36" s="607"/>
      <c r="CZ36" s="608">
        <v>13.7</v>
      </c>
      <c r="DA36" s="637"/>
      <c r="DB36" s="637"/>
      <c r="DC36" s="638"/>
      <c r="DD36" s="611">
        <v>305940</v>
      </c>
      <c r="DE36" s="606"/>
      <c r="DF36" s="606"/>
      <c r="DG36" s="606"/>
      <c r="DH36" s="606"/>
      <c r="DI36" s="606"/>
      <c r="DJ36" s="606"/>
      <c r="DK36" s="607"/>
      <c r="DL36" s="611">
        <v>200649</v>
      </c>
      <c r="DM36" s="606"/>
      <c r="DN36" s="606"/>
      <c r="DO36" s="606"/>
      <c r="DP36" s="606"/>
      <c r="DQ36" s="606"/>
      <c r="DR36" s="606"/>
      <c r="DS36" s="606"/>
      <c r="DT36" s="606"/>
      <c r="DU36" s="606"/>
      <c r="DV36" s="607"/>
      <c r="DW36" s="608">
        <v>13.3</v>
      </c>
      <c r="DX36" s="637"/>
      <c r="DY36" s="637"/>
      <c r="DZ36" s="637"/>
      <c r="EA36" s="637"/>
      <c r="EB36" s="637"/>
      <c r="EC36" s="639"/>
    </row>
    <row r="37" spans="2:133" ht="11.25" customHeight="1" x14ac:dyDescent="0.15">
      <c r="B37" s="600" t="s">
        <v>334</v>
      </c>
      <c r="C37" s="601"/>
      <c r="D37" s="601"/>
      <c r="E37" s="601"/>
      <c r="F37" s="601"/>
      <c r="G37" s="601"/>
      <c r="H37" s="601"/>
      <c r="I37" s="601"/>
      <c r="J37" s="601"/>
      <c r="K37" s="601"/>
      <c r="L37" s="601"/>
      <c r="M37" s="601"/>
      <c r="N37" s="601"/>
      <c r="O37" s="601"/>
      <c r="P37" s="601"/>
      <c r="Q37" s="602"/>
      <c r="R37" s="603">
        <v>132784</v>
      </c>
      <c r="S37" s="606"/>
      <c r="T37" s="606"/>
      <c r="U37" s="606"/>
      <c r="V37" s="606"/>
      <c r="W37" s="606"/>
      <c r="X37" s="606"/>
      <c r="Y37" s="607"/>
      <c r="Z37" s="665">
        <v>5.0999999999999996</v>
      </c>
      <c r="AA37" s="665"/>
      <c r="AB37" s="665"/>
      <c r="AC37" s="665"/>
      <c r="AD37" s="666" t="s">
        <v>241</v>
      </c>
      <c r="AE37" s="666"/>
      <c r="AF37" s="666"/>
      <c r="AG37" s="666"/>
      <c r="AH37" s="666"/>
      <c r="AI37" s="666"/>
      <c r="AJ37" s="666"/>
      <c r="AK37" s="666"/>
      <c r="AL37" s="608" t="s">
        <v>124</v>
      </c>
      <c r="AM37" s="609"/>
      <c r="AN37" s="609"/>
      <c r="AO37" s="667"/>
      <c r="AQ37" s="640" t="s">
        <v>335</v>
      </c>
      <c r="AR37" s="641"/>
      <c r="AS37" s="641"/>
      <c r="AT37" s="641"/>
      <c r="AU37" s="641"/>
      <c r="AV37" s="641"/>
      <c r="AW37" s="641"/>
      <c r="AX37" s="641"/>
      <c r="AY37" s="642"/>
      <c r="AZ37" s="603" t="s">
        <v>123</v>
      </c>
      <c r="BA37" s="606"/>
      <c r="BB37" s="606"/>
      <c r="BC37" s="606"/>
      <c r="BD37" s="604"/>
      <c r="BE37" s="604"/>
      <c r="BF37" s="643"/>
      <c r="BG37" s="647" t="s">
        <v>336</v>
      </c>
      <c r="BH37" s="644"/>
      <c r="BI37" s="644"/>
      <c r="BJ37" s="644"/>
      <c r="BK37" s="644"/>
      <c r="BL37" s="644"/>
      <c r="BM37" s="644"/>
      <c r="BN37" s="644"/>
      <c r="BO37" s="644"/>
      <c r="BP37" s="644"/>
      <c r="BQ37" s="644"/>
      <c r="BR37" s="644"/>
      <c r="BS37" s="644"/>
      <c r="BT37" s="644"/>
      <c r="BU37" s="645"/>
      <c r="BV37" s="603">
        <v>439</v>
      </c>
      <c r="BW37" s="606"/>
      <c r="BX37" s="606"/>
      <c r="BY37" s="606"/>
      <c r="BZ37" s="606"/>
      <c r="CA37" s="606"/>
      <c r="CB37" s="646"/>
      <c r="CD37" s="647" t="s">
        <v>337</v>
      </c>
      <c r="CE37" s="644"/>
      <c r="CF37" s="644"/>
      <c r="CG37" s="644"/>
      <c r="CH37" s="644"/>
      <c r="CI37" s="644"/>
      <c r="CJ37" s="644"/>
      <c r="CK37" s="644"/>
      <c r="CL37" s="644"/>
      <c r="CM37" s="644"/>
      <c r="CN37" s="644"/>
      <c r="CO37" s="644"/>
      <c r="CP37" s="644"/>
      <c r="CQ37" s="645"/>
      <c r="CR37" s="603">
        <v>140236</v>
      </c>
      <c r="CS37" s="604"/>
      <c r="CT37" s="604"/>
      <c r="CU37" s="604"/>
      <c r="CV37" s="604"/>
      <c r="CW37" s="604"/>
      <c r="CX37" s="604"/>
      <c r="CY37" s="605"/>
      <c r="CZ37" s="608">
        <v>5.6</v>
      </c>
      <c r="DA37" s="637"/>
      <c r="DB37" s="637"/>
      <c r="DC37" s="638"/>
      <c r="DD37" s="611">
        <v>136953</v>
      </c>
      <c r="DE37" s="604"/>
      <c r="DF37" s="604"/>
      <c r="DG37" s="604"/>
      <c r="DH37" s="604"/>
      <c r="DI37" s="604"/>
      <c r="DJ37" s="604"/>
      <c r="DK37" s="605"/>
      <c r="DL37" s="611">
        <v>126059</v>
      </c>
      <c r="DM37" s="604"/>
      <c r="DN37" s="604"/>
      <c r="DO37" s="604"/>
      <c r="DP37" s="604"/>
      <c r="DQ37" s="604"/>
      <c r="DR37" s="604"/>
      <c r="DS37" s="604"/>
      <c r="DT37" s="604"/>
      <c r="DU37" s="604"/>
      <c r="DV37" s="605"/>
      <c r="DW37" s="608">
        <v>8.4</v>
      </c>
      <c r="DX37" s="637"/>
      <c r="DY37" s="637"/>
      <c r="DZ37" s="637"/>
      <c r="EA37" s="637"/>
      <c r="EB37" s="637"/>
      <c r="EC37" s="639"/>
    </row>
    <row r="38" spans="2:133" ht="11.25" customHeight="1" x14ac:dyDescent="0.15">
      <c r="B38" s="615" t="s">
        <v>338</v>
      </c>
      <c r="C38" s="616"/>
      <c r="D38" s="616"/>
      <c r="E38" s="616"/>
      <c r="F38" s="616"/>
      <c r="G38" s="616"/>
      <c r="H38" s="616"/>
      <c r="I38" s="616"/>
      <c r="J38" s="616"/>
      <c r="K38" s="616"/>
      <c r="L38" s="616"/>
      <c r="M38" s="616"/>
      <c r="N38" s="616"/>
      <c r="O38" s="616"/>
      <c r="P38" s="616"/>
      <c r="Q38" s="617"/>
      <c r="R38" s="618">
        <v>2615979</v>
      </c>
      <c r="S38" s="655"/>
      <c r="T38" s="655"/>
      <c r="U38" s="655"/>
      <c r="V38" s="655"/>
      <c r="W38" s="655"/>
      <c r="X38" s="655"/>
      <c r="Y38" s="660"/>
      <c r="Z38" s="661">
        <v>100</v>
      </c>
      <c r="AA38" s="661"/>
      <c r="AB38" s="661"/>
      <c r="AC38" s="661"/>
      <c r="AD38" s="662">
        <v>1370697</v>
      </c>
      <c r="AE38" s="662"/>
      <c r="AF38" s="662"/>
      <c r="AG38" s="662"/>
      <c r="AH38" s="662"/>
      <c r="AI38" s="662"/>
      <c r="AJ38" s="662"/>
      <c r="AK38" s="662"/>
      <c r="AL38" s="621">
        <v>100</v>
      </c>
      <c r="AM38" s="663"/>
      <c r="AN38" s="663"/>
      <c r="AO38" s="664"/>
      <c r="AQ38" s="640" t="s">
        <v>339</v>
      </c>
      <c r="AR38" s="641"/>
      <c r="AS38" s="641"/>
      <c r="AT38" s="641"/>
      <c r="AU38" s="641"/>
      <c r="AV38" s="641"/>
      <c r="AW38" s="641"/>
      <c r="AX38" s="641"/>
      <c r="AY38" s="642"/>
      <c r="AZ38" s="603" t="s">
        <v>124</v>
      </c>
      <c r="BA38" s="606"/>
      <c r="BB38" s="606"/>
      <c r="BC38" s="606"/>
      <c r="BD38" s="604"/>
      <c r="BE38" s="604"/>
      <c r="BF38" s="643"/>
      <c r="BG38" s="647" t="s">
        <v>340</v>
      </c>
      <c r="BH38" s="644"/>
      <c r="BI38" s="644"/>
      <c r="BJ38" s="644"/>
      <c r="BK38" s="644"/>
      <c r="BL38" s="644"/>
      <c r="BM38" s="644"/>
      <c r="BN38" s="644"/>
      <c r="BO38" s="644"/>
      <c r="BP38" s="644"/>
      <c r="BQ38" s="644"/>
      <c r="BR38" s="644"/>
      <c r="BS38" s="644"/>
      <c r="BT38" s="644"/>
      <c r="BU38" s="645"/>
      <c r="BV38" s="603">
        <v>730</v>
      </c>
      <c r="BW38" s="606"/>
      <c r="BX38" s="606"/>
      <c r="BY38" s="606"/>
      <c r="BZ38" s="606"/>
      <c r="CA38" s="606"/>
      <c r="CB38" s="646"/>
      <c r="CD38" s="647" t="s">
        <v>341</v>
      </c>
      <c r="CE38" s="644"/>
      <c r="CF38" s="644"/>
      <c r="CG38" s="644"/>
      <c r="CH38" s="644"/>
      <c r="CI38" s="644"/>
      <c r="CJ38" s="644"/>
      <c r="CK38" s="644"/>
      <c r="CL38" s="644"/>
      <c r="CM38" s="644"/>
      <c r="CN38" s="644"/>
      <c r="CO38" s="644"/>
      <c r="CP38" s="644"/>
      <c r="CQ38" s="645"/>
      <c r="CR38" s="603">
        <v>203376</v>
      </c>
      <c r="CS38" s="606"/>
      <c r="CT38" s="606"/>
      <c r="CU38" s="606"/>
      <c r="CV38" s="606"/>
      <c r="CW38" s="606"/>
      <c r="CX38" s="606"/>
      <c r="CY38" s="607"/>
      <c r="CZ38" s="608">
        <v>8.1999999999999993</v>
      </c>
      <c r="DA38" s="637"/>
      <c r="DB38" s="637"/>
      <c r="DC38" s="638"/>
      <c r="DD38" s="611">
        <v>183530</v>
      </c>
      <c r="DE38" s="606"/>
      <c r="DF38" s="606"/>
      <c r="DG38" s="606"/>
      <c r="DH38" s="606"/>
      <c r="DI38" s="606"/>
      <c r="DJ38" s="606"/>
      <c r="DK38" s="607"/>
      <c r="DL38" s="611">
        <v>131942</v>
      </c>
      <c r="DM38" s="606"/>
      <c r="DN38" s="606"/>
      <c r="DO38" s="606"/>
      <c r="DP38" s="606"/>
      <c r="DQ38" s="606"/>
      <c r="DR38" s="606"/>
      <c r="DS38" s="606"/>
      <c r="DT38" s="606"/>
      <c r="DU38" s="606"/>
      <c r="DV38" s="607"/>
      <c r="DW38" s="608">
        <v>8.8000000000000007</v>
      </c>
      <c r="DX38" s="637"/>
      <c r="DY38" s="637"/>
      <c r="DZ38" s="637"/>
      <c r="EA38" s="637"/>
      <c r="EB38" s="637"/>
      <c r="EC38" s="639"/>
    </row>
    <row r="39" spans="2:133" ht="11.25" customHeight="1" x14ac:dyDescent="0.15">
      <c r="AQ39" s="640" t="s">
        <v>342</v>
      </c>
      <c r="AR39" s="641"/>
      <c r="AS39" s="641"/>
      <c r="AT39" s="641"/>
      <c r="AU39" s="641"/>
      <c r="AV39" s="641"/>
      <c r="AW39" s="641"/>
      <c r="AX39" s="641"/>
      <c r="AY39" s="642"/>
      <c r="AZ39" s="603" t="s">
        <v>123</v>
      </c>
      <c r="BA39" s="606"/>
      <c r="BB39" s="606"/>
      <c r="BC39" s="606"/>
      <c r="BD39" s="604"/>
      <c r="BE39" s="604"/>
      <c r="BF39" s="643"/>
      <c r="BG39" s="648" t="s">
        <v>343</v>
      </c>
      <c r="BH39" s="649"/>
      <c r="BI39" s="649"/>
      <c r="BJ39" s="649"/>
      <c r="BK39" s="649"/>
      <c r="BL39" s="215"/>
      <c r="BM39" s="644" t="s">
        <v>344</v>
      </c>
      <c r="BN39" s="644"/>
      <c r="BO39" s="644"/>
      <c r="BP39" s="644"/>
      <c r="BQ39" s="644"/>
      <c r="BR39" s="644"/>
      <c r="BS39" s="644"/>
      <c r="BT39" s="644"/>
      <c r="BU39" s="645"/>
      <c r="BV39" s="603">
        <v>104</v>
      </c>
      <c r="BW39" s="606"/>
      <c r="BX39" s="606"/>
      <c r="BY39" s="606"/>
      <c r="BZ39" s="606"/>
      <c r="CA39" s="606"/>
      <c r="CB39" s="646"/>
      <c r="CD39" s="647" t="s">
        <v>345</v>
      </c>
      <c r="CE39" s="644"/>
      <c r="CF39" s="644"/>
      <c r="CG39" s="644"/>
      <c r="CH39" s="644"/>
      <c r="CI39" s="644"/>
      <c r="CJ39" s="644"/>
      <c r="CK39" s="644"/>
      <c r="CL39" s="644"/>
      <c r="CM39" s="644"/>
      <c r="CN39" s="644"/>
      <c r="CO39" s="644"/>
      <c r="CP39" s="644"/>
      <c r="CQ39" s="645"/>
      <c r="CR39" s="603">
        <v>23359</v>
      </c>
      <c r="CS39" s="604"/>
      <c r="CT39" s="604"/>
      <c r="CU39" s="604"/>
      <c r="CV39" s="604"/>
      <c r="CW39" s="604"/>
      <c r="CX39" s="604"/>
      <c r="CY39" s="605"/>
      <c r="CZ39" s="608">
        <v>0.9</v>
      </c>
      <c r="DA39" s="637"/>
      <c r="DB39" s="637"/>
      <c r="DC39" s="638"/>
      <c r="DD39" s="611">
        <v>2918</v>
      </c>
      <c r="DE39" s="604"/>
      <c r="DF39" s="604"/>
      <c r="DG39" s="604"/>
      <c r="DH39" s="604"/>
      <c r="DI39" s="604"/>
      <c r="DJ39" s="604"/>
      <c r="DK39" s="605"/>
      <c r="DL39" s="611" t="s">
        <v>124</v>
      </c>
      <c r="DM39" s="604"/>
      <c r="DN39" s="604"/>
      <c r="DO39" s="604"/>
      <c r="DP39" s="604"/>
      <c r="DQ39" s="604"/>
      <c r="DR39" s="604"/>
      <c r="DS39" s="604"/>
      <c r="DT39" s="604"/>
      <c r="DU39" s="604"/>
      <c r="DV39" s="605"/>
      <c r="DW39" s="608" t="s">
        <v>124</v>
      </c>
      <c r="DX39" s="637"/>
      <c r="DY39" s="637"/>
      <c r="DZ39" s="637"/>
      <c r="EA39" s="637"/>
      <c r="EB39" s="637"/>
      <c r="EC39" s="639"/>
    </row>
    <row r="40" spans="2:133" ht="11.25" customHeight="1" x14ac:dyDescent="0.15">
      <c r="AQ40" s="640" t="s">
        <v>346</v>
      </c>
      <c r="AR40" s="641"/>
      <c r="AS40" s="641"/>
      <c r="AT40" s="641"/>
      <c r="AU40" s="641"/>
      <c r="AV40" s="641"/>
      <c r="AW40" s="641"/>
      <c r="AX40" s="641"/>
      <c r="AY40" s="642"/>
      <c r="AZ40" s="603">
        <v>82701</v>
      </c>
      <c r="BA40" s="606"/>
      <c r="BB40" s="606"/>
      <c r="BC40" s="606"/>
      <c r="BD40" s="604"/>
      <c r="BE40" s="604"/>
      <c r="BF40" s="643"/>
      <c r="BG40" s="648"/>
      <c r="BH40" s="649"/>
      <c r="BI40" s="649"/>
      <c r="BJ40" s="649"/>
      <c r="BK40" s="649"/>
      <c r="BL40" s="215"/>
      <c r="BM40" s="644" t="s">
        <v>347</v>
      </c>
      <c r="BN40" s="644"/>
      <c r="BO40" s="644"/>
      <c r="BP40" s="644"/>
      <c r="BQ40" s="644"/>
      <c r="BR40" s="644"/>
      <c r="BS40" s="644"/>
      <c r="BT40" s="644"/>
      <c r="BU40" s="645"/>
      <c r="BV40" s="603">
        <v>116</v>
      </c>
      <c r="BW40" s="606"/>
      <c r="BX40" s="606"/>
      <c r="BY40" s="606"/>
      <c r="BZ40" s="606"/>
      <c r="CA40" s="606"/>
      <c r="CB40" s="646"/>
      <c r="CD40" s="647" t="s">
        <v>348</v>
      </c>
      <c r="CE40" s="644"/>
      <c r="CF40" s="644"/>
      <c r="CG40" s="644"/>
      <c r="CH40" s="644"/>
      <c r="CI40" s="644"/>
      <c r="CJ40" s="644"/>
      <c r="CK40" s="644"/>
      <c r="CL40" s="644"/>
      <c r="CM40" s="644"/>
      <c r="CN40" s="644"/>
      <c r="CO40" s="644"/>
      <c r="CP40" s="644"/>
      <c r="CQ40" s="645"/>
      <c r="CR40" s="603">
        <v>5774</v>
      </c>
      <c r="CS40" s="606"/>
      <c r="CT40" s="606"/>
      <c r="CU40" s="606"/>
      <c r="CV40" s="606"/>
      <c r="CW40" s="606"/>
      <c r="CX40" s="606"/>
      <c r="CY40" s="607"/>
      <c r="CZ40" s="608">
        <v>0.2</v>
      </c>
      <c r="DA40" s="637"/>
      <c r="DB40" s="637"/>
      <c r="DC40" s="638"/>
      <c r="DD40" s="611">
        <v>221</v>
      </c>
      <c r="DE40" s="606"/>
      <c r="DF40" s="606"/>
      <c r="DG40" s="606"/>
      <c r="DH40" s="606"/>
      <c r="DI40" s="606"/>
      <c r="DJ40" s="606"/>
      <c r="DK40" s="607"/>
      <c r="DL40" s="611">
        <v>221</v>
      </c>
      <c r="DM40" s="606"/>
      <c r="DN40" s="606"/>
      <c r="DO40" s="606"/>
      <c r="DP40" s="606"/>
      <c r="DQ40" s="606"/>
      <c r="DR40" s="606"/>
      <c r="DS40" s="606"/>
      <c r="DT40" s="606"/>
      <c r="DU40" s="606"/>
      <c r="DV40" s="607"/>
      <c r="DW40" s="608">
        <v>0</v>
      </c>
      <c r="DX40" s="637"/>
      <c r="DY40" s="637"/>
      <c r="DZ40" s="637"/>
      <c r="EA40" s="637"/>
      <c r="EB40" s="637"/>
      <c r="EC40" s="639"/>
    </row>
    <row r="41" spans="2:133" ht="11.25" customHeight="1" x14ac:dyDescent="0.15">
      <c r="AQ41" s="652" t="s">
        <v>349</v>
      </c>
      <c r="AR41" s="653"/>
      <c r="AS41" s="653"/>
      <c r="AT41" s="653"/>
      <c r="AU41" s="653"/>
      <c r="AV41" s="653"/>
      <c r="AW41" s="653"/>
      <c r="AX41" s="653"/>
      <c r="AY41" s="654"/>
      <c r="AZ41" s="618">
        <v>81675</v>
      </c>
      <c r="BA41" s="655"/>
      <c r="BB41" s="655"/>
      <c r="BC41" s="655"/>
      <c r="BD41" s="619"/>
      <c r="BE41" s="619"/>
      <c r="BF41" s="656"/>
      <c r="BG41" s="650"/>
      <c r="BH41" s="651"/>
      <c r="BI41" s="651"/>
      <c r="BJ41" s="651"/>
      <c r="BK41" s="651"/>
      <c r="BL41" s="216"/>
      <c r="BM41" s="657" t="s">
        <v>350</v>
      </c>
      <c r="BN41" s="657"/>
      <c r="BO41" s="657"/>
      <c r="BP41" s="657"/>
      <c r="BQ41" s="657"/>
      <c r="BR41" s="657"/>
      <c r="BS41" s="657"/>
      <c r="BT41" s="657"/>
      <c r="BU41" s="658"/>
      <c r="BV41" s="618">
        <v>353</v>
      </c>
      <c r="BW41" s="655"/>
      <c r="BX41" s="655"/>
      <c r="BY41" s="655"/>
      <c r="BZ41" s="655"/>
      <c r="CA41" s="655"/>
      <c r="CB41" s="659"/>
      <c r="CD41" s="647" t="s">
        <v>351</v>
      </c>
      <c r="CE41" s="644"/>
      <c r="CF41" s="644"/>
      <c r="CG41" s="644"/>
      <c r="CH41" s="644"/>
      <c r="CI41" s="644"/>
      <c r="CJ41" s="644"/>
      <c r="CK41" s="644"/>
      <c r="CL41" s="644"/>
      <c r="CM41" s="644"/>
      <c r="CN41" s="644"/>
      <c r="CO41" s="644"/>
      <c r="CP41" s="644"/>
      <c r="CQ41" s="645"/>
      <c r="CR41" s="603" t="s">
        <v>124</v>
      </c>
      <c r="CS41" s="604"/>
      <c r="CT41" s="604"/>
      <c r="CU41" s="604"/>
      <c r="CV41" s="604"/>
      <c r="CW41" s="604"/>
      <c r="CX41" s="604"/>
      <c r="CY41" s="605"/>
      <c r="CZ41" s="608" t="s">
        <v>124</v>
      </c>
      <c r="DA41" s="637"/>
      <c r="DB41" s="637"/>
      <c r="DC41" s="638"/>
      <c r="DD41" s="611" t="s">
        <v>124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353</v>
      </c>
      <c r="CE42" s="601"/>
      <c r="CF42" s="601"/>
      <c r="CG42" s="601"/>
      <c r="CH42" s="601"/>
      <c r="CI42" s="601"/>
      <c r="CJ42" s="601"/>
      <c r="CK42" s="601"/>
      <c r="CL42" s="601"/>
      <c r="CM42" s="601"/>
      <c r="CN42" s="601"/>
      <c r="CO42" s="601"/>
      <c r="CP42" s="601"/>
      <c r="CQ42" s="602"/>
      <c r="CR42" s="603">
        <v>539562</v>
      </c>
      <c r="CS42" s="606"/>
      <c r="CT42" s="606"/>
      <c r="CU42" s="606"/>
      <c r="CV42" s="606"/>
      <c r="CW42" s="606"/>
      <c r="CX42" s="606"/>
      <c r="CY42" s="607"/>
      <c r="CZ42" s="608">
        <v>21.7</v>
      </c>
      <c r="DA42" s="609"/>
      <c r="DB42" s="609"/>
      <c r="DC42" s="610"/>
      <c r="DD42" s="611">
        <v>75059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355</v>
      </c>
      <c r="CE43" s="601"/>
      <c r="CF43" s="601"/>
      <c r="CG43" s="601"/>
      <c r="CH43" s="601"/>
      <c r="CI43" s="601"/>
      <c r="CJ43" s="601"/>
      <c r="CK43" s="601"/>
      <c r="CL43" s="601"/>
      <c r="CM43" s="601"/>
      <c r="CN43" s="601"/>
      <c r="CO43" s="601"/>
      <c r="CP43" s="601"/>
      <c r="CQ43" s="602"/>
      <c r="CR43" s="603">
        <v>15800</v>
      </c>
      <c r="CS43" s="604"/>
      <c r="CT43" s="604"/>
      <c r="CU43" s="604"/>
      <c r="CV43" s="604"/>
      <c r="CW43" s="604"/>
      <c r="CX43" s="604"/>
      <c r="CY43" s="605"/>
      <c r="CZ43" s="608">
        <v>0.6</v>
      </c>
      <c r="DA43" s="637"/>
      <c r="DB43" s="637"/>
      <c r="DC43" s="638"/>
      <c r="DD43" s="611">
        <v>15800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356</v>
      </c>
      <c r="CD44" s="631" t="s">
        <v>308</v>
      </c>
      <c r="CE44" s="632"/>
      <c r="CF44" s="600" t="s">
        <v>357</v>
      </c>
      <c r="CG44" s="601"/>
      <c r="CH44" s="601"/>
      <c r="CI44" s="601"/>
      <c r="CJ44" s="601"/>
      <c r="CK44" s="601"/>
      <c r="CL44" s="601"/>
      <c r="CM44" s="601"/>
      <c r="CN44" s="601"/>
      <c r="CO44" s="601"/>
      <c r="CP44" s="601"/>
      <c r="CQ44" s="602"/>
      <c r="CR44" s="603">
        <v>539562</v>
      </c>
      <c r="CS44" s="606"/>
      <c r="CT44" s="606"/>
      <c r="CU44" s="606"/>
      <c r="CV44" s="606"/>
      <c r="CW44" s="606"/>
      <c r="CX44" s="606"/>
      <c r="CY44" s="607"/>
      <c r="CZ44" s="608">
        <v>21.7</v>
      </c>
      <c r="DA44" s="609"/>
      <c r="DB44" s="609"/>
      <c r="DC44" s="610"/>
      <c r="DD44" s="611">
        <v>75059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358</v>
      </c>
      <c r="CG45" s="601"/>
      <c r="CH45" s="601"/>
      <c r="CI45" s="601"/>
      <c r="CJ45" s="601"/>
      <c r="CK45" s="601"/>
      <c r="CL45" s="601"/>
      <c r="CM45" s="601"/>
      <c r="CN45" s="601"/>
      <c r="CO45" s="601"/>
      <c r="CP45" s="601"/>
      <c r="CQ45" s="602"/>
      <c r="CR45" s="603">
        <v>64355</v>
      </c>
      <c r="CS45" s="604"/>
      <c r="CT45" s="604"/>
      <c r="CU45" s="604"/>
      <c r="CV45" s="604"/>
      <c r="CW45" s="604"/>
      <c r="CX45" s="604"/>
      <c r="CY45" s="605"/>
      <c r="CZ45" s="608">
        <v>2.6</v>
      </c>
      <c r="DA45" s="637"/>
      <c r="DB45" s="637"/>
      <c r="DC45" s="638"/>
      <c r="DD45" s="611">
        <v>5296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359</v>
      </c>
      <c r="CG46" s="601"/>
      <c r="CH46" s="601"/>
      <c r="CI46" s="601"/>
      <c r="CJ46" s="601"/>
      <c r="CK46" s="601"/>
      <c r="CL46" s="601"/>
      <c r="CM46" s="601"/>
      <c r="CN46" s="601"/>
      <c r="CO46" s="601"/>
      <c r="CP46" s="601"/>
      <c r="CQ46" s="602"/>
      <c r="CR46" s="603">
        <v>475207</v>
      </c>
      <c r="CS46" s="606"/>
      <c r="CT46" s="606"/>
      <c r="CU46" s="606"/>
      <c r="CV46" s="606"/>
      <c r="CW46" s="606"/>
      <c r="CX46" s="606"/>
      <c r="CY46" s="607"/>
      <c r="CZ46" s="608">
        <v>19.100000000000001</v>
      </c>
      <c r="DA46" s="609"/>
      <c r="DB46" s="609"/>
      <c r="DC46" s="610"/>
      <c r="DD46" s="611">
        <v>69763</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360</v>
      </c>
      <c r="CG47" s="601"/>
      <c r="CH47" s="601"/>
      <c r="CI47" s="601"/>
      <c r="CJ47" s="601"/>
      <c r="CK47" s="601"/>
      <c r="CL47" s="601"/>
      <c r="CM47" s="601"/>
      <c r="CN47" s="601"/>
      <c r="CO47" s="601"/>
      <c r="CP47" s="601"/>
      <c r="CQ47" s="602"/>
      <c r="CR47" s="603" t="s">
        <v>123</v>
      </c>
      <c r="CS47" s="604"/>
      <c r="CT47" s="604"/>
      <c r="CU47" s="604"/>
      <c r="CV47" s="604"/>
      <c r="CW47" s="604"/>
      <c r="CX47" s="604"/>
      <c r="CY47" s="605"/>
      <c r="CZ47" s="608" t="s">
        <v>124</v>
      </c>
      <c r="DA47" s="637"/>
      <c r="DB47" s="637"/>
      <c r="DC47" s="638"/>
      <c r="DD47" s="611" t="s">
        <v>124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361</v>
      </c>
      <c r="CG48" s="601"/>
      <c r="CH48" s="601"/>
      <c r="CI48" s="601"/>
      <c r="CJ48" s="601"/>
      <c r="CK48" s="601"/>
      <c r="CL48" s="601"/>
      <c r="CM48" s="601"/>
      <c r="CN48" s="601"/>
      <c r="CO48" s="601"/>
      <c r="CP48" s="601"/>
      <c r="CQ48" s="602"/>
      <c r="CR48" s="603" t="s">
        <v>124</v>
      </c>
      <c r="CS48" s="606"/>
      <c r="CT48" s="606"/>
      <c r="CU48" s="606"/>
      <c r="CV48" s="606"/>
      <c r="CW48" s="606"/>
      <c r="CX48" s="606"/>
      <c r="CY48" s="607"/>
      <c r="CZ48" s="608" t="s">
        <v>124</v>
      </c>
      <c r="DA48" s="609"/>
      <c r="DB48" s="609"/>
      <c r="DC48" s="610"/>
      <c r="DD48" s="611" t="s">
        <v>124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362</v>
      </c>
      <c r="CE49" s="616"/>
      <c r="CF49" s="616"/>
      <c r="CG49" s="616"/>
      <c r="CH49" s="616"/>
      <c r="CI49" s="616"/>
      <c r="CJ49" s="616"/>
      <c r="CK49" s="616"/>
      <c r="CL49" s="616"/>
      <c r="CM49" s="616"/>
      <c r="CN49" s="616"/>
      <c r="CO49" s="616"/>
      <c r="CP49" s="616"/>
      <c r="CQ49" s="617"/>
      <c r="CR49" s="618">
        <v>2489382</v>
      </c>
      <c r="CS49" s="619"/>
      <c r="CT49" s="619"/>
      <c r="CU49" s="619"/>
      <c r="CV49" s="619"/>
      <c r="CW49" s="619"/>
      <c r="CX49" s="619"/>
      <c r="CY49" s="620"/>
      <c r="CZ49" s="621">
        <v>100</v>
      </c>
      <c r="DA49" s="622"/>
      <c r="DB49" s="622"/>
      <c r="DC49" s="623"/>
      <c r="DD49" s="624">
        <v>1601497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M+jrEkH2Sw678gu/1lxDaiJCfeJfvNHdHhk8olu32M978bpY2XgF6cviTWZDf5J28bkbLCvurU79Fs3ab0G46g==" saltValue="/kpWc/GTOZPxwfTRdXM4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DJ106" sqref="DJ10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37" t="s">
        <v>364</v>
      </c>
      <c r="DK2" s="1138"/>
      <c r="DL2" s="1138"/>
      <c r="DM2" s="1138"/>
      <c r="DN2" s="1138"/>
      <c r="DO2" s="1139"/>
      <c r="DP2" s="229"/>
      <c r="DQ2" s="1137" t="s">
        <v>365</v>
      </c>
      <c r="DR2" s="1138"/>
      <c r="DS2" s="1138"/>
      <c r="DT2" s="1138"/>
      <c r="DU2" s="1138"/>
      <c r="DV2" s="1138"/>
      <c r="DW2" s="1138"/>
      <c r="DX2" s="1138"/>
      <c r="DY2" s="1138"/>
      <c r="DZ2" s="113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0" t="s">
        <v>366</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2" t="s">
        <v>368</v>
      </c>
      <c r="B5" s="1023"/>
      <c r="C5" s="1023"/>
      <c r="D5" s="1023"/>
      <c r="E5" s="1023"/>
      <c r="F5" s="1023"/>
      <c r="G5" s="1023"/>
      <c r="H5" s="1023"/>
      <c r="I5" s="1023"/>
      <c r="J5" s="1023"/>
      <c r="K5" s="1023"/>
      <c r="L5" s="1023"/>
      <c r="M5" s="1023"/>
      <c r="N5" s="1023"/>
      <c r="O5" s="1023"/>
      <c r="P5" s="1024"/>
      <c r="Q5" s="1028" t="s">
        <v>369</v>
      </c>
      <c r="R5" s="1029"/>
      <c r="S5" s="1029"/>
      <c r="T5" s="1029"/>
      <c r="U5" s="1030"/>
      <c r="V5" s="1028" t="s">
        <v>370</v>
      </c>
      <c r="W5" s="1029"/>
      <c r="X5" s="1029"/>
      <c r="Y5" s="1029"/>
      <c r="Z5" s="1030"/>
      <c r="AA5" s="1028" t="s">
        <v>371</v>
      </c>
      <c r="AB5" s="1029"/>
      <c r="AC5" s="1029"/>
      <c r="AD5" s="1029"/>
      <c r="AE5" s="1029"/>
      <c r="AF5" s="1140" t="s">
        <v>372</v>
      </c>
      <c r="AG5" s="1029"/>
      <c r="AH5" s="1029"/>
      <c r="AI5" s="1029"/>
      <c r="AJ5" s="1044"/>
      <c r="AK5" s="1029" t="s">
        <v>373</v>
      </c>
      <c r="AL5" s="1029"/>
      <c r="AM5" s="1029"/>
      <c r="AN5" s="1029"/>
      <c r="AO5" s="1030"/>
      <c r="AP5" s="1028" t="s">
        <v>374</v>
      </c>
      <c r="AQ5" s="1029"/>
      <c r="AR5" s="1029"/>
      <c r="AS5" s="1029"/>
      <c r="AT5" s="1030"/>
      <c r="AU5" s="1028" t="s">
        <v>375</v>
      </c>
      <c r="AV5" s="1029"/>
      <c r="AW5" s="1029"/>
      <c r="AX5" s="1029"/>
      <c r="AY5" s="1044"/>
      <c r="AZ5" s="236"/>
      <c r="BA5" s="236"/>
      <c r="BB5" s="236"/>
      <c r="BC5" s="236"/>
      <c r="BD5" s="236"/>
      <c r="BE5" s="237"/>
      <c r="BF5" s="237"/>
      <c r="BG5" s="237"/>
      <c r="BH5" s="237"/>
      <c r="BI5" s="237"/>
      <c r="BJ5" s="237"/>
      <c r="BK5" s="237"/>
      <c r="BL5" s="237"/>
      <c r="BM5" s="237"/>
      <c r="BN5" s="237"/>
      <c r="BO5" s="237"/>
      <c r="BP5" s="237"/>
      <c r="BQ5" s="1022" t="s">
        <v>376</v>
      </c>
      <c r="BR5" s="1023"/>
      <c r="BS5" s="1023"/>
      <c r="BT5" s="1023"/>
      <c r="BU5" s="1023"/>
      <c r="BV5" s="1023"/>
      <c r="BW5" s="1023"/>
      <c r="BX5" s="1023"/>
      <c r="BY5" s="1023"/>
      <c r="BZ5" s="1023"/>
      <c r="CA5" s="1023"/>
      <c r="CB5" s="1023"/>
      <c r="CC5" s="1023"/>
      <c r="CD5" s="1023"/>
      <c r="CE5" s="1023"/>
      <c r="CF5" s="1023"/>
      <c r="CG5" s="1024"/>
      <c r="CH5" s="1028" t="s">
        <v>377</v>
      </c>
      <c r="CI5" s="1029"/>
      <c r="CJ5" s="1029"/>
      <c r="CK5" s="1029"/>
      <c r="CL5" s="1030"/>
      <c r="CM5" s="1028" t="s">
        <v>378</v>
      </c>
      <c r="CN5" s="1029"/>
      <c r="CO5" s="1029"/>
      <c r="CP5" s="1029"/>
      <c r="CQ5" s="1030"/>
      <c r="CR5" s="1028" t="s">
        <v>379</v>
      </c>
      <c r="CS5" s="1029"/>
      <c r="CT5" s="1029"/>
      <c r="CU5" s="1029"/>
      <c r="CV5" s="1030"/>
      <c r="CW5" s="1028" t="s">
        <v>380</v>
      </c>
      <c r="CX5" s="1029"/>
      <c r="CY5" s="1029"/>
      <c r="CZ5" s="1029"/>
      <c r="DA5" s="1030"/>
      <c r="DB5" s="1028" t="s">
        <v>381</v>
      </c>
      <c r="DC5" s="1029"/>
      <c r="DD5" s="1029"/>
      <c r="DE5" s="1029"/>
      <c r="DF5" s="1030"/>
      <c r="DG5" s="1125" t="s">
        <v>382</v>
      </c>
      <c r="DH5" s="1126"/>
      <c r="DI5" s="1126"/>
      <c r="DJ5" s="1126"/>
      <c r="DK5" s="1127"/>
      <c r="DL5" s="1125" t="s">
        <v>383</v>
      </c>
      <c r="DM5" s="1126"/>
      <c r="DN5" s="1126"/>
      <c r="DO5" s="1126"/>
      <c r="DP5" s="1127"/>
      <c r="DQ5" s="1028" t="s">
        <v>384</v>
      </c>
      <c r="DR5" s="1029"/>
      <c r="DS5" s="1029"/>
      <c r="DT5" s="1029"/>
      <c r="DU5" s="1030"/>
      <c r="DV5" s="1028" t="s">
        <v>375</v>
      </c>
      <c r="DW5" s="1029"/>
      <c r="DX5" s="1029"/>
      <c r="DY5" s="1029"/>
      <c r="DZ5" s="1044"/>
      <c r="EA5" s="234"/>
    </row>
    <row r="6" spans="1:131" s="235"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232"/>
      <c r="BA6" s="232"/>
      <c r="BB6" s="232"/>
      <c r="BC6" s="232"/>
      <c r="BD6" s="232"/>
      <c r="BE6" s="233"/>
      <c r="BF6" s="233"/>
      <c r="BG6" s="233"/>
      <c r="BH6" s="233"/>
      <c r="BI6" s="233"/>
      <c r="BJ6" s="233"/>
      <c r="BK6" s="233"/>
      <c r="BL6" s="233"/>
      <c r="BM6" s="233"/>
      <c r="BN6" s="233"/>
      <c r="BO6" s="233"/>
      <c r="BP6" s="233"/>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234"/>
    </row>
    <row r="7" spans="1:131" s="235" customFormat="1" ht="26.25" customHeight="1" thickTop="1" x14ac:dyDescent="0.15">
      <c r="A7" s="238">
        <v>1</v>
      </c>
      <c r="B7" s="1077" t="s">
        <v>385</v>
      </c>
      <c r="C7" s="1078"/>
      <c r="D7" s="1078"/>
      <c r="E7" s="1078"/>
      <c r="F7" s="1078"/>
      <c r="G7" s="1078"/>
      <c r="H7" s="1078"/>
      <c r="I7" s="1078"/>
      <c r="J7" s="1078"/>
      <c r="K7" s="1078"/>
      <c r="L7" s="1078"/>
      <c r="M7" s="1078"/>
      <c r="N7" s="1078"/>
      <c r="O7" s="1078"/>
      <c r="P7" s="1079"/>
      <c r="Q7" s="1131">
        <v>2688</v>
      </c>
      <c r="R7" s="1132"/>
      <c r="S7" s="1132"/>
      <c r="T7" s="1132"/>
      <c r="U7" s="1132"/>
      <c r="V7" s="1132">
        <v>2562</v>
      </c>
      <c r="W7" s="1132"/>
      <c r="X7" s="1132"/>
      <c r="Y7" s="1132"/>
      <c r="Z7" s="1132"/>
      <c r="AA7" s="1132">
        <v>126</v>
      </c>
      <c r="AB7" s="1132"/>
      <c r="AC7" s="1132"/>
      <c r="AD7" s="1132"/>
      <c r="AE7" s="1133"/>
      <c r="AF7" s="1134">
        <v>126</v>
      </c>
      <c r="AG7" s="1135"/>
      <c r="AH7" s="1135"/>
      <c r="AI7" s="1135"/>
      <c r="AJ7" s="1136"/>
      <c r="AK7" s="1118">
        <v>119</v>
      </c>
      <c r="AL7" s="1119"/>
      <c r="AM7" s="1119"/>
      <c r="AN7" s="1119"/>
      <c r="AO7" s="1119"/>
      <c r="AP7" s="1119">
        <v>2464</v>
      </c>
      <c r="AQ7" s="1119"/>
      <c r="AR7" s="1119"/>
      <c r="AS7" s="1119"/>
      <c r="AT7" s="1119"/>
      <c r="AU7" s="1120"/>
      <c r="AV7" s="1120"/>
      <c r="AW7" s="1120"/>
      <c r="AX7" s="1120"/>
      <c r="AY7" s="1121"/>
      <c r="AZ7" s="232"/>
      <c r="BA7" s="232"/>
      <c r="BB7" s="232"/>
      <c r="BC7" s="232"/>
      <c r="BD7" s="232"/>
      <c r="BE7" s="233"/>
      <c r="BF7" s="233"/>
      <c r="BG7" s="233"/>
      <c r="BH7" s="233"/>
      <c r="BI7" s="233"/>
      <c r="BJ7" s="233"/>
      <c r="BK7" s="233"/>
      <c r="BL7" s="233"/>
      <c r="BM7" s="233"/>
      <c r="BN7" s="233"/>
      <c r="BO7" s="233"/>
      <c r="BP7" s="233"/>
      <c r="BQ7" s="239">
        <v>1</v>
      </c>
      <c r="BR7" s="240"/>
      <c r="BS7" s="1122" t="s">
        <v>574</v>
      </c>
      <c r="BT7" s="1123"/>
      <c r="BU7" s="1123"/>
      <c r="BV7" s="1123"/>
      <c r="BW7" s="1123"/>
      <c r="BX7" s="1123"/>
      <c r="BY7" s="1123"/>
      <c r="BZ7" s="1123"/>
      <c r="CA7" s="1123"/>
      <c r="CB7" s="1123"/>
      <c r="CC7" s="1123"/>
      <c r="CD7" s="1123"/>
      <c r="CE7" s="1123"/>
      <c r="CF7" s="1123"/>
      <c r="CG7" s="1124"/>
      <c r="CH7" s="1115">
        <v>0</v>
      </c>
      <c r="CI7" s="1116"/>
      <c r="CJ7" s="1116"/>
      <c r="CK7" s="1116"/>
      <c r="CL7" s="1117"/>
      <c r="CM7" s="1115">
        <v>74</v>
      </c>
      <c r="CN7" s="1116"/>
      <c r="CO7" s="1116"/>
      <c r="CP7" s="1116"/>
      <c r="CQ7" s="1117"/>
      <c r="CR7" s="1115">
        <v>5</v>
      </c>
      <c r="CS7" s="1116"/>
      <c r="CT7" s="1116"/>
      <c r="CU7" s="1116"/>
      <c r="CV7" s="1117"/>
      <c r="CW7" s="1115">
        <v>1</v>
      </c>
      <c r="CX7" s="1116"/>
      <c r="CY7" s="1116"/>
      <c r="CZ7" s="1116"/>
      <c r="DA7" s="1117"/>
      <c r="DB7" s="1115">
        <v>0</v>
      </c>
      <c r="DC7" s="1116"/>
      <c r="DD7" s="1116"/>
      <c r="DE7" s="1116"/>
      <c r="DF7" s="1117"/>
      <c r="DG7" s="1115" t="s">
        <v>585</v>
      </c>
      <c r="DH7" s="1116"/>
      <c r="DI7" s="1116"/>
      <c r="DJ7" s="1116"/>
      <c r="DK7" s="1117"/>
      <c r="DL7" s="1115"/>
      <c r="DM7" s="1116"/>
      <c r="DN7" s="1116"/>
      <c r="DO7" s="1116"/>
      <c r="DP7" s="1117"/>
      <c r="DQ7" s="1115" t="s">
        <v>585</v>
      </c>
      <c r="DR7" s="1116"/>
      <c r="DS7" s="1116"/>
      <c r="DT7" s="1116"/>
      <c r="DU7" s="1117"/>
      <c r="DV7" s="1142"/>
      <c r="DW7" s="1143"/>
      <c r="DX7" s="1143"/>
      <c r="DY7" s="1143"/>
      <c r="DZ7" s="1144"/>
      <c r="EA7" s="234"/>
    </row>
    <row r="8" spans="1:131" s="235" customFormat="1" ht="26.25" customHeight="1" x14ac:dyDescent="0.15">
      <c r="A8" s="241">
        <v>2</v>
      </c>
      <c r="B8" s="1064"/>
      <c r="C8" s="1065"/>
      <c r="D8" s="1065"/>
      <c r="E8" s="1065"/>
      <c r="F8" s="1065"/>
      <c r="G8" s="1065"/>
      <c r="H8" s="1065"/>
      <c r="I8" s="1065"/>
      <c r="J8" s="1065"/>
      <c r="K8" s="1065"/>
      <c r="L8" s="1065"/>
      <c r="M8" s="1065"/>
      <c r="N8" s="1065"/>
      <c r="O8" s="1065"/>
      <c r="P8" s="1066"/>
      <c r="Q8" s="1070"/>
      <c r="R8" s="1071"/>
      <c r="S8" s="1071"/>
      <c r="T8" s="1071"/>
      <c r="U8" s="1071"/>
      <c r="V8" s="1071"/>
      <c r="W8" s="1071"/>
      <c r="X8" s="1071"/>
      <c r="Y8" s="1071"/>
      <c r="Z8" s="1071"/>
      <c r="AA8" s="1071"/>
      <c r="AB8" s="1071"/>
      <c r="AC8" s="1071"/>
      <c r="AD8" s="1071"/>
      <c r="AE8" s="1072"/>
      <c r="AF8" s="1046"/>
      <c r="AG8" s="1047"/>
      <c r="AH8" s="1047"/>
      <c r="AI8" s="1047"/>
      <c r="AJ8" s="1048"/>
      <c r="AK8" s="1113"/>
      <c r="AL8" s="1114"/>
      <c r="AM8" s="1114"/>
      <c r="AN8" s="1114"/>
      <c r="AO8" s="1114"/>
      <c r="AP8" s="1114"/>
      <c r="AQ8" s="1114"/>
      <c r="AR8" s="1114"/>
      <c r="AS8" s="1114"/>
      <c r="AT8" s="1114"/>
      <c r="AU8" s="1111"/>
      <c r="AV8" s="1111"/>
      <c r="AW8" s="1111"/>
      <c r="AX8" s="1111"/>
      <c r="AY8" s="1112"/>
      <c r="AZ8" s="232"/>
      <c r="BA8" s="232"/>
      <c r="BB8" s="232"/>
      <c r="BC8" s="232"/>
      <c r="BD8" s="232"/>
      <c r="BE8" s="233"/>
      <c r="BF8" s="233"/>
      <c r="BG8" s="233"/>
      <c r="BH8" s="233"/>
      <c r="BI8" s="233"/>
      <c r="BJ8" s="233"/>
      <c r="BK8" s="233"/>
      <c r="BL8" s="233"/>
      <c r="BM8" s="233"/>
      <c r="BN8" s="233"/>
      <c r="BO8" s="233"/>
      <c r="BP8" s="233"/>
      <c r="BQ8" s="242">
        <v>2</v>
      </c>
      <c r="BR8" s="243"/>
      <c r="BS8" s="1041" t="s">
        <v>575</v>
      </c>
      <c r="BT8" s="1042"/>
      <c r="BU8" s="1042"/>
      <c r="BV8" s="1042"/>
      <c r="BW8" s="1042"/>
      <c r="BX8" s="1042"/>
      <c r="BY8" s="1042"/>
      <c r="BZ8" s="1042"/>
      <c r="CA8" s="1042"/>
      <c r="CB8" s="1042"/>
      <c r="CC8" s="1042"/>
      <c r="CD8" s="1042"/>
      <c r="CE8" s="1042"/>
      <c r="CF8" s="1042"/>
      <c r="CG8" s="1043"/>
      <c r="CH8" s="1016">
        <v>-1</v>
      </c>
      <c r="CI8" s="1017"/>
      <c r="CJ8" s="1017"/>
      <c r="CK8" s="1017"/>
      <c r="CL8" s="1018"/>
      <c r="CM8" s="1016">
        <v>41</v>
      </c>
      <c r="CN8" s="1017"/>
      <c r="CO8" s="1017"/>
      <c r="CP8" s="1017"/>
      <c r="CQ8" s="1018"/>
      <c r="CR8" s="1016">
        <v>10</v>
      </c>
      <c r="CS8" s="1017"/>
      <c r="CT8" s="1017"/>
      <c r="CU8" s="1017"/>
      <c r="CV8" s="1018"/>
      <c r="CW8" s="1016">
        <v>0</v>
      </c>
      <c r="CX8" s="1017"/>
      <c r="CY8" s="1017"/>
      <c r="CZ8" s="1017"/>
      <c r="DA8" s="1018"/>
      <c r="DB8" s="1016">
        <v>0</v>
      </c>
      <c r="DC8" s="1017"/>
      <c r="DD8" s="1017"/>
      <c r="DE8" s="1017"/>
      <c r="DF8" s="1018"/>
      <c r="DG8" s="1016" t="s">
        <v>585</v>
      </c>
      <c r="DH8" s="1017"/>
      <c r="DI8" s="1017"/>
      <c r="DJ8" s="1017"/>
      <c r="DK8" s="1018"/>
      <c r="DL8" s="1016">
        <v>15</v>
      </c>
      <c r="DM8" s="1017"/>
      <c r="DN8" s="1017"/>
      <c r="DO8" s="1017"/>
      <c r="DP8" s="1018"/>
      <c r="DQ8" s="1016" t="s">
        <v>585</v>
      </c>
      <c r="DR8" s="1017"/>
      <c r="DS8" s="1017"/>
      <c r="DT8" s="1017"/>
      <c r="DU8" s="1018"/>
      <c r="DV8" s="1019"/>
      <c r="DW8" s="1020"/>
      <c r="DX8" s="1020"/>
      <c r="DY8" s="1020"/>
      <c r="DZ8" s="1021"/>
      <c r="EA8" s="234"/>
    </row>
    <row r="9" spans="1:131" s="235" customFormat="1" ht="26.25" customHeight="1" x14ac:dyDescent="0.15">
      <c r="A9" s="241">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3"/>
      <c r="AL9" s="1114"/>
      <c r="AM9" s="1114"/>
      <c r="AN9" s="1114"/>
      <c r="AO9" s="1114"/>
      <c r="AP9" s="1114"/>
      <c r="AQ9" s="1114"/>
      <c r="AR9" s="1114"/>
      <c r="AS9" s="1114"/>
      <c r="AT9" s="1114"/>
      <c r="AU9" s="1111"/>
      <c r="AV9" s="1111"/>
      <c r="AW9" s="1111"/>
      <c r="AX9" s="1111"/>
      <c r="AY9" s="1112"/>
      <c r="AZ9" s="232"/>
      <c r="BA9" s="232"/>
      <c r="BB9" s="232"/>
      <c r="BC9" s="232"/>
      <c r="BD9" s="232"/>
      <c r="BE9" s="233"/>
      <c r="BF9" s="233"/>
      <c r="BG9" s="233"/>
      <c r="BH9" s="233"/>
      <c r="BI9" s="233"/>
      <c r="BJ9" s="233"/>
      <c r="BK9" s="233"/>
      <c r="BL9" s="233"/>
      <c r="BM9" s="233"/>
      <c r="BN9" s="233"/>
      <c r="BO9" s="233"/>
      <c r="BP9" s="233"/>
      <c r="BQ9" s="242">
        <v>3</v>
      </c>
      <c r="BR9" s="243"/>
      <c r="BS9" s="1041" t="s">
        <v>576</v>
      </c>
      <c r="BT9" s="1042"/>
      <c r="BU9" s="1042"/>
      <c r="BV9" s="1042"/>
      <c r="BW9" s="1042"/>
      <c r="BX9" s="1042"/>
      <c r="BY9" s="1042"/>
      <c r="BZ9" s="1042"/>
      <c r="CA9" s="1042"/>
      <c r="CB9" s="1042"/>
      <c r="CC9" s="1042"/>
      <c r="CD9" s="1042"/>
      <c r="CE9" s="1042"/>
      <c r="CF9" s="1042"/>
      <c r="CG9" s="1043"/>
      <c r="CH9" s="1016">
        <v>-31</v>
      </c>
      <c r="CI9" s="1017"/>
      <c r="CJ9" s="1017"/>
      <c r="CK9" s="1017"/>
      <c r="CL9" s="1018"/>
      <c r="CM9" s="1016">
        <v>0</v>
      </c>
      <c r="CN9" s="1017"/>
      <c r="CO9" s="1017"/>
      <c r="CP9" s="1017"/>
      <c r="CQ9" s="1018"/>
      <c r="CR9" s="1016">
        <v>3</v>
      </c>
      <c r="CS9" s="1017"/>
      <c r="CT9" s="1017"/>
      <c r="CU9" s="1017"/>
      <c r="CV9" s="1018"/>
      <c r="CW9" s="1016">
        <v>27</v>
      </c>
      <c r="CX9" s="1017"/>
      <c r="CY9" s="1017"/>
      <c r="CZ9" s="1017"/>
      <c r="DA9" s="1018"/>
      <c r="DB9" s="1016">
        <v>0</v>
      </c>
      <c r="DC9" s="1017"/>
      <c r="DD9" s="1017"/>
      <c r="DE9" s="1017"/>
      <c r="DF9" s="1018"/>
      <c r="DG9" s="1016" t="s">
        <v>586</v>
      </c>
      <c r="DH9" s="1017"/>
      <c r="DI9" s="1017"/>
      <c r="DJ9" s="1017"/>
      <c r="DK9" s="1018"/>
      <c r="DL9" s="1016"/>
      <c r="DM9" s="1017"/>
      <c r="DN9" s="1017"/>
      <c r="DO9" s="1017"/>
      <c r="DP9" s="1018"/>
      <c r="DQ9" s="1016" t="s">
        <v>585</v>
      </c>
      <c r="DR9" s="1017"/>
      <c r="DS9" s="1017"/>
      <c r="DT9" s="1017"/>
      <c r="DU9" s="1018"/>
      <c r="DV9" s="1019"/>
      <c r="DW9" s="1020"/>
      <c r="DX9" s="1020"/>
      <c r="DY9" s="1020"/>
      <c r="DZ9" s="1021"/>
      <c r="EA9" s="234"/>
    </row>
    <row r="10" spans="1:131" s="235" customFormat="1" ht="26.25" customHeight="1" x14ac:dyDescent="0.15">
      <c r="A10" s="241">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3"/>
      <c r="AL10" s="1114"/>
      <c r="AM10" s="1114"/>
      <c r="AN10" s="1114"/>
      <c r="AO10" s="1114"/>
      <c r="AP10" s="1114"/>
      <c r="AQ10" s="1114"/>
      <c r="AR10" s="1114"/>
      <c r="AS10" s="1114"/>
      <c r="AT10" s="1114"/>
      <c r="AU10" s="1111"/>
      <c r="AV10" s="1111"/>
      <c r="AW10" s="1111"/>
      <c r="AX10" s="1111"/>
      <c r="AY10" s="1112"/>
      <c r="AZ10" s="232"/>
      <c r="BA10" s="232"/>
      <c r="BB10" s="232"/>
      <c r="BC10" s="232"/>
      <c r="BD10" s="232"/>
      <c r="BE10" s="233"/>
      <c r="BF10" s="233"/>
      <c r="BG10" s="233"/>
      <c r="BH10" s="233"/>
      <c r="BI10" s="233"/>
      <c r="BJ10" s="233"/>
      <c r="BK10" s="233"/>
      <c r="BL10" s="233"/>
      <c r="BM10" s="233"/>
      <c r="BN10" s="233"/>
      <c r="BO10" s="233"/>
      <c r="BP10" s="233"/>
      <c r="BQ10" s="242">
        <v>4</v>
      </c>
      <c r="BR10" s="243"/>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34"/>
    </row>
    <row r="11" spans="1:131" s="235" customFormat="1" ht="26.25" customHeight="1" x14ac:dyDescent="0.15">
      <c r="A11" s="241">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3"/>
      <c r="AL11" s="1114"/>
      <c r="AM11" s="1114"/>
      <c r="AN11" s="1114"/>
      <c r="AO11" s="1114"/>
      <c r="AP11" s="1114"/>
      <c r="AQ11" s="1114"/>
      <c r="AR11" s="1114"/>
      <c r="AS11" s="1114"/>
      <c r="AT11" s="1114"/>
      <c r="AU11" s="1111"/>
      <c r="AV11" s="1111"/>
      <c r="AW11" s="1111"/>
      <c r="AX11" s="1111"/>
      <c r="AY11" s="1112"/>
      <c r="AZ11" s="232"/>
      <c r="BA11" s="232"/>
      <c r="BB11" s="232"/>
      <c r="BC11" s="232"/>
      <c r="BD11" s="232"/>
      <c r="BE11" s="233"/>
      <c r="BF11" s="233"/>
      <c r="BG11" s="233"/>
      <c r="BH11" s="233"/>
      <c r="BI11" s="233"/>
      <c r="BJ11" s="233"/>
      <c r="BK11" s="233"/>
      <c r="BL11" s="233"/>
      <c r="BM11" s="233"/>
      <c r="BN11" s="233"/>
      <c r="BO11" s="233"/>
      <c r="BP11" s="233"/>
      <c r="BQ11" s="242">
        <v>5</v>
      </c>
      <c r="BR11" s="243"/>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34"/>
    </row>
    <row r="12" spans="1:131" s="235" customFormat="1" ht="26.25" customHeight="1" x14ac:dyDescent="0.15">
      <c r="A12" s="241">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3"/>
      <c r="AL12" s="1114"/>
      <c r="AM12" s="1114"/>
      <c r="AN12" s="1114"/>
      <c r="AO12" s="1114"/>
      <c r="AP12" s="1114"/>
      <c r="AQ12" s="1114"/>
      <c r="AR12" s="1114"/>
      <c r="AS12" s="1114"/>
      <c r="AT12" s="1114"/>
      <c r="AU12" s="1111"/>
      <c r="AV12" s="1111"/>
      <c r="AW12" s="1111"/>
      <c r="AX12" s="1111"/>
      <c r="AY12" s="1112"/>
      <c r="AZ12" s="232"/>
      <c r="BA12" s="232"/>
      <c r="BB12" s="232"/>
      <c r="BC12" s="232"/>
      <c r="BD12" s="232"/>
      <c r="BE12" s="233"/>
      <c r="BF12" s="233"/>
      <c r="BG12" s="233"/>
      <c r="BH12" s="233"/>
      <c r="BI12" s="233"/>
      <c r="BJ12" s="233"/>
      <c r="BK12" s="233"/>
      <c r="BL12" s="233"/>
      <c r="BM12" s="233"/>
      <c r="BN12" s="233"/>
      <c r="BO12" s="233"/>
      <c r="BP12" s="233"/>
      <c r="BQ12" s="242">
        <v>6</v>
      </c>
      <c r="BR12" s="243"/>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34"/>
    </row>
    <row r="13" spans="1:131" s="235" customFormat="1" ht="26.25" customHeight="1" x14ac:dyDescent="0.15">
      <c r="A13" s="241">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3"/>
      <c r="AL13" s="1114"/>
      <c r="AM13" s="1114"/>
      <c r="AN13" s="1114"/>
      <c r="AO13" s="1114"/>
      <c r="AP13" s="1114"/>
      <c r="AQ13" s="1114"/>
      <c r="AR13" s="1114"/>
      <c r="AS13" s="1114"/>
      <c r="AT13" s="1114"/>
      <c r="AU13" s="1111"/>
      <c r="AV13" s="1111"/>
      <c r="AW13" s="1111"/>
      <c r="AX13" s="1111"/>
      <c r="AY13" s="1112"/>
      <c r="AZ13" s="232"/>
      <c r="BA13" s="232"/>
      <c r="BB13" s="232"/>
      <c r="BC13" s="232"/>
      <c r="BD13" s="232"/>
      <c r="BE13" s="233"/>
      <c r="BF13" s="233"/>
      <c r="BG13" s="233"/>
      <c r="BH13" s="233"/>
      <c r="BI13" s="233"/>
      <c r="BJ13" s="233"/>
      <c r="BK13" s="233"/>
      <c r="BL13" s="233"/>
      <c r="BM13" s="233"/>
      <c r="BN13" s="233"/>
      <c r="BO13" s="233"/>
      <c r="BP13" s="233"/>
      <c r="BQ13" s="242">
        <v>7</v>
      </c>
      <c r="BR13" s="243"/>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34"/>
    </row>
    <row r="14" spans="1:131" s="235" customFormat="1" ht="26.25" customHeight="1" x14ac:dyDescent="0.15">
      <c r="A14" s="241">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32"/>
      <c r="BA14" s="232"/>
      <c r="BB14" s="232"/>
      <c r="BC14" s="232"/>
      <c r="BD14" s="232"/>
      <c r="BE14" s="233"/>
      <c r="BF14" s="233"/>
      <c r="BG14" s="233"/>
      <c r="BH14" s="233"/>
      <c r="BI14" s="233"/>
      <c r="BJ14" s="233"/>
      <c r="BK14" s="233"/>
      <c r="BL14" s="233"/>
      <c r="BM14" s="233"/>
      <c r="BN14" s="233"/>
      <c r="BO14" s="233"/>
      <c r="BP14" s="233"/>
      <c r="BQ14" s="242">
        <v>8</v>
      </c>
      <c r="BR14" s="243"/>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34"/>
    </row>
    <row r="15" spans="1:131" s="235" customFormat="1" ht="26.25" customHeight="1" x14ac:dyDescent="0.15">
      <c r="A15" s="241">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32"/>
      <c r="BA15" s="232"/>
      <c r="BB15" s="232"/>
      <c r="BC15" s="232"/>
      <c r="BD15" s="232"/>
      <c r="BE15" s="233"/>
      <c r="BF15" s="233"/>
      <c r="BG15" s="233"/>
      <c r="BH15" s="233"/>
      <c r="BI15" s="233"/>
      <c r="BJ15" s="233"/>
      <c r="BK15" s="233"/>
      <c r="BL15" s="233"/>
      <c r="BM15" s="233"/>
      <c r="BN15" s="233"/>
      <c r="BO15" s="233"/>
      <c r="BP15" s="233"/>
      <c r="BQ15" s="242">
        <v>9</v>
      </c>
      <c r="BR15" s="243"/>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34"/>
    </row>
    <row r="16" spans="1:131" s="235" customFormat="1" ht="26.25" customHeight="1" x14ac:dyDescent="0.15">
      <c r="A16" s="241">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32"/>
      <c r="BA16" s="232"/>
      <c r="BB16" s="232"/>
      <c r="BC16" s="232"/>
      <c r="BD16" s="232"/>
      <c r="BE16" s="233"/>
      <c r="BF16" s="233"/>
      <c r="BG16" s="233"/>
      <c r="BH16" s="233"/>
      <c r="BI16" s="233"/>
      <c r="BJ16" s="233"/>
      <c r="BK16" s="233"/>
      <c r="BL16" s="233"/>
      <c r="BM16" s="233"/>
      <c r="BN16" s="233"/>
      <c r="BO16" s="233"/>
      <c r="BP16" s="233"/>
      <c r="BQ16" s="242">
        <v>10</v>
      </c>
      <c r="BR16" s="243"/>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34"/>
    </row>
    <row r="17" spans="1:131" s="235" customFormat="1" ht="26.25" customHeight="1" x14ac:dyDescent="0.15">
      <c r="A17" s="241">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32"/>
      <c r="BA17" s="232"/>
      <c r="BB17" s="232"/>
      <c r="BC17" s="232"/>
      <c r="BD17" s="232"/>
      <c r="BE17" s="233"/>
      <c r="BF17" s="233"/>
      <c r="BG17" s="233"/>
      <c r="BH17" s="233"/>
      <c r="BI17" s="233"/>
      <c r="BJ17" s="233"/>
      <c r="BK17" s="233"/>
      <c r="BL17" s="233"/>
      <c r="BM17" s="233"/>
      <c r="BN17" s="233"/>
      <c r="BO17" s="233"/>
      <c r="BP17" s="233"/>
      <c r="BQ17" s="242">
        <v>11</v>
      </c>
      <c r="BR17" s="243"/>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34"/>
    </row>
    <row r="18" spans="1:131" s="235" customFormat="1" ht="26.25" customHeight="1" x14ac:dyDescent="0.15">
      <c r="A18" s="241">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32"/>
      <c r="BA18" s="232"/>
      <c r="BB18" s="232"/>
      <c r="BC18" s="232"/>
      <c r="BD18" s="232"/>
      <c r="BE18" s="233"/>
      <c r="BF18" s="233"/>
      <c r="BG18" s="233"/>
      <c r="BH18" s="233"/>
      <c r="BI18" s="233"/>
      <c r="BJ18" s="233"/>
      <c r="BK18" s="233"/>
      <c r="BL18" s="233"/>
      <c r="BM18" s="233"/>
      <c r="BN18" s="233"/>
      <c r="BO18" s="233"/>
      <c r="BP18" s="233"/>
      <c r="BQ18" s="242">
        <v>12</v>
      </c>
      <c r="BR18" s="243"/>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34"/>
    </row>
    <row r="19" spans="1:131" s="235" customFormat="1" ht="26.25" customHeight="1" x14ac:dyDescent="0.15">
      <c r="A19" s="241">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32"/>
      <c r="BA19" s="232"/>
      <c r="BB19" s="232"/>
      <c r="BC19" s="232"/>
      <c r="BD19" s="232"/>
      <c r="BE19" s="233"/>
      <c r="BF19" s="233"/>
      <c r="BG19" s="233"/>
      <c r="BH19" s="233"/>
      <c r="BI19" s="233"/>
      <c r="BJ19" s="233"/>
      <c r="BK19" s="233"/>
      <c r="BL19" s="233"/>
      <c r="BM19" s="233"/>
      <c r="BN19" s="233"/>
      <c r="BO19" s="233"/>
      <c r="BP19" s="233"/>
      <c r="BQ19" s="242">
        <v>13</v>
      </c>
      <c r="BR19" s="243"/>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34"/>
    </row>
    <row r="20" spans="1:131" s="235" customFormat="1" ht="26.25" customHeight="1" x14ac:dyDescent="0.15">
      <c r="A20" s="241">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32"/>
      <c r="BA20" s="232"/>
      <c r="BB20" s="232"/>
      <c r="BC20" s="232"/>
      <c r="BD20" s="232"/>
      <c r="BE20" s="233"/>
      <c r="BF20" s="233"/>
      <c r="BG20" s="233"/>
      <c r="BH20" s="233"/>
      <c r="BI20" s="233"/>
      <c r="BJ20" s="233"/>
      <c r="BK20" s="233"/>
      <c r="BL20" s="233"/>
      <c r="BM20" s="233"/>
      <c r="BN20" s="233"/>
      <c r="BO20" s="233"/>
      <c r="BP20" s="233"/>
      <c r="BQ20" s="242">
        <v>14</v>
      </c>
      <c r="BR20" s="243"/>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34"/>
    </row>
    <row r="21" spans="1:131" s="235" customFormat="1" ht="26.25" customHeight="1" thickBot="1" x14ac:dyDescent="0.2">
      <c r="A21" s="241">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32"/>
      <c r="BA21" s="232"/>
      <c r="BB21" s="232"/>
      <c r="BC21" s="232"/>
      <c r="BD21" s="232"/>
      <c r="BE21" s="233"/>
      <c r="BF21" s="233"/>
      <c r="BG21" s="233"/>
      <c r="BH21" s="233"/>
      <c r="BI21" s="233"/>
      <c r="BJ21" s="233"/>
      <c r="BK21" s="233"/>
      <c r="BL21" s="233"/>
      <c r="BM21" s="233"/>
      <c r="BN21" s="233"/>
      <c r="BO21" s="233"/>
      <c r="BP21" s="233"/>
      <c r="BQ21" s="242">
        <v>15</v>
      </c>
      <c r="BR21" s="243"/>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34"/>
    </row>
    <row r="22" spans="1:131" s="235" customFormat="1" ht="26.25" customHeight="1" x14ac:dyDescent="0.15">
      <c r="A22" s="241">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386</v>
      </c>
      <c r="BA22" s="1062"/>
      <c r="BB22" s="1062"/>
      <c r="BC22" s="1062"/>
      <c r="BD22" s="1063"/>
      <c r="BE22" s="233"/>
      <c r="BF22" s="233"/>
      <c r="BG22" s="233"/>
      <c r="BH22" s="233"/>
      <c r="BI22" s="233"/>
      <c r="BJ22" s="233"/>
      <c r="BK22" s="233"/>
      <c r="BL22" s="233"/>
      <c r="BM22" s="233"/>
      <c r="BN22" s="233"/>
      <c r="BO22" s="233"/>
      <c r="BP22" s="233"/>
      <c r="BQ22" s="242">
        <v>16</v>
      </c>
      <c r="BR22" s="243"/>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34"/>
    </row>
    <row r="23" spans="1:131" s="235" customFormat="1" ht="26.25" customHeight="1" thickBot="1" x14ac:dyDescent="0.2">
      <c r="A23" s="244" t="s">
        <v>387</v>
      </c>
      <c r="B23" s="975" t="s">
        <v>388</v>
      </c>
      <c r="C23" s="976"/>
      <c r="D23" s="976"/>
      <c r="E23" s="976"/>
      <c r="F23" s="976"/>
      <c r="G23" s="976"/>
      <c r="H23" s="976"/>
      <c r="I23" s="976"/>
      <c r="J23" s="976"/>
      <c r="K23" s="976"/>
      <c r="L23" s="976"/>
      <c r="M23" s="976"/>
      <c r="N23" s="976"/>
      <c r="O23" s="976"/>
      <c r="P23" s="977"/>
      <c r="Q23" s="1095">
        <v>2688</v>
      </c>
      <c r="R23" s="1096"/>
      <c r="S23" s="1096"/>
      <c r="T23" s="1096"/>
      <c r="U23" s="1096"/>
      <c r="V23" s="1096">
        <v>2562</v>
      </c>
      <c r="W23" s="1096"/>
      <c r="X23" s="1096"/>
      <c r="Y23" s="1096"/>
      <c r="Z23" s="1096"/>
      <c r="AA23" s="1096">
        <v>126</v>
      </c>
      <c r="AB23" s="1096"/>
      <c r="AC23" s="1096"/>
      <c r="AD23" s="1096"/>
      <c r="AE23" s="1097"/>
      <c r="AF23" s="1098">
        <v>126</v>
      </c>
      <c r="AG23" s="1096"/>
      <c r="AH23" s="1096"/>
      <c r="AI23" s="1096"/>
      <c r="AJ23" s="1099"/>
      <c r="AK23" s="1100"/>
      <c r="AL23" s="1101"/>
      <c r="AM23" s="1101"/>
      <c r="AN23" s="1101"/>
      <c r="AO23" s="1101"/>
      <c r="AP23" s="1096">
        <v>2464</v>
      </c>
      <c r="AQ23" s="1096"/>
      <c r="AR23" s="1096"/>
      <c r="AS23" s="1096"/>
      <c r="AT23" s="1096"/>
      <c r="AU23" s="1102"/>
      <c r="AV23" s="1102"/>
      <c r="AW23" s="1102"/>
      <c r="AX23" s="1102"/>
      <c r="AY23" s="1103"/>
      <c r="AZ23" s="1092" t="s">
        <v>389</v>
      </c>
      <c r="BA23" s="1093"/>
      <c r="BB23" s="1093"/>
      <c r="BC23" s="1093"/>
      <c r="BD23" s="1094"/>
      <c r="BE23" s="233"/>
      <c r="BF23" s="233"/>
      <c r="BG23" s="233"/>
      <c r="BH23" s="233"/>
      <c r="BI23" s="233"/>
      <c r="BJ23" s="233"/>
      <c r="BK23" s="233"/>
      <c r="BL23" s="233"/>
      <c r="BM23" s="233"/>
      <c r="BN23" s="233"/>
      <c r="BO23" s="233"/>
      <c r="BP23" s="233"/>
      <c r="BQ23" s="242">
        <v>17</v>
      </c>
      <c r="BR23" s="243"/>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34"/>
    </row>
    <row r="24" spans="1:131" s="235" customFormat="1" ht="26.25" customHeight="1" x14ac:dyDescent="0.15">
      <c r="A24" s="1091" t="s">
        <v>390</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32"/>
      <c r="BA24" s="232"/>
      <c r="BB24" s="232"/>
      <c r="BC24" s="232"/>
      <c r="BD24" s="232"/>
      <c r="BE24" s="233"/>
      <c r="BF24" s="233"/>
      <c r="BG24" s="233"/>
      <c r="BH24" s="233"/>
      <c r="BI24" s="233"/>
      <c r="BJ24" s="233"/>
      <c r="BK24" s="233"/>
      <c r="BL24" s="233"/>
      <c r="BM24" s="233"/>
      <c r="BN24" s="233"/>
      <c r="BO24" s="233"/>
      <c r="BP24" s="233"/>
      <c r="BQ24" s="242">
        <v>18</v>
      </c>
      <c r="BR24" s="243"/>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34"/>
    </row>
    <row r="25" spans="1:131" s="227" customFormat="1" ht="26.25" customHeight="1" thickBot="1" x14ac:dyDescent="0.2">
      <c r="A25" s="1090" t="s">
        <v>391</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32"/>
      <c r="BK25" s="232"/>
      <c r="BL25" s="232"/>
      <c r="BM25" s="232"/>
      <c r="BN25" s="232"/>
      <c r="BO25" s="245"/>
      <c r="BP25" s="245"/>
      <c r="BQ25" s="242">
        <v>19</v>
      </c>
      <c r="BR25" s="243"/>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226"/>
    </row>
    <row r="26" spans="1:131" s="227" customFormat="1" ht="26.25" customHeight="1" x14ac:dyDescent="0.15">
      <c r="A26" s="1022" t="s">
        <v>368</v>
      </c>
      <c r="B26" s="1023"/>
      <c r="C26" s="1023"/>
      <c r="D26" s="1023"/>
      <c r="E26" s="1023"/>
      <c r="F26" s="1023"/>
      <c r="G26" s="1023"/>
      <c r="H26" s="1023"/>
      <c r="I26" s="1023"/>
      <c r="J26" s="1023"/>
      <c r="K26" s="1023"/>
      <c r="L26" s="1023"/>
      <c r="M26" s="1023"/>
      <c r="N26" s="1023"/>
      <c r="O26" s="1023"/>
      <c r="P26" s="1024"/>
      <c r="Q26" s="1028" t="s">
        <v>392</v>
      </c>
      <c r="R26" s="1029"/>
      <c r="S26" s="1029"/>
      <c r="T26" s="1029"/>
      <c r="U26" s="1030"/>
      <c r="V26" s="1028" t="s">
        <v>393</v>
      </c>
      <c r="W26" s="1029"/>
      <c r="X26" s="1029"/>
      <c r="Y26" s="1029"/>
      <c r="Z26" s="1030"/>
      <c r="AA26" s="1028" t="s">
        <v>394</v>
      </c>
      <c r="AB26" s="1029"/>
      <c r="AC26" s="1029"/>
      <c r="AD26" s="1029"/>
      <c r="AE26" s="1029"/>
      <c r="AF26" s="1086" t="s">
        <v>395</v>
      </c>
      <c r="AG26" s="1035"/>
      <c r="AH26" s="1035"/>
      <c r="AI26" s="1035"/>
      <c r="AJ26" s="1087"/>
      <c r="AK26" s="1029" t="s">
        <v>396</v>
      </c>
      <c r="AL26" s="1029"/>
      <c r="AM26" s="1029"/>
      <c r="AN26" s="1029"/>
      <c r="AO26" s="1030"/>
      <c r="AP26" s="1028" t="s">
        <v>397</v>
      </c>
      <c r="AQ26" s="1029"/>
      <c r="AR26" s="1029"/>
      <c r="AS26" s="1029"/>
      <c r="AT26" s="1030"/>
      <c r="AU26" s="1028" t="s">
        <v>398</v>
      </c>
      <c r="AV26" s="1029"/>
      <c r="AW26" s="1029"/>
      <c r="AX26" s="1029"/>
      <c r="AY26" s="1030"/>
      <c r="AZ26" s="1028" t="s">
        <v>399</v>
      </c>
      <c r="BA26" s="1029"/>
      <c r="BB26" s="1029"/>
      <c r="BC26" s="1029"/>
      <c r="BD26" s="1030"/>
      <c r="BE26" s="1028" t="s">
        <v>375</v>
      </c>
      <c r="BF26" s="1029"/>
      <c r="BG26" s="1029"/>
      <c r="BH26" s="1029"/>
      <c r="BI26" s="1044"/>
      <c r="BJ26" s="232"/>
      <c r="BK26" s="232"/>
      <c r="BL26" s="232"/>
      <c r="BM26" s="232"/>
      <c r="BN26" s="232"/>
      <c r="BO26" s="245"/>
      <c r="BP26" s="245"/>
      <c r="BQ26" s="242">
        <v>20</v>
      </c>
      <c r="BR26" s="243"/>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226"/>
    </row>
    <row r="27" spans="1:131" s="227"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32"/>
      <c r="BK27" s="232"/>
      <c r="BL27" s="232"/>
      <c r="BM27" s="232"/>
      <c r="BN27" s="232"/>
      <c r="BO27" s="245"/>
      <c r="BP27" s="245"/>
      <c r="BQ27" s="242">
        <v>21</v>
      </c>
      <c r="BR27" s="243"/>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226"/>
    </row>
    <row r="28" spans="1:131" s="227" customFormat="1" ht="26.25" customHeight="1" thickTop="1" x14ac:dyDescent="0.15">
      <c r="A28" s="246">
        <v>1</v>
      </c>
      <c r="B28" s="1077" t="s">
        <v>400</v>
      </c>
      <c r="C28" s="1078"/>
      <c r="D28" s="1078"/>
      <c r="E28" s="1078"/>
      <c r="F28" s="1078"/>
      <c r="G28" s="1078"/>
      <c r="H28" s="1078"/>
      <c r="I28" s="1078"/>
      <c r="J28" s="1078"/>
      <c r="K28" s="1078"/>
      <c r="L28" s="1078"/>
      <c r="M28" s="1078"/>
      <c r="N28" s="1078"/>
      <c r="O28" s="1078"/>
      <c r="P28" s="1079"/>
      <c r="Q28" s="1080">
        <v>475</v>
      </c>
      <c r="R28" s="1081"/>
      <c r="S28" s="1081"/>
      <c r="T28" s="1081"/>
      <c r="U28" s="1081"/>
      <c r="V28" s="1081">
        <v>468</v>
      </c>
      <c r="W28" s="1081"/>
      <c r="X28" s="1081"/>
      <c r="Y28" s="1081"/>
      <c r="Z28" s="1081"/>
      <c r="AA28" s="1081">
        <v>7</v>
      </c>
      <c r="AB28" s="1081"/>
      <c r="AC28" s="1081"/>
      <c r="AD28" s="1081"/>
      <c r="AE28" s="1082"/>
      <c r="AF28" s="1083">
        <v>7</v>
      </c>
      <c r="AG28" s="1081"/>
      <c r="AH28" s="1081"/>
      <c r="AI28" s="1081"/>
      <c r="AJ28" s="1084"/>
      <c r="AK28" s="1085">
        <v>69</v>
      </c>
      <c r="AL28" s="1073"/>
      <c r="AM28" s="1073"/>
      <c r="AN28" s="1073"/>
      <c r="AO28" s="1073"/>
      <c r="AP28" s="1073" t="s">
        <v>577</v>
      </c>
      <c r="AQ28" s="1073"/>
      <c r="AR28" s="1073"/>
      <c r="AS28" s="1073"/>
      <c r="AT28" s="1073"/>
      <c r="AU28" s="1073" t="s">
        <v>577</v>
      </c>
      <c r="AV28" s="1073"/>
      <c r="AW28" s="1073"/>
      <c r="AX28" s="1073"/>
      <c r="AY28" s="1073"/>
      <c r="AZ28" s="1074" t="s">
        <v>579</v>
      </c>
      <c r="BA28" s="1074"/>
      <c r="BB28" s="1074"/>
      <c r="BC28" s="1074"/>
      <c r="BD28" s="1074"/>
      <c r="BE28" s="1075"/>
      <c r="BF28" s="1075"/>
      <c r="BG28" s="1075"/>
      <c r="BH28" s="1075"/>
      <c r="BI28" s="1076"/>
      <c r="BJ28" s="232"/>
      <c r="BK28" s="232"/>
      <c r="BL28" s="232"/>
      <c r="BM28" s="232"/>
      <c r="BN28" s="232"/>
      <c r="BO28" s="245"/>
      <c r="BP28" s="245"/>
      <c r="BQ28" s="242">
        <v>22</v>
      </c>
      <c r="BR28" s="243"/>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226"/>
    </row>
    <row r="29" spans="1:131" s="227" customFormat="1" ht="26.25" customHeight="1" x14ac:dyDescent="0.15">
      <c r="A29" s="246">
        <v>2</v>
      </c>
      <c r="B29" s="1064" t="s">
        <v>401</v>
      </c>
      <c r="C29" s="1065"/>
      <c r="D29" s="1065"/>
      <c r="E29" s="1065"/>
      <c r="F29" s="1065"/>
      <c r="G29" s="1065"/>
      <c r="H29" s="1065"/>
      <c r="I29" s="1065"/>
      <c r="J29" s="1065"/>
      <c r="K29" s="1065"/>
      <c r="L29" s="1065"/>
      <c r="M29" s="1065"/>
      <c r="N29" s="1065"/>
      <c r="O29" s="1065"/>
      <c r="P29" s="1066"/>
      <c r="Q29" s="1070">
        <v>43</v>
      </c>
      <c r="R29" s="1071"/>
      <c r="S29" s="1071"/>
      <c r="T29" s="1071"/>
      <c r="U29" s="1071"/>
      <c r="V29" s="1071">
        <v>43</v>
      </c>
      <c r="W29" s="1071"/>
      <c r="X29" s="1071"/>
      <c r="Y29" s="1071"/>
      <c r="Z29" s="1071"/>
      <c r="AA29" s="1071">
        <v>0</v>
      </c>
      <c r="AB29" s="1071"/>
      <c r="AC29" s="1071"/>
      <c r="AD29" s="1071"/>
      <c r="AE29" s="1072"/>
      <c r="AF29" s="1046">
        <v>0</v>
      </c>
      <c r="AG29" s="1047"/>
      <c r="AH29" s="1047"/>
      <c r="AI29" s="1047"/>
      <c r="AJ29" s="1048"/>
      <c r="AK29" s="1011">
        <v>7</v>
      </c>
      <c r="AL29" s="1002"/>
      <c r="AM29" s="1002"/>
      <c r="AN29" s="1002"/>
      <c r="AO29" s="1002"/>
      <c r="AP29" s="1002" t="s">
        <v>577</v>
      </c>
      <c r="AQ29" s="1002"/>
      <c r="AR29" s="1002"/>
      <c r="AS29" s="1002"/>
      <c r="AT29" s="1002"/>
      <c r="AU29" s="1002" t="s">
        <v>577</v>
      </c>
      <c r="AV29" s="1002"/>
      <c r="AW29" s="1002"/>
      <c r="AX29" s="1002"/>
      <c r="AY29" s="1002"/>
      <c r="AZ29" s="1069" t="s">
        <v>577</v>
      </c>
      <c r="BA29" s="1069"/>
      <c r="BB29" s="1069"/>
      <c r="BC29" s="1069"/>
      <c r="BD29" s="1069"/>
      <c r="BE29" s="1059"/>
      <c r="BF29" s="1059"/>
      <c r="BG29" s="1059"/>
      <c r="BH29" s="1059"/>
      <c r="BI29" s="1060"/>
      <c r="BJ29" s="232"/>
      <c r="BK29" s="232"/>
      <c r="BL29" s="232"/>
      <c r="BM29" s="232"/>
      <c r="BN29" s="232"/>
      <c r="BO29" s="245"/>
      <c r="BP29" s="245"/>
      <c r="BQ29" s="242">
        <v>23</v>
      </c>
      <c r="BR29" s="243"/>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226"/>
    </row>
    <row r="30" spans="1:131" s="227" customFormat="1" ht="26.25" customHeight="1" x14ac:dyDescent="0.15">
      <c r="A30" s="246">
        <v>3</v>
      </c>
      <c r="B30" s="1064" t="s">
        <v>402</v>
      </c>
      <c r="C30" s="1065"/>
      <c r="D30" s="1065"/>
      <c r="E30" s="1065"/>
      <c r="F30" s="1065"/>
      <c r="G30" s="1065"/>
      <c r="H30" s="1065"/>
      <c r="I30" s="1065"/>
      <c r="J30" s="1065"/>
      <c r="K30" s="1065"/>
      <c r="L30" s="1065"/>
      <c r="M30" s="1065"/>
      <c r="N30" s="1065"/>
      <c r="O30" s="1065"/>
      <c r="P30" s="1066"/>
      <c r="Q30" s="1070">
        <v>122</v>
      </c>
      <c r="R30" s="1071"/>
      <c r="S30" s="1071"/>
      <c r="T30" s="1071"/>
      <c r="U30" s="1071"/>
      <c r="V30" s="1071">
        <v>122</v>
      </c>
      <c r="W30" s="1071"/>
      <c r="X30" s="1071"/>
      <c r="Y30" s="1071"/>
      <c r="Z30" s="1071"/>
      <c r="AA30" s="1071">
        <v>0</v>
      </c>
      <c r="AB30" s="1071"/>
      <c r="AC30" s="1071"/>
      <c r="AD30" s="1071"/>
      <c r="AE30" s="1072"/>
      <c r="AF30" s="1046">
        <v>0</v>
      </c>
      <c r="AG30" s="1047"/>
      <c r="AH30" s="1047"/>
      <c r="AI30" s="1047"/>
      <c r="AJ30" s="1048"/>
      <c r="AK30" s="1011">
        <v>39</v>
      </c>
      <c r="AL30" s="1002"/>
      <c r="AM30" s="1002"/>
      <c r="AN30" s="1002"/>
      <c r="AO30" s="1002"/>
      <c r="AP30" s="1002">
        <v>458</v>
      </c>
      <c r="AQ30" s="1002"/>
      <c r="AR30" s="1002"/>
      <c r="AS30" s="1002"/>
      <c r="AT30" s="1002"/>
      <c r="AU30" s="1002">
        <v>172</v>
      </c>
      <c r="AV30" s="1002"/>
      <c r="AW30" s="1002"/>
      <c r="AX30" s="1002"/>
      <c r="AY30" s="1002"/>
      <c r="AZ30" s="1069" t="s">
        <v>567</v>
      </c>
      <c r="BA30" s="1069"/>
      <c r="BB30" s="1069"/>
      <c r="BC30" s="1069"/>
      <c r="BD30" s="1069"/>
      <c r="BE30" s="1059" t="s">
        <v>403</v>
      </c>
      <c r="BF30" s="1059"/>
      <c r="BG30" s="1059"/>
      <c r="BH30" s="1059"/>
      <c r="BI30" s="1060"/>
      <c r="BJ30" s="232"/>
      <c r="BK30" s="232"/>
      <c r="BL30" s="232"/>
      <c r="BM30" s="232"/>
      <c r="BN30" s="232"/>
      <c r="BO30" s="245"/>
      <c r="BP30" s="245"/>
      <c r="BQ30" s="242">
        <v>24</v>
      </c>
      <c r="BR30" s="243"/>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226"/>
    </row>
    <row r="31" spans="1:131" s="227" customFormat="1" ht="26.25" customHeight="1" x14ac:dyDescent="0.15">
      <c r="A31" s="246">
        <v>4</v>
      </c>
      <c r="B31" s="1064"/>
      <c r="C31" s="1065"/>
      <c r="D31" s="1065"/>
      <c r="E31" s="1065"/>
      <c r="F31" s="1065"/>
      <c r="G31" s="1065"/>
      <c r="H31" s="1065"/>
      <c r="I31" s="1065"/>
      <c r="J31" s="1065"/>
      <c r="K31" s="1065"/>
      <c r="L31" s="1065"/>
      <c r="M31" s="1065"/>
      <c r="N31" s="1065"/>
      <c r="O31" s="1065"/>
      <c r="P31" s="1066"/>
      <c r="Q31" s="1070"/>
      <c r="R31" s="1071"/>
      <c r="S31" s="1071"/>
      <c r="T31" s="1071"/>
      <c r="U31" s="1071"/>
      <c r="V31" s="1071"/>
      <c r="W31" s="1071"/>
      <c r="X31" s="1071"/>
      <c r="Y31" s="1071"/>
      <c r="Z31" s="1071"/>
      <c r="AA31" s="1071"/>
      <c r="AB31" s="1071"/>
      <c r="AC31" s="1071"/>
      <c r="AD31" s="1071"/>
      <c r="AE31" s="1072"/>
      <c r="AF31" s="1046"/>
      <c r="AG31" s="1047"/>
      <c r="AH31" s="1047"/>
      <c r="AI31" s="1047"/>
      <c r="AJ31" s="1048"/>
      <c r="AK31" s="1011"/>
      <c r="AL31" s="1002"/>
      <c r="AM31" s="1002"/>
      <c r="AN31" s="1002"/>
      <c r="AO31" s="1002"/>
      <c r="AP31" s="1002"/>
      <c r="AQ31" s="1002"/>
      <c r="AR31" s="1002"/>
      <c r="AS31" s="1002"/>
      <c r="AT31" s="1002"/>
      <c r="AU31" s="1002"/>
      <c r="AV31" s="1002"/>
      <c r="AW31" s="1002"/>
      <c r="AX31" s="1002"/>
      <c r="AY31" s="1002"/>
      <c r="AZ31" s="1069"/>
      <c r="BA31" s="1069"/>
      <c r="BB31" s="1069"/>
      <c r="BC31" s="1069"/>
      <c r="BD31" s="1069"/>
      <c r="BE31" s="1059"/>
      <c r="BF31" s="1059"/>
      <c r="BG31" s="1059"/>
      <c r="BH31" s="1059"/>
      <c r="BI31" s="1060"/>
      <c r="BJ31" s="232"/>
      <c r="BK31" s="232"/>
      <c r="BL31" s="232"/>
      <c r="BM31" s="232"/>
      <c r="BN31" s="232"/>
      <c r="BO31" s="245"/>
      <c r="BP31" s="245"/>
      <c r="BQ31" s="242">
        <v>25</v>
      </c>
      <c r="BR31" s="243"/>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226"/>
    </row>
    <row r="32" spans="1:131" s="227" customFormat="1" ht="26.25" customHeight="1" x14ac:dyDescent="0.15">
      <c r="A32" s="246">
        <v>5</v>
      </c>
      <c r="B32" s="1064"/>
      <c r="C32" s="1065"/>
      <c r="D32" s="1065"/>
      <c r="E32" s="1065"/>
      <c r="F32" s="1065"/>
      <c r="G32" s="1065"/>
      <c r="H32" s="1065"/>
      <c r="I32" s="1065"/>
      <c r="J32" s="1065"/>
      <c r="K32" s="1065"/>
      <c r="L32" s="1065"/>
      <c r="M32" s="1065"/>
      <c r="N32" s="1065"/>
      <c r="O32" s="1065"/>
      <c r="P32" s="1066"/>
      <c r="Q32" s="1070"/>
      <c r="R32" s="1071"/>
      <c r="S32" s="1071"/>
      <c r="T32" s="1071"/>
      <c r="U32" s="1071"/>
      <c r="V32" s="1071"/>
      <c r="W32" s="1071"/>
      <c r="X32" s="1071"/>
      <c r="Y32" s="1071"/>
      <c r="Z32" s="1071"/>
      <c r="AA32" s="1071"/>
      <c r="AB32" s="1071"/>
      <c r="AC32" s="1071"/>
      <c r="AD32" s="1071"/>
      <c r="AE32" s="1072"/>
      <c r="AF32" s="1046"/>
      <c r="AG32" s="1047"/>
      <c r="AH32" s="1047"/>
      <c r="AI32" s="1047"/>
      <c r="AJ32" s="1048"/>
      <c r="AK32" s="1011"/>
      <c r="AL32" s="1002"/>
      <c r="AM32" s="1002"/>
      <c r="AN32" s="1002"/>
      <c r="AO32" s="1002"/>
      <c r="AP32" s="1002"/>
      <c r="AQ32" s="1002"/>
      <c r="AR32" s="1002"/>
      <c r="AS32" s="1002"/>
      <c r="AT32" s="1002"/>
      <c r="AU32" s="1002"/>
      <c r="AV32" s="1002"/>
      <c r="AW32" s="1002"/>
      <c r="AX32" s="1002"/>
      <c r="AY32" s="1002"/>
      <c r="AZ32" s="1069"/>
      <c r="BA32" s="1069"/>
      <c r="BB32" s="1069"/>
      <c r="BC32" s="1069"/>
      <c r="BD32" s="1069"/>
      <c r="BE32" s="1059"/>
      <c r="BF32" s="1059"/>
      <c r="BG32" s="1059"/>
      <c r="BH32" s="1059"/>
      <c r="BI32" s="1060"/>
      <c r="BJ32" s="232"/>
      <c r="BK32" s="232"/>
      <c r="BL32" s="232"/>
      <c r="BM32" s="232"/>
      <c r="BN32" s="232"/>
      <c r="BO32" s="245"/>
      <c r="BP32" s="245"/>
      <c r="BQ32" s="242">
        <v>26</v>
      </c>
      <c r="BR32" s="243"/>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226"/>
    </row>
    <row r="33" spans="1:131" s="227" customFormat="1" ht="26.25" customHeight="1" x14ac:dyDescent="0.15">
      <c r="A33" s="246">
        <v>6</v>
      </c>
      <c r="B33" s="1064"/>
      <c r="C33" s="1065"/>
      <c r="D33" s="1065"/>
      <c r="E33" s="1065"/>
      <c r="F33" s="1065"/>
      <c r="G33" s="1065"/>
      <c r="H33" s="1065"/>
      <c r="I33" s="1065"/>
      <c r="J33" s="1065"/>
      <c r="K33" s="1065"/>
      <c r="L33" s="1065"/>
      <c r="M33" s="1065"/>
      <c r="N33" s="1065"/>
      <c r="O33" s="1065"/>
      <c r="P33" s="1066"/>
      <c r="Q33" s="1070"/>
      <c r="R33" s="1071"/>
      <c r="S33" s="1071"/>
      <c r="T33" s="1071"/>
      <c r="U33" s="1071"/>
      <c r="V33" s="1071"/>
      <c r="W33" s="1071"/>
      <c r="X33" s="1071"/>
      <c r="Y33" s="1071"/>
      <c r="Z33" s="1071"/>
      <c r="AA33" s="1071"/>
      <c r="AB33" s="1071"/>
      <c r="AC33" s="1071"/>
      <c r="AD33" s="1071"/>
      <c r="AE33" s="1072"/>
      <c r="AF33" s="1046"/>
      <c r="AG33" s="1047"/>
      <c r="AH33" s="1047"/>
      <c r="AI33" s="1047"/>
      <c r="AJ33" s="1048"/>
      <c r="AK33" s="1011"/>
      <c r="AL33" s="1002"/>
      <c r="AM33" s="1002"/>
      <c r="AN33" s="1002"/>
      <c r="AO33" s="1002"/>
      <c r="AP33" s="1002"/>
      <c r="AQ33" s="1002"/>
      <c r="AR33" s="1002"/>
      <c r="AS33" s="1002"/>
      <c r="AT33" s="1002"/>
      <c r="AU33" s="1002"/>
      <c r="AV33" s="1002"/>
      <c r="AW33" s="1002"/>
      <c r="AX33" s="1002"/>
      <c r="AY33" s="1002"/>
      <c r="AZ33" s="1069"/>
      <c r="BA33" s="1069"/>
      <c r="BB33" s="1069"/>
      <c r="BC33" s="1069"/>
      <c r="BD33" s="1069"/>
      <c r="BE33" s="1059"/>
      <c r="BF33" s="1059"/>
      <c r="BG33" s="1059"/>
      <c r="BH33" s="1059"/>
      <c r="BI33" s="1060"/>
      <c r="BJ33" s="232"/>
      <c r="BK33" s="232"/>
      <c r="BL33" s="232"/>
      <c r="BM33" s="232"/>
      <c r="BN33" s="232"/>
      <c r="BO33" s="245"/>
      <c r="BP33" s="245"/>
      <c r="BQ33" s="242">
        <v>27</v>
      </c>
      <c r="BR33" s="243"/>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226"/>
    </row>
    <row r="34" spans="1:131" s="227" customFormat="1" ht="26.25" customHeight="1" x14ac:dyDescent="0.15">
      <c r="A34" s="246">
        <v>7</v>
      </c>
      <c r="B34" s="1064"/>
      <c r="C34" s="1065"/>
      <c r="D34" s="1065"/>
      <c r="E34" s="1065"/>
      <c r="F34" s="1065"/>
      <c r="G34" s="1065"/>
      <c r="H34" s="1065"/>
      <c r="I34" s="1065"/>
      <c r="J34" s="1065"/>
      <c r="K34" s="1065"/>
      <c r="L34" s="1065"/>
      <c r="M34" s="1065"/>
      <c r="N34" s="1065"/>
      <c r="O34" s="1065"/>
      <c r="P34" s="1066"/>
      <c r="Q34" s="1070"/>
      <c r="R34" s="1071"/>
      <c r="S34" s="1071"/>
      <c r="T34" s="1071"/>
      <c r="U34" s="1071"/>
      <c r="V34" s="1071"/>
      <c r="W34" s="1071"/>
      <c r="X34" s="1071"/>
      <c r="Y34" s="1071"/>
      <c r="Z34" s="1071"/>
      <c r="AA34" s="1071"/>
      <c r="AB34" s="1071"/>
      <c r="AC34" s="1071"/>
      <c r="AD34" s="1071"/>
      <c r="AE34" s="1072"/>
      <c r="AF34" s="1046"/>
      <c r="AG34" s="1047"/>
      <c r="AH34" s="1047"/>
      <c r="AI34" s="1047"/>
      <c r="AJ34" s="1048"/>
      <c r="AK34" s="1011"/>
      <c r="AL34" s="1002"/>
      <c r="AM34" s="1002"/>
      <c r="AN34" s="1002"/>
      <c r="AO34" s="1002"/>
      <c r="AP34" s="1002"/>
      <c r="AQ34" s="1002"/>
      <c r="AR34" s="1002"/>
      <c r="AS34" s="1002"/>
      <c r="AT34" s="1002"/>
      <c r="AU34" s="1002"/>
      <c r="AV34" s="1002"/>
      <c r="AW34" s="1002"/>
      <c r="AX34" s="1002"/>
      <c r="AY34" s="1002"/>
      <c r="AZ34" s="1069"/>
      <c r="BA34" s="1069"/>
      <c r="BB34" s="1069"/>
      <c r="BC34" s="1069"/>
      <c r="BD34" s="1069"/>
      <c r="BE34" s="1059"/>
      <c r="BF34" s="1059"/>
      <c r="BG34" s="1059"/>
      <c r="BH34" s="1059"/>
      <c r="BI34" s="1060"/>
      <c r="BJ34" s="232"/>
      <c r="BK34" s="232"/>
      <c r="BL34" s="232"/>
      <c r="BM34" s="232"/>
      <c r="BN34" s="232"/>
      <c r="BO34" s="245"/>
      <c r="BP34" s="245"/>
      <c r="BQ34" s="242">
        <v>28</v>
      </c>
      <c r="BR34" s="243"/>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226"/>
    </row>
    <row r="35" spans="1:131" s="227" customFormat="1" ht="26.25" customHeight="1" x14ac:dyDescent="0.15">
      <c r="A35" s="246">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6"/>
      <c r="AG35" s="1047"/>
      <c r="AH35" s="1047"/>
      <c r="AI35" s="1047"/>
      <c r="AJ35" s="1048"/>
      <c r="AK35" s="1011"/>
      <c r="AL35" s="1002"/>
      <c r="AM35" s="1002"/>
      <c r="AN35" s="1002"/>
      <c r="AO35" s="1002"/>
      <c r="AP35" s="1002"/>
      <c r="AQ35" s="1002"/>
      <c r="AR35" s="1002"/>
      <c r="AS35" s="1002"/>
      <c r="AT35" s="1002"/>
      <c r="AU35" s="1002"/>
      <c r="AV35" s="1002"/>
      <c r="AW35" s="1002"/>
      <c r="AX35" s="1002"/>
      <c r="AY35" s="1002"/>
      <c r="AZ35" s="1069"/>
      <c r="BA35" s="1069"/>
      <c r="BB35" s="1069"/>
      <c r="BC35" s="1069"/>
      <c r="BD35" s="1069"/>
      <c r="BE35" s="1059"/>
      <c r="BF35" s="1059"/>
      <c r="BG35" s="1059"/>
      <c r="BH35" s="1059"/>
      <c r="BI35" s="1060"/>
      <c r="BJ35" s="232"/>
      <c r="BK35" s="232"/>
      <c r="BL35" s="232"/>
      <c r="BM35" s="232"/>
      <c r="BN35" s="232"/>
      <c r="BO35" s="245"/>
      <c r="BP35" s="245"/>
      <c r="BQ35" s="242">
        <v>29</v>
      </c>
      <c r="BR35" s="243"/>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226"/>
    </row>
    <row r="36" spans="1:131" s="227" customFormat="1" ht="26.25" customHeight="1" x14ac:dyDescent="0.15">
      <c r="A36" s="246">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11"/>
      <c r="AL36" s="1002"/>
      <c r="AM36" s="1002"/>
      <c r="AN36" s="1002"/>
      <c r="AO36" s="1002"/>
      <c r="AP36" s="1002"/>
      <c r="AQ36" s="1002"/>
      <c r="AR36" s="1002"/>
      <c r="AS36" s="1002"/>
      <c r="AT36" s="1002"/>
      <c r="AU36" s="1002"/>
      <c r="AV36" s="1002"/>
      <c r="AW36" s="1002"/>
      <c r="AX36" s="1002"/>
      <c r="AY36" s="1002"/>
      <c r="AZ36" s="1069"/>
      <c r="BA36" s="1069"/>
      <c r="BB36" s="1069"/>
      <c r="BC36" s="1069"/>
      <c r="BD36" s="1069"/>
      <c r="BE36" s="1059"/>
      <c r="BF36" s="1059"/>
      <c r="BG36" s="1059"/>
      <c r="BH36" s="1059"/>
      <c r="BI36" s="1060"/>
      <c r="BJ36" s="232"/>
      <c r="BK36" s="232"/>
      <c r="BL36" s="232"/>
      <c r="BM36" s="232"/>
      <c r="BN36" s="232"/>
      <c r="BO36" s="245"/>
      <c r="BP36" s="245"/>
      <c r="BQ36" s="242">
        <v>30</v>
      </c>
      <c r="BR36" s="243"/>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226"/>
    </row>
    <row r="37" spans="1:131" s="227" customFormat="1" ht="26.25" customHeight="1" x14ac:dyDescent="0.15">
      <c r="A37" s="246">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11"/>
      <c r="AL37" s="1002"/>
      <c r="AM37" s="1002"/>
      <c r="AN37" s="1002"/>
      <c r="AO37" s="1002"/>
      <c r="AP37" s="1002"/>
      <c r="AQ37" s="1002"/>
      <c r="AR37" s="1002"/>
      <c r="AS37" s="1002"/>
      <c r="AT37" s="1002"/>
      <c r="AU37" s="1002"/>
      <c r="AV37" s="1002"/>
      <c r="AW37" s="1002"/>
      <c r="AX37" s="1002"/>
      <c r="AY37" s="1002"/>
      <c r="AZ37" s="1069"/>
      <c r="BA37" s="1069"/>
      <c r="BB37" s="1069"/>
      <c r="BC37" s="1069"/>
      <c r="BD37" s="1069"/>
      <c r="BE37" s="1059"/>
      <c r="BF37" s="1059"/>
      <c r="BG37" s="1059"/>
      <c r="BH37" s="1059"/>
      <c r="BI37" s="1060"/>
      <c r="BJ37" s="232"/>
      <c r="BK37" s="232"/>
      <c r="BL37" s="232"/>
      <c r="BM37" s="232"/>
      <c r="BN37" s="232"/>
      <c r="BO37" s="245"/>
      <c r="BP37" s="245"/>
      <c r="BQ37" s="242">
        <v>31</v>
      </c>
      <c r="BR37" s="243"/>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226"/>
    </row>
    <row r="38" spans="1:131" s="227" customFormat="1" ht="26.25" customHeight="1" x14ac:dyDescent="0.15">
      <c r="A38" s="246">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11"/>
      <c r="AL38" s="1002"/>
      <c r="AM38" s="1002"/>
      <c r="AN38" s="1002"/>
      <c r="AO38" s="1002"/>
      <c r="AP38" s="1002"/>
      <c r="AQ38" s="1002"/>
      <c r="AR38" s="1002"/>
      <c r="AS38" s="1002"/>
      <c r="AT38" s="1002"/>
      <c r="AU38" s="1002"/>
      <c r="AV38" s="1002"/>
      <c r="AW38" s="1002"/>
      <c r="AX38" s="1002"/>
      <c r="AY38" s="1002"/>
      <c r="AZ38" s="1069"/>
      <c r="BA38" s="1069"/>
      <c r="BB38" s="1069"/>
      <c r="BC38" s="1069"/>
      <c r="BD38" s="1069"/>
      <c r="BE38" s="1059"/>
      <c r="BF38" s="1059"/>
      <c r="BG38" s="1059"/>
      <c r="BH38" s="1059"/>
      <c r="BI38" s="1060"/>
      <c r="BJ38" s="232"/>
      <c r="BK38" s="232"/>
      <c r="BL38" s="232"/>
      <c r="BM38" s="232"/>
      <c r="BN38" s="232"/>
      <c r="BO38" s="245"/>
      <c r="BP38" s="245"/>
      <c r="BQ38" s="242">
        <v>32</v>
      </c>
      <c r="BR38" s="243"/>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226"/>
    </row>
    <row r="39" spans="1:131" s="227" customFormat="1" ht="26.25" customHeight="1" x14ac:dyDescent="0.15">
      <c r="A39" s="246">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11"/>
      <c r="AL39" s="1002"/>
      <c r="AM39" s="1002"/>
      <c r="AN39" s="1002"/>
      <c r="AO39" s="1002"/>
      <c r="AP39" s="1002"/>
      <c r="AQ39" s="1002"/>
      <c r="AR39" s="1002"/>
      <c r="AS39" s="1002"/>
      <c r="AT39" s="1002"/>
      <c r="AU39" s="1002"/>
      <c r="AV39" s="1002"/>
      <c r="AW39" s="1002"/>
      <c r="AX39" s="1002"/>
      <c r="AY39" s="1002"/>
      <c r="AZ39" s="1069"/>
      <c r="BA39" s="1069"/>
      <c r="BB39" s="1069"/>
      <c r="BC39" s="1069"/>
      <c r="BD39" s="1069"/>
      <c r="BE39" s="1059"/>
      <c r="BF39" s="1059"/>
      <c r="BG39" s="1059"/>
      <c r="BH39" s="1059"/>
      <c r="BI39" s="1060"/>
      <c r="BJ39" s="232"/>
      <c r="BK39" s="232"/>
      <c r="BL39" s="232"/>
      <c r="BM39" s="232"/>
      <c r="BN39" s="232"/>
      <c r="BO39" s="245"/>
      <c r="BP39" s="245"/>
      <c r="BQ39" s="242">
        <v>33</v>
      </c>
      <c r="BR39" s="243"/>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226"/>
    </row>
    <row r="40" spans="1:131" s="227" customFormat="1" ht="26.25" customHeight="1" x14ac:dyDescent="0.15">
      <c r="A40" s="241">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11"/>
      <c r="AL40" s="1002"/>
      <c r="AM40" s="1002"/>
      <c r="AN40" s="1002"/>
      <c r="AO40" s="1002"/>
      <c r="AP40" s="1002"/>
      <c r="AQ40" s="1002"/>
      <c r="AR40" s="1002"/>
      <c r="AS40" s="1002"/>
      <c r="AT40" s="1002"/>
      <c r="AU40" s="1002"/>
      <c r="AV40" s="1002"/>
      <c r="AW40" s="1002"/>
      <c r="AX40" s="1002"/>
      <c r="AY40" s="1002"/>
      <c r="AZ40" s="1069"/>
      <c r="BA40" s="1069"/>
      <c r="BB40" s="1069"/>
      <c r="BC40" s="1069"/>
      <c r="BD40" s="1069"/>
      <c r="BE40" s="1059"/>
      <c r="BF40" s="1059"/>
      <c r="BG40" s="1059"/>
      <c r="BH40" s="1059"/>
      <c r="BI40" s="1060"/>
      <c r="BJ40" s="232"/>
      <c r="BK40" s="232"/>
      <c r="BL40" s="232"/>
      <c r="BM40" s="232"/>
      <c r="BN40" s="232"/>
      <c r="BO40" s="245"/>
      <c r="BP40" s="245"/>
      <c r="BQ40" s="242">
        <v>34</v>
      </c>
      <c r="BR40" s="243"/>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226"/>
    </row>
    <row r="41" spans="1:131" s="227" customFormat="1" ht="26.25" customHeight="1" x14ac:dyDescent="0.15">
      <c r="A41" s="241">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11"/>
      <c r="AL41" s="1002"/>
      <c r="AM41" s="1002"/>
      <c r="AN41" s="1002"/>
      <c r="AO41" s="1002"/>
      <c r="AP41" s="1002"/>
      <c r="AQ41" s="1002"/>
      <c r="AR41" s="1002"/>
      <c r="AS41" s="1002"/>
      <c r="AT41" s="1002"/>
      <c r="AU41" s="1002"/>
      <c r="AV41" s="1002"/>
      <c r="AW41" s="1002"/>
      <c r="AX41" s="1002"/>
      <c r="AY41" s="1002"/>
      <c r="AZ41" s="1069"/>
      <c r="BA41" s="1069"/>
      <c r="BB41" s="1069"/>
      <c r="BC41" s="1069"/>
      <c r="BD41" s="1069"/>
      <c r="BE41" s="1059"/>
      <c r="BF41" s="1059"/>
      <c r="BG41" s="1059"/>
      <c r="BH41" s="1059"/>
      <c r="BI41" s="1060"/>
      <c r="BJ41" s="232"/>
      <c r="BK41" s="232"/>
      <c r="BL41" s="232"/>
      <c r="BM41" s="232"/>
      <c r="BN41" s="232"/>
      <c r="BO41" s="245"/>
      <c r="BP41" s="245"/>
      <c r="BQ41" s="242">
        <v>35</v>
      </c>
      <c r="BR41" s="243"/>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226"/>
    </row>
    <row r="42" spans="1:131" s="227" customFormat="1" ht="26.25" customHeight="1" x14ac:dyDescent="0.15">
      <c r="A42" s="241">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11"/>
      <c r="AL42" s="1002"/>
      <c r="AM42" s="1002"/>
      <c r="AN42" s="1002"/>
      <c r="AO42" s="1002"/>
      <c r="AP42" s="1002"/>
      <c r="AQ42" s="1002"/>
      <c r="AR42" s="1002"/>
      <c r="AS42" s="1002"/>
      <c r="AT42" s="1002"/>
      <c r="AU42" s="1002"/>
      <c r="AV42" s="1002"/>
      <c r="AW42" s="1002"/>
      <c r="AX42" s="1002"/>
      <c r="AY42" s="1002"/>
      <c r="AZ42" s="1069"/>
      <c r="BA42" s="1069"/>
      <c r="BB42" s="1069"/>
      <c r="BC42" s="1069"/>
      <c r="BD42" s="1069"/>
      <c r="BE42" s="1059"/>
      <c r="BF42" s="1059"/>
      <c r="BG42" s="1059"/>
      <c r="BH42" s="1059"/>
      <c r="BI42" s="1060"/>
      <c r="BJ42" s="232"/>
      <c r="BK42" s="232"/>
      <c r="BL42" s="232"/>
      <c r="BM42" s="232"/>
      <c r="BN42" s="232"/>
      <c r="BO42" s="245"/>
      <c r="BP42" s="245"/>
      <c r="BQ42" s="242">
        <v>36</v>
      </c>
      <c r="BR42" s="243"/>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226"/>
    </row>
    <row r="43" spans="1:131" s="227" customFormat="1" ht="26.25" customHeight="1" x14ac:dyDescent="0.15">
      <c r="A43" s="241">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11"/>
      <c r="AL43" s="1002"/>
      <c r="AM43" s="1002"/>
      <c r="AN43" s="1002"/>
      <c r="AO43" s="1002"/>
      <c r="AP43" s="1002"/>
      <c r="AQ43" s="1002"/>
      <c r="AR43" s="1002"/>
      <c r="AS43" s="1002"/>
      <c r="AT43" s="1002"/>
      <c r="AU43" s="1002"/>
      <c r="AV43" s="1002"/>
      <c r="AW43" s="1002"/>
      <c r="AX43" s="1002"/>
      <c r="AY43" s="1002"/>
      <c r="AZ43" s="1069"/>
      <c r="BA43" s="1069"/>
      <c r="BB43" s="1069"/>
      <c r="BC43" s="1069"/>
      <c r="BD43" s="1069"/>
      <c r="BE43" s="1059"/>
      <c r="BF43" s="1059"/>
      <c r="BG43" s="1059"/>
      <c r="BH43" s="1059"/>
      <c r="BI43" s="1060"/>
      <c r="BJ43" s="232"/>
      <c r="BK43" s="232"/>
      <c r="BL43" s="232"/>
      <c r="BM43" s="232"/>
      <c r="BN43" s="232"/>
      <c r="BO43" s="245"/>
      <c r="BP43" s="245"/>
      <c r="BQ43" s="242">
        <v>37</v>
      </c>
      <c r="BR43" s="243"/>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226"/>
    </row>
    <row r="44" spans="1:131" s="227" customFormat="1" ht="26.25" customHeight="1" x14ac:dyDescent="0.15">
      <c r="A44" s="241">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11"/>
      <c r="AL44" s="1002"/>
      <c r="AM44" s="1002"/>
      <c r="AN44" s="1002"/>
      <c r="AO44" s="1002"/>
      <c r="AP44" s="1002"/>
      <c r="AQ44" s="1002"/>
      <c r="AR44" s="1002"/>
      <c r="AS44" s="1002"/>
      <c r="AT44" s="1002"/>
      <c r="AU44" s="1002"/>
      <c r="AV44" s="1002"/>
      <c r="AW44" s="1002"/>
      <c r="AX44" s="1002"/>
      <c r="AY44" s="1002"/>
      <c r="AZ44" s="1069"/>
      <c r="BA44" s="1069"/>
      <c r="BB44" s="1069"/>
      <c r="BC44" s="1069"/>
      <c r="BD44" s="1069"/>
      <c r="BE44" s="1059"/>
      <c r="BF44" s="1059"/>
      <c r="BG44" s="1059"/>
      <c r="BH44" s="1059"/>
      <c r="BI44" s="1060"/>
      <c r="BJ44" s="232"/>
      <c r="BK44" s="232"/>
      <c r="BL44" s="232"/>
      <c r="BM44" s="232"/>
      <c r="BN44" s="232"/>
      <c r="BO44" s="245"/>
      <c r="BP44" s="245"/>
      <c r="BQ44" s="242">
        <v>38</v>
      </c>
      <c r="BR44" s="243"/>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226"/>
    </row>
    <row r="45" spans="1:131" s="227" customFormat="1" ht="26.25" customHeight="1" x14ac:dyDescent="0.15">
      <c r="A45" s="241">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11"/>
      <c r="AL45" s="1002"/>
      <c r="AM45" s="1002"/>
      <c r="AN45" s="1002"/>
      <c r="AO45" s="1002"/>
      <c r="AP45" s="1002"/>
      <c r="AQ45" s="1002"/>
      <c r="AR45" s="1002"/>
      <c r="AS45" s="1002"/>
      <c r="AT45" s="1002"/>
      <c r="AU45" s="1002"/>
      <c r="AV45" s="1002"/>
      <c r="AW45" s="1002"/>
      <c r="AX45" s="1002"/>
      <c r="AY45" s="1002"/>
      <c r="AZ45" s="1069"/>
      <c r="BA45" s="1069"/>
      <c r="BB45" s="1069"/>
      <c r="BC45" s="1069"/>
      <c r="BD45" s="1069"/>
      <c r="BE45" s="1059"/>
      <c r="BF45" s="1059"/>
      <c r="BG45" s="1059"/>
      <c r="BH45" s="1059"/>
      <c r="BI45" s="1060"/>
      <c r="BJ45" s="232"/>
      <c r="BK45" s="232"/>
      <c r="BL45" s="232"/>
      <c r="BM45" s="232"/>
      <c r="BN45" s="232"/>
      <c r="BO45" s="245"/>
      <c r="BP45" s="245"/>
      <c r="BQ45" s="242">
        <v>39</v>
      </c>
      <c r="BR45" s="243"/>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226"/>
    </row>
    <row r="46" spans="1:131" s="227" customFormat="1" ht="26.25" customHeight="1" x14ac:dyDescent="0.15">
      <c r="A46" s="241">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11"/>
      <c r="AL46" s="1002"/>
      <c r="AM46" s="1002"/>
      <c r="AN46" s="1002"/>
      <c r="AO46" s="1002"/>
      <c r="AP46" s="1002"/>
      <c r="AQ46" s="1002"/>
      <c r="AR46" s="1002"/>
      <c r="AS46" s="1002"/>
      <c r="AT46" s="1002"/>
      <c r="AU46" s="1002"/>
      <c r="AV46" s="1002"/>
      <c r="AW46" s="1002"/>
      <c r="AX46" s="1002"/>
      <c r="AY46" s="1002"/>
      <c r="AZ46" s="1069"/>
      <c r="BA46" s="1069"/>
      <c r="BB46" s="1069"/>
      <c r="BC46" s="1069"/>
      <c r="BD46" s="1069"/>
      <c r="BE46" s="1059"/>
      <c r="BF46" s="1059"/>
      <c r="BG46" s="1059"/>
      <c r="BH46" s="1059"/>
      <c r="BI46" s="1060"/>
      <c r="BJ46" s="232"/>
      <c r="BK46" s="232"/>
      <c r="BL46" s="232"/>
      <c r="BM46" s="232"/>
      <c r="BN46" s="232"/>
      <c r="BO46" s="245"/>
      <c r="BP46" s="245"/>
      <c r="BQ46" s="242">
        <v>40</v>
      </c>
      <c r="BR46" s="243"/>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226"/>
    </row>
    <row r="47" spans="1:131" s="227" customFormat="1" ht="26.25" customHeight="1" x14ac:dyDescent="0.15">
      <c r="A47" s="241">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11"/>
      <c r="AL47" s="1002"/>
      <c r="AM47" s="1002"/>
      <c r="AN47" s="1002"/>
      <c r="AO47" s="1002"/>
      <c r="AP47" s="1002"/>
      <c r="AQ47" s="1002"/>
      <c r="AR47" s="1002"/>
      <c r="AS47" s="1002"/>
      <c r="AT47" s="1002"/>
      <c r="AU47" s="1002"/>
      <c r="AV47" s="1002"/>
      <c r="AW47" s="1002"/>
      <c r="AX47" s="1002"/>
      <c r="AY47" s="1002"/>
      <c r="AZ47" s="1069"/>
      <c r="BA47" s="1069"/>
      <c r="BB47" s="1069"/>
      <c r="BC47" s="1069"/>
      <c r="BD47" s="1069"/>
      <c r="BE47" s="1059"/>
      <c r="BF47" s="1059"/>
      <c r="BG47" s="1059"/>
      <c r="BH47" s="1059"/>
      <c r="BI47" s="1060"/>
      <c r="BJ47" s="232"/>
      <c r="BK47" s="232"/>
      <c r="BL47" s="232"/>
      <c r="BM47" s="232"/>
      <c r="BN47" s="232"/>
      <c r="BO47" s="245"/>
      <c r="BP47" s="245"/>
      <c r="BQ47" s="242">
        <v>41</v>
      </c>
      <c r="BR47" s="243"/>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226"/>
    </row>
    <row r="48" spans="1:131" s="227" customFormat="1" ht="26.25" customHeight="1" x14ac:dyDescent="0.15">
      <c r="A48" s="241">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11"/>
      <c r="AL48" s="1002"/>
      <c r="AM48" s="1002"/>
      <c r="AN48" s="1002"/>
      <c r="AO48" s="1002"/>
      <c r="AP48" s="1002"/>
      <c r="AQ48" s="1002"/>
      <c r="AR48" s="1002"/>
      <c r="AS48" s="1002"/>
      <c r="AT48" s="1002"/>
      <c r="AU48" s="1002"/>
      <c r="AV48" s="1002"/>
      <c r="AW48" s="1002"/>
      <c r="AX48" s="1002"/>
      <c r="AY48" s="1002"/>
      <c r="AZ48" s="1069"/>
      <c r="BA48" s="1069"/>
      <c r="BB48" s="1069"/>
      <c r="BC48" s="1069"/>
      <c r="BD48" s="1069"/>
      <c r="BE48" s="1059"/>
      <c r="BF48" s="1059"/>
      <c r="BG48" s="1059"/>
      <c r="BH48" s="1059"/>
      <c r="BI48" s="1060"/>
      <c r="BJ48" s="232"/>
      <c r="BK48" s="232"/>
      <c r="BL48" s="232"/>
      <c r="BM48" s="232"/>
      <c r="BN48" s="232"/>
      <c r="BO48" s="245"/>
      <c r="BP48" s="245"/>
      <c r="BQ48" s="242">
        <v>42</v>
      </c>
      <c r="BR48" s="243"/>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226"/>
    </row>
    <row r="49" spans="1:131" s="227" customFormat="1" ht="26.25" customHeight="1" x14ac:dyDescent="0.15">
      <c r="A49" s="241">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11"/>
      <c r="AL49" s="1002"/>
      <c r="AM49" s="1002"/>
      <c r="AN49" s="1002"/>
      <c r="AO49" s="1002"/>
      <c r="AP49" s="1002"/>
      <c r="AQ49" s="1002"/>
      <c r="AR49" s="1002"/>
      <c r="AS49" s="1002"/>
      <c r="AT49" s="1002"/>
      <c r="AU49" s="1002"/>
      <c r="AV49" s="1002"/>
      <c r="AW49" s="1002"/>
      <c r="AX49" s="1002"/>
      <c r="AY49" s="1002"/>
      <c r="AZ49" s="1069"/>
      <c r="BA49" s="1069"/>
      <c r="BB49" s="1069"/>
      <c r="BC49" s="1069"/>
      <c r="BD49" s="1069"/>
      <c r="BE49" s="1059"/>
      <c r="BF49" s="1059"/>
      <c r="BG49" s="1059"/>
      <c r="BH49" s="1059"/>
      <c r="BI49" s="1060"/>
      <c r="BJ49" s="232"/>
      <c r="BK49" s="232"/>
      <c r="BL49" s="232"/>
      <c r="BM49" s="232"/>
      <c r="BN49" s="232"/>
      <c r="BO49" s="245"/>
      <c r="BP49" s="245"/>
      <c r="BQ49" s="242">
        <v>43</v>
      </c>
      <c r="BR49" s="243"/>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226"/>
    </row>
    <row r="50" spans="1:131" s="227" customFormat="1" ht="26.25" customHeight="1" x14ac:dyDescent="0.15">
      <c r="A50" s="241">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32"/>
      <c r="BK50" s="232"/>
      <c r="BL50" s="232"/>
      <c r="BM50" s="232"/>
      <c r="BN50" s="232"/>
      <c r="BO50" s="245"/>
      <c r="BP50" s="245"/>
      <c r="BQ50" s="242">
        <v>44</v>
      </c>
      <c r="BR50" s="243"/>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226"/>
    </row>
    <row r="51" spans="1:131" s="227" customFormat="1" ht="26.25" customHeight="1" x14ac:dyDescent="0.15">
      <c r="A51" s="241">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32"/>
      <c r="BK51" s="232"/>
      <c r="BL51" s="232"/>
      <c r="BM51" s="232"/>
      <c r="BN51" s="232"/>
      <c r="BO51" s="245"/>
      <c r="BP51" s="245"/>
      <c r="BQ51" s="242">
        <v>45</v>
      </c>
      <c r="BR51" s="243"/>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226"/>
    </row>
    <row r="52" spans="1:131" s="227" customFormat="1" ht="26.25" customHeight="1" x14ac:dyDescent="0.15">
      <c r="A52" s="241">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32"/>
      <c r="BK52" s="232"/>
      <c r="BL52" s="232"/>
      <c r="BM52" s="232"/>
      <c r="BN52" s="232"/>
      <c r="BO52" s="245"/>
      <c r="BP52" s="245"/>
      <c r="BQ52" s="242">
        <v>46</v>
      </c>
      <c r="BR52" s="243"/>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226"/>
    </row>
    <row r="53" spans="1:131" s="227" customFormat="1" ht="26.25" customHeight="1" x14ac:dyDescent="0.15">
      <c r="A53" s="241">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32"/>
      <c r="BK53" s="232"/>
      <c r="BL53" s="232"/>
      <c r="BM53" s="232"/>
      <c r="BN53" s="232"/>
      <c r="BO53" s="245"/>
      <c r="BP53" s="245"/>
      <c r="BQ53" s="242">
        <v>47</v>
      </c>
      <c r="BR53" s="243"/>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226"/>
    </row>
    <row r="54" spans="1:131" s="227" customFormat="1" ht="26.25" customHeight="1" x14ac:dyDescent="0.15">
      <c r="A54" s="241">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32"/>
      <c r="BK54" s="232"/>
      <c r="BL54" s="232"/>
      <c r="BM54" s="232"/>
      <c r="BN54" s="232"/>
      <c r="BO54" s="245"/>
      <c r="BP54" s="245"/>
      <c r="BQ54" s="242">
        <v>48</v>
      </c>
      <c r="BR54" s="243"/>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226"/>
    </row>
    <row r="55" spans="1:131" s="227" customFormat="1" ht="26.25" customHeight="1" x14ac:dyDescent="0.15">
      <c r="A55" s="241">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32"/>
      <c r="BK55" s="232"/>
      <c r="BL55" s="232"/>
      <c r="BM55" s="232"/>
      <c r="BN55" s="232"/>
      <c r="BO55" s="245"/>
      <c r="BP55" s="245"/>
      <c r="BQ55" s="242">
        <v>49</v>
      </c>
      <c r="BR55" s="243"/>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226"/>
    </row>
    <row r="56" spans="1:131" s="227" customFormat="1" ht="26.25" customHeight="1" x14ac:dyDescent="0.15">
      <c r="A56" s="241">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32"/>
      <c r="BK56" s="232"/>
      <c r="BL56" s="232"/>
      <c r="BM56" s="232"/>
      <c r="BN56" s="232"/>
      <c r="BO56" s="245"/>
      <c r="BP56" s="245"/>
      <c r="BQ56" s="242">
        <v>50</v>
      </c>
      <c r="BR56" s="243"/>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226"/>
    </row>
    <row r="57" spans="1:131" s="227" customFormat="1" ht="26.25" customHeight="1" x14ac:dyDescent="0.15">
      <c r="A57" s="241">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32"/>
      <c r="BK57" s="232"/>
      <c r="BL57" s="232"/>
      <c r="BM57" s="232"/>
      <c r="BN57" s="232"/>
      <c r="BO57" s="245"/>
      <c r="BP57" s="245"/>
      <c r="BQ57" s="242">
        <v>51</v>
      </c>
      <c r="BR57" s="243"/>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226"/>
    </row>
    <row r="58" spans="1:131" s="227" customFormat="1" ht="26.25" customHeight="1" x14ac:dyDescent="0.15">
      <c r="A58" s="241">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32"/>
      <c r="BK58" s="232"/>
      <c r="BL58" s="232"/>
      <c r="BM58" s="232"/>
      <c r="BN58" s="232"/>
      <c r="BO58" s="245"/>
      <c r="BP58" s="245"/>
      <c r="BQ58" s="242">
        <v>52</v>
      </c>
      <c r="BR58" s="243"/>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226"/>
    </row>
    <row r="59" spans="1:131" s="227" customFormat="1" ht="26.25" customHeight="1" x14ac:dyDescent="0.15">
      <c r="A59" s="241">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32"/>
      <c r="BK59" s="232"/>
      <c r="BL59" s="232"/>
      <c r="BM59" s="232"/>
      <c r="BN59" s="232"/>
      <c r="BO59" s="245"/>
      <c r="BP59" s="245"/>
      <c r="BQ59" s="242">
        <v>53</v>
      </c>
      <c r="BR59" s="243"/>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226"/>
    </row>
    <row r="60" spans="1:131" s="227" customFormat="1" ht="26.25" customHeight="1" x14ac:dyDescent="0.15">
      <c r="A60" s="241">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32"/>
      <c r="BK60" s="232"/>
      <c r="BL60" s="232"/>
      <c r="BM60" s="232"/>
      <c r="BN60" s="232"/>
      <c r="BO60" s="245"/>
      <c r="BP60" s="245"/>
      <c r="BQ60" s="242">
        <v>54</v>
      </c>
      <c r="BR60" s="243"/>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226"/>
    </row>
    <row r="61" spans="1:131" s="227" customFormat="1" ht="26.25" customHeight="1" thickBot="1" x14ac:dyDescent="0.2">
      <c r="A61" s="241">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32"/>
      <c r="BK61" s="232"/>
      <c r="BL61" s="232"/>
      <c r="BM61" s="232"/>
      <c r="BN61" s="232"/>
      <c r="BO61" s="245"/>
      <c r="BP61" s="245"/>
      <c r="BQ61" s="242">
        <v>55</v>
      </c>
      <c r="BR61" s="243"/>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226"/>
    </row>
    <row r="62" spans="1:131" s="227" customFormat="1" ht="26.25" customHeight="1" x14ac:dyDescent="0.15">
      <c r="A62" s="241">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404</v>
      </c>
      <c r="BK62" s="1062"/>
      <c r="BL62" s="1062"/>
      <c r="BM62" s="1062"/>
      <c r="BN62" s="1063"/>
      <c r="BO62" s="245"/>
      <c r="BP62" s="245"/>
      <c r="BQ62" s="242">
        <v>56</v>
      </c>
      <c r="BR62" s="243"/>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226"/>
    </row>
    <row r="63" spans="1:131" s="227" customFormat="1" ht="26.25" customHeight="1" thickBot="1" x14ac:dyDescent="0.2">
      <c r="A63" s="244" t="s">
        <v>387</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5"/>
      <c r="AF63" s="1056">
        <v>7</v>
      </c>
      <c r="AG63" s="990"/>
      <c r="AH63" s="990"/>
      <c r="AI63" s="990"/>
      <c r="AJ63" s="1057"/>
      <c r="AK63" s="1058"/>
      <c r="AL63" s="994"/>
      <c r="AM63" s="994"/>
      <c r="AN63" s="994"/>
      <c r="AO63" s="994"/>
      <c r="AP63" s="990">
        <v>458</v>
      </c>
      <c r="AQ63" s="990"/>
      <c r="AR63" s="990"/>
      <c r="AS63" s="990"/>
      <c r="AT63" s="990"/>
      <c r="AU63" s="990">
        <v>172</v>
      </c>
      <c r="AV63" s="990"/>
      <c r="AW63" s="990"/>
      <c r="AX63" s="990"/>
      <c r="AY63" s="990"/>
      <c r="AZ63" s="1052"/>
      <c r="BA63" s="1052"/>
      <c r="BB63" s="1052"/>
      <c r="BC63" s="1052"/>
      <c r="BD63" s="1052"/>
      <c r="BE63" s="991"/>
      <c r="BF63" s="991"/>
      <c r="BG63" s="991"/>
      <c r="BH63" s="991"/>
      <c r="BI63" s="992"/>
      <c r="BJ63" s="1053" t="s">
        <v>406</v>
      </c>
      <c r="BK63" s="982"/>
      <c r="BL63" s="982"/>
      <c r="BM63" s="982"/>
      <c r="BN63" s="1054"/>
      <c r="BO63" s="245"/>
      <c r="BP63" s="245"/>
      <c r="BQ63" s="242">
        <v>57</v>
      </c>
      <c r="BR63" s="243"/>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226"/>
    </row>
    <row r="66" spans="1:131" s="227" customFormat="1" ht="26.25" customHeight="1" x14ac:dyDescent="0.15">
      <c r="A66" s="1022" t="s">
        <v>408</v>
      </c>
      <c r="B66" s="1023"/>
      <c r="C66" s="1023"/>
      <c r="D66" s="1023"/>
      <c r="E66" s="1023"/>
      <c r="F66" s="1023"/>
      <c r="G66" s="1023"/>
      <c r="H66" s="1023"/>
      <c r="I66" s="1023"/>
      <c r="J66" s="1023"/>
      <c r="K66" s="1023"/>
      <c r="L66" s="1023"/>
      <c r="M66" s="1023"/>
      <c r="N66" s="1023"/>
      <c r="O66" s="1023"/>
      <c r="P66" s="1024"/>
      <c r="Q66" s="1028" t="s">
        <v>409</v>
      </c>
      <c r="R66" s="1029"/>
      <c r="S66" s="1029"/>
      <c r="T66" s="1029"/>
      <c r="U66" s="1030"/>
      <c r="V66" s="1028" t="s">
        <v>410</v>
      </c>
      <c r="W66" s="1029"/>
      <c r="X66" s="1029"/>
      <c r="Y66" s="1029"/>
      <c r="Z66" s="1030"/>
      <c r="AA66" s="1028" t="s">
        <v>411</v>
      </c>
      <c r="AB66" s="1029"/>
      <c r="AC66" s="1029"/>
      <c r="AD66" s="1029"/>
      <c r="AE66" s="1030"/>
      <c r="AF66" s="1034" t="s">
        <v>412</v>
      </c>
      <c r="AG66" s="1035"/>
      <c r="AH66" s="1035"/>
      <c r="AI66" s="1035"/>
      <c r="AJ66" s="1036"/>
      <c r="AK66" s="1028" t="s">
        <v>413</v>
      </c>
      <c r="AL66" s="1023"/>
      <c r="AM66" s="1023"/>
      <c r="AN66" s="1023"/>
      <c r="AO66" s="1024"/>
      <c r="AP66" s="1028" t="s">
        <v>414</v>
      </c>
      <c r="AQ66" s="1029"/>
      <c r="AR66" s="1029"/>
      <c r="AS66" s="1029"/>
      <c r="AT66" s="1030"/>
      <c r="AU66" s="1028" t="s">
        <v>415</v>
      </c>
      <c r="AV66" s="1029"/>
      <c r="AW66" s="1029"/>
      <c r="AX66" s="1029"/>
      <c r="AY66" s="1030"/>
      <c r="AZ66" s="1028" t="s">
        <v>375</v>
      </c>
      <c r="BA66" s="1029"/>
      <c r="BB66" s="1029"/>
      <c r="BC66" s="1029"/>
      <c r="BD66" s="1044"/>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46">
        <v>1</v>
      </c>
      <c r="B68" s="1005" t="s">
        <v>573</v>
      </c>
      <c r="C68" s="1006"/>
      <c r="D68" s="1006"/>
      <c r="E68" s="1006"/>
      <c r="F68" s="1006"/>
      <c r="G68" s="1006"/>
      <c r="H68" s="1006"/>
      <c r="I68" s="1006"/>
      <c r="J68" s="1006"/>
      <c r="K68" s="1006"/>
      <c r="L68" s="1006"/>
      <c r="M68" s="1006"/>
      <c r="N68" s="1006"/>
      <c r="O68" s="1006"/>
      <c r="P68" s="1007"/>
      <c r="Q68" s="1008">
        <v>106</v>
      </c>
      <c r="R68" s="1002"/>
      <c r="S68" s="1002"/>
      <c r="T68" s="1002"/>
      <c r="U68" s="1002"/>
      <c r="V68" s="1002">
        <v>105</v>
      </c>
      <c r="W68" s="1002"/>
      <c r="X68" s="1002"/>
      <c r="Y68" s="1002"/>
      <c r="Z68" s="1002"/>
      <c r="AA68" s="1002">
        <v>0</v>
      </c>
      <c r="AB68" s="1002"/>
      <c r="AC68" s="1002"/>
      <c r="AD68" s="1002"/>
      <c r="AE68" s="1002"/>
      <c r="AF68" s="1013">
        <v>0</v>
      </c>
      <c r="AG68" s="1013"/>
      <c r="AH68" s="1013"/>
      <c r="AI68" s="1013"/>
      <c r="AJ68" s="1013"/>
      <c r="AK68" s="1013" t="s">
        <v>577</v>
      </c>
      <c r="AL68" s="1013"/>
      <c r="AM68" s="1013"/>
      <c r="AN68" s="1013"/>
      <c r="AO68" s="1013"/>
      <c r="AP68" s="1013">
        <v>237</v>
      </c>
      <c r="AQ68" s="1013"/>
      <c r="AR68" s="1013"/>
      <c r="AS68" s="1013"/>
      <c r="AT68" s="1013"/>
      <c r="AU68" s="1013">
        <v>53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6">
        <v>2</v>
      </c>
      <c r="B69" s="1005" t="s">
        <v>578</v>
      </c>
      <c r="C69" s="1006"/>
      <c r="D69" s="1006"/>
      <c r="E69" s="1006"/>
      <c r="F69" s="1006"/>
      <c r="G69" s="1006"/>
      <c r="H69" s="1006"/>
      <c r="I69" s="1006"/>
      <c r="J69" s="1006"/>
      <c r="K69" s="1006"/>
      <c r="L69" s="1006"/>
      <c r="M69" s="1006"/>
      <c r="N69" s="1006"/>
      <c r="O69" s="1006"/>
      <c r="P69" s="1007"/>
      <c r="Q69" s="1008">
        <v>4278</v>
      </c>
      <c r="R69" s="1002"/>
      <c r="S69" s="1002"/>
      <c r="T69" s="1002"/>
      <c r="U69" s="1002"/>
      <c r="V69" s="1002">
        <v>4069</v>
      </c>
      <c r="W69" s="1002"/>
      <c r="X69" s="1002"/>
      <c r="Y69" s="1002"/>
      <c r="Z69" s="1002"/>
      <c r="AA69" s="1002">
        <v>208</v>
      </c>
      <c r="AB69" s="1002"/>
      <c r="AC69" s="1002"/>
      <c r="AD69" s="1002"/>
      <c r="AE69" s="1002"/>
      <c r="AF69" s="1002">
        <v>208</v>
      </c>
      <c r="AG69" s="1002"/>
      <c r="AH69" s="1002"/>
      <c r="AI69" s="1002"/>
      <c r="AJ69" s="1002"/>
      <c r="AK69" s="1002">
        <v>1980</v>
      </c>
      <c r="AL69" s="1002"/>
      <c r="AM69" s="1002"/>
      <c r="AN69" s="1002"/>
      <c r="AO69" s="1002"/>
      <c r="AP69" s="1002" t="s">
        <v>577</v>
      </c>
      <c r="AQ69" s="1002"/>
      <c r="AR69" s="1002"/>
      <c r="AS69" s="1002"/>
      <c r="AT69" s="1002"/>
      <c r="AU69" s="1002" t="s">
        <v>577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6">
        <v>3</v>
      </c>
      <c r="B70" s="1005" t="s">
        <v>572</v>
      </c>
      <c r="C70" s="1006"/>
      <c r="D70" s="1006"/>
      <c r="E70" s="1006"/>
      <c r="F70" s="1006"/>
      <c r="G70" s="1006"/>
      <c r="H70" s="1006"/>
      <c r="I70" s="1006"/>
      <c r="J70" s="1006"/>
      <c r="K70" s="1006"/>
      <c r="L70" s="1006"/>
      <c r="M70" s="1006"/>
      <c r="N70" s="1006"/>
      <c r="O70" s="1006"/>
      <c r="P70" s="1007"/>
      <c r="Q70" s="1008">
        <v>5914</v>
      </c>
      <c r="R70" s="1002"/>
      <c r="S70" s="1002"/>
      <c r="T70" s="1002"/>
      <c r="U70" s="1002"/>
      <c r="V70" s="1002">
        <v>5862</v>
      </c>
      <c r="W70" s="1002"/>
      <c r="X70" s="1002"/>
      <c r="Y70" s="1002"/>
      <c r="Z70" s="1002"/>
      <c r="AA70" s="1002">
        <v>53</v>
      </c>
      <c r="AB70" s="1002"/>
      <c r="AC70" s="1002"/>
      <c r="AD70" s="1002"/>
      <c r="AE70" s="1002"/>
      <c r="AF70" s="1002">
        <v>2</v>
      </c>
      <c r="AG70" s="1002"/>
      <c r="AH70" s="1002"/>
      <c r="AI70" s="1002"/>
      <c r="AJ70" s="1002"/>
      <c r="AK70" s="1002">
        <v>367</v>
      </c>
      <c r="AL70" s="1002"/>
      <c r="AM70" s="1002"/>
      <c r="AN70" s="1002"/>
      <c r="AO70" s="1002"/>
      <c r="AP70" s="1002">
        <v>3235</v>
      </c>
      <c r="AQ70" s="1002"/>
      <c r="AR70" s="1002"/>
      <c r="AS70" s="1002"/>
      <c r="AT70" s="1002"/>
      <c r="AU70" s="1002">
        <v>76</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571</v>
      </c>
      <c r="C71" s="1006"/>
      <c r="D71" s="1006"/>
      <c r="E71" s="1006"/>
      <c r="F71" s="1006"/>
      <c r="G71" s="1006"/>
      <c r="H71" s="1006"/>
      <c r="I71" s="1006"/>
      <c r="J71" s="1006"/>
      <c r="K71" s="1006"/>
      <c r="L71" s="1006"/>
      <c r="M71" s="1006"/>
      <c r="N71" s="1006"/>
      <c r="O71" s="1006"/>
      <c r="P71" s="1007"/>
      <c r="Q71" s="1008">
        <v>515</v>
      </c>
      <c r="R71" s="1002"/>
      <c r="S71" s="1002"/>
      <c r="T71" s="1002"/>
      <c r="U71" s="1002"/>
      <c r="V71" s="1002">
        <v>512</v>
      </c>
      <c r="W71" s="1002"/>
      <c r="X71" s="1002"/>
      <c r="Y71" s="1002"/>
      <c r="Z71" s="1002"/>
      <c r="AA71" s="1002">
        <v>3</v>
      </c>
      <c r="AB71" s="1002"/>
      <c r="AC71" s="1002"/>
      <c r="AD71" s="1002"/>
      <c r="AE71" s="1002"/>
      <c r="AF71" s="1002">
        <v>3</v>
      </c>
      <c r="AG71" s="1002"/>
      <c r="AH71" s="1002"/>
      <c r="AI71" s="1002"/>
      <c r="AJ71" s="1002"/>
      <c r="AK71" s="1002">
        <v>19</v>
      </c>
      <c r="AL71" s="1002"/>
      <c r="AM71" s="1002"/>
      <c r="AN71" s="1002"/>
      <c r="AO71" s="1002"/>
      <c r="AP71" s="1002" t="s">
        <v>577</v>
      </c>
      <c r="AQ71" s="1002"/>
      <c r="AR71" s="1002"/>
      <c r="AS71" s="1002"/>
      <c r="AT71" s="1002"/>
      <c r="AU71" s="1002" t="s">
        <v>577</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570</v>
      </c>
      <c r="C72" s="1006"/>
      <c r="D72" s="1006"/>
      <c r="E72" s="1006"/>
      <c r="F72" s="1006"/>
      <c r="G72" s="1006"/>
      <c r="H72" s="1006"/>
      <c r="I72" s="1006"/>
      <c r="J72" s="1006"/>
      <c r="K72" s="1006"/>
      <c r="L72" s="1006"/>
      <c r="M72" s="1006"/>
      <c r="N72" s="1006"/>
      <c r="O72" s="1006"/>
      <c r="P72" s="1007"/>
      <c r="Q72" s="1008">
        <v>3027</v>
      </c>
      <c r="R72" s="1002"/>
      <c r="S72" s="1002"/>
      <c r="T72" s="1002"/>
      <c r="U72" s="1002"/>
      <c r="V72" s="1002">
        <v>2923</v>
      </c>
      <c r="W72" s="1002"/>
      <c r="X72" s="1002"/>
      <c r="Y72" s="1002"/>
      <c r="Z72" s="1002"/>
      <c r="AA72" s="1002">
        <v>104</v>
      </c>
      <c r="AB72" s="1002"/>
      <c r="AC72" s="1002"/>
      <c r="AD72" s="1002"/>
      <c r="AE72" s="1002"/>
      <c r="AF72" s="1002">
        <v>104</v>
      </c>
      <c r="AG72" s="1002"/>
      <c r="AH72" s="1002"/>
      <c r="AI72" s="1002"/>
      <c r="AJ72" s="1002"/>
      <c r="AK72" s="1002">
        <v>395</v>
      </c>
      <c r="AL72" s="1002"/>
      <c r="AM72" s="1002"/>
      <c r="AN72" s="1002"/>
      <c r="AO72" s="1002"/>
      <c r="AP72" s="1002" t="s">
        <v>577</v>
      </c>
      <c r="AQ72" s="1002"/>
      <c r="AR72" s="1002"/>
      <c r="AS72" s="1002"/>
      <c r="AT72" s="1002"/>
      <c r="AU72" s="1002" t="s">
        <v>577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569</v>
      </c>
      <c r="C73" s="1006"/>
      <c r="D73" s="1006"/>
      <c r="E73" s="1006"/>
      <c r="F73" s="1006"/>
      <c r="G73" s="1006"/>
      <c r="H73" s="1006"/>
      <c r="I73" s="1006"/>
      <c r="J73" s="1006"/>
      <c r="K73" s="1006"/>
      <c r="L73" s="1006"/>
      <c r="M73" s="1006"/>
      <c r="N73" s="1006"/>
      <c r="O73" s="1006"/>
      <c r="P73" s="1007"/>
      <c r="Q73" s="1008">
        <v>568</v>
      </c>
      <c r="R73" s="1002"/>
      <c r="S73" s="1002"/>
      <c r="T73" s="1002"/>
      <c r="U73" s="1002"/>
      <c r="V73" s="1002">
        <v>563</v>
      </c>
      <c r="W73" s="1002"/>
      <c r="X73" s="1002"/>
      <c r="Y73" s="1002"/>
      <c r="Z73" s="1002"/>
      <c r="AA73" s="1002">
        <v>5</v>
      </c>
      <c r="AB73" s="1002"/>
      <c r="AC73" s="1002"/>
      <c r="AD73" s="1002"/>
      <c r="AE73" s="1002"/>
      <c r="AF73" s="1002">
        <v>5</v>
      </c>
      <c r="AG73" s="1002"/>
      <c r="AH73" s="1002"/>
      <c r="AI73" s="1002"/>
      <c r="AJ73" s="1002"/>
      <c r="AK73" s="1002">
        <v>71</v>
      </c>
      <c r="AL73" s="1002"/>
      <c r="AM73" s="1002"/>
      <c r="AN73" s="1002"/>
      <c r="AO73" s="1002"/>
      <c r="AP73" s="1002" t="s">
        <v>577</v>
      </c>
      <c r="AQ73" s="1002"/>
      <c r="AR73" s="1002"/>
      <c r="AS73" s="1002"/>
      <c r="AT73" s="1002"/>
      <c r="AU73" s="1002" t="s">
        <v>577</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568</v>
      </c>
      <c r="C74" s="1006"/>
      <c r="D74" s="1006"/>
      <c r="E74" s="1006"/>
      <c r="F74" s="1006"/>
      <c r="G74" s="1006"/>
      <c r="H74" s="1006"/>
      <c r="I74" s="1006"/>
      <c r="J74" s="1006"/>
      <c r="K74" s="1006"/>
      <c r="L74" s="1006"/>
      <c r="M74" s="1006"/>
      <c r="N74" s="1006"/>
      <c r="O74" s="1006"/>
      <c r="P74" s="1007"/>
      <c r="Q74" s="1008">
        <v>82672</v>
      </c>
      <c r="R74" s="1002"/>
      <c r="S74" s="1002"/>
      <c r="T74" s="1002"/>
      <c r="U74" s="1002"/>
      <c r="V74" s="1002">
        <v>80207</v>
      </c>
      <c r="W74" s="1002"/>
      <c r="X74" s="1002"/>
      <c r="Y74" s="1002"/>
      <c r="Z74" s="1002"/>
      <c r="AA74" s="1002">
        <v>2465</v>
      </c>
      <c r="AB74" s="1002"/>
      <c r="AC74" s="1002"/>
      <c r="AD74" s="1002"/>
      <c r="AE74" s="1002"/>
      <c r="AF74" s="1002">
        <v>2465</v>
      </c>
      <c r="AG74" s="1002"/>
      <c r="AH74" s="1002"/>
      <c r="AI74" s="1002"/>
      <c r="AJ74" s="1002"/>
      <c r="AK74" s="1002">
        <v>801</v>
      </c>
      <c r="AL74" s="1002"/>
      <c r="AM74" s="1002"/>
      <c r="AN74" s="1002"/>
      <c r="AO74" s="1002"/>
      <c r="AP74" s="1002" t="s">
        <v>577</v>
      </c>
      <c r="AQ74" s="1002"/>
      <c r="AR74" s="1002"/>
      <c r="AS74" s="1002"/>
      <c r="AT74" s="1002"/>
      <c r="AU74" s="1002" t="s">
        <v>577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387</v>
      </c>
      <c r="B88" s="975" t="s">
        <v>416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2787</v>
      </c>
      <c r="AG88" s="990"/>
      <c r="AH88" s="990"/>
      <c r="AI88" s="990"/>
      <c r="AJ88" s="990"/>
      <c r="AK88" s="994"/>
      <c r="AL88" s="994"/>
      <c r="AM88" s="994"/>
      <c r="AN88" s="994"/>
      <c r="AO88" s="994"/>
      <c r="AP88" s="990">
        <v>3472</v>
      </c>
      <c r="AQ88" s="990"/>
      <c r="AR88" s="990"/>
      <c r="AS88" s="990"/>
      <c r="AT88" s="990"/>
      <c r="AU88" s="990">
        <v>129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975" t="s">
        <v>417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18</v>
      </c>
      <c r="CS102" s="982"/>
      <c r="CT102" s="982"/>
      <c r="CU102" s="982"/>
      <c r="CV102" s="983"/>
      <c r="CW102" s="981">
        <v>28</v>
      </c>
      <c r="CX102" s="982"/>
      <c r="CY102" s="982"/>
      <c r="CZ102" s="982"/>
      <c r="DA102" s="983"/>
      <c r="DB102" s="981">
        <v>0</v>
      </c>
      <c r="DC102" s="982"/>
      <c r="DD102" s="982"/>
      <c r="DE102" s="982"/>
      <c r="DF102" s="983"/>
      <c r="DG102" s="981" t="s">
        <v>585</v>
      </c>
      <c r="DH102" s="982"/>
      <c r="DI102" s="982"/>
      <c r="DJ102" s="982"/>
      <c r="DK102" s="983"/>
      <c r="DL102" s="981">
        <v>15</v>
      </c>
      <c r="DM102" s="982"/>
      <c r="DN102" s="982"/>
      <c r="DO102" s="982"/>
      <c r="DP102" s="983"/>
      <c r="DQ102" s="981" t="s">
        <v>585</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307</v>
      </c>
      <c r="AG109" s="925"/>
      <c r="AH109" s="925"/>
      <c r="AI109" s="925"/>
      <c r="AJ109" s="926"/>
      <c r="AK109" s="927" t="s">
        <v>306</v>
      </c>
      <c r="AL109" s="925"/>
      <c r="AM109" s="925"/>
      <c r="AN109" s="925"/>
      <c r="AO109" s="926"/>
      <c r="AP109" s="927" t="s">
        <v>426</v>
      </c>
      <c r="AQ109" s="925"/>
      <c r="AR109" s="925"/>
      <c r="AS109" s="925"/>
      <c r="AT109" s="956"/>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307</v>
      </c>
      <c r="BW109" s="925"/>
      <c r="BX109" s="925"/>
      <c r="BY109" s="925"/>
      <c r="BZ109" s="926"/>
      <c r="CA109" s="927" t="s">
        <v>306</v>
      </c>
      <c r="CB109" s="925"/>
      <c r="CC109" s="925"/>
      <c r="CD109" s="925"/>
      <c r="CE109" s="926"/>
      <c r="CF109" s="963" t="s">
        <v>426</v>
      </c>
      <c r="CG109" s="963"/>
      <c r="CH109" s="963"/>
      <c r="CI109" s="963"/>
      <c r="CJ109" s="963"/>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307</v>
      </c>
      <c r="DM109" s="925"/>
      <c r="DN109" s="925"/>
      <c r="DO109" s="925"/>
      <c r="DP109" s="926"/>
      <c r="DQ109" s="927" t="s">
        <v>306</v>
      </c>
      <c r="DR109" s="925"/>
      <c r="DS109" s="925"/>
      <c r="DT109" s="925"/>
      <c r="DU109" s="926"/>
      <c r="DV109" s="927" t="s">
        <v>426</v>
      </c>
      <c r="DW109" s="925"/>
      <c r="DX109" s="925"/>
      <c r="DY109" s="925"/>
      <c r="DZ109" s="956"/>
    </row>
    <row r="110" spans="1:131" s="226" customFormat="1" ht="26.25" customHeight="1" x14ac:dyDescent="0.15">
      <c r="A110" s="827" t="s">
        <v>428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183239</v>
      </c>
      <c r="AB110" s="918"/>
      <c r="AC110" s="918"/>
      <c r="AD110" s="918"/>
      <c r="AE110" s="919"/>
      <c r="AF110" s="920">
        <v>186015</v>
      </c>
      <c r="AG110" s="918"/>
      <c r="AH110" s="918"/>
      <c r="AI110" s="918"/>
      <c r="AJ110" s="919"/>
      <c r="AK110" s="920">
        <v>230245</v>
      </c>
      <c r="AL110" s="918"/>
      <c r="AM110" s="918"/>
      <c r="AN110" s="918"/>
      <c r="AO110" s="919"/>
      <c r="AP110" s="921">
        <v>18.5</v>
      </c>
      <c r="AQ110" s="922"/>
      <c r="AR110" s="922"/>
      <c r="AS110" s="922"/>
      <c r="AT110" s="923"/>
      <c r="AU110" s="957" t="s">
        <v>67</v>
      </c>
      <c r="AV110" s="958"/>
      <c r="AW110" s="958"/>
      <c r="AX110" s="958"/>
      <c r="AY110" s="958"/>
      <c r="AZ110" s="883" t="s">
        <v>429</v>
      </c>
      <c r="BA110" s="828"/>
      <c r="BB110" s="828"/>
      <c r="BC110" s="828"/>
      <c r="BD110" s="828"/>
      <c r="BE110" s="828"/>
      <c r="BF110" s="828"/>
      <c r="BG110" s="828"/>
      <c r="BH110" s="828"/>
      <c r="BI110" s="828"/>
      <c r="BJ110" s="828"/>
      <c r="BK110" s="828"/>
      <c r="BL110" s="828"/>
      <c r="BM110" s="828"/>
      <c r="BN110" s="828"/>
      <c r="BO110" s="828"/>
      <c r="BP110" s="829"/>
      <c r="BQ110" s="884">
        <v>2052758</v>
      </c>
      <c r="BR110" s="865"/>
      <c r="BS110" s="865"/>
      <c r="BT110" s="865"/>
      <c r="BU110" s="865"/>
      <c r="BV110" s="865">
        <v>2118129</v>
      </c>
      <c r="BW110" s="865"/>
      <c r="BX110" s="865"/>
      <c r="BY110" s="865"/>
      <c r="BZ110" s="865"/>
      <c r="CA110" s="865">
        <v>2463829</v>
      </c>
      <c r="CB110" s="865"/>
      <c r="CC110" s="865"/>
      <c r="CD110" s="865"/>
      <c r="CE110" s="865"/>
      <c r="CF110" s="889">
        <v>198.4</v>
      </c>
      <c r="CG110" s="890"/>
      <c r="CH110" s="890"/>
      <c r="CI110" s="890"/>
      <c r="CJ110" s="890"/>
      <c r="CK110" s="953" t="s">
        <v>430</v>
      </c>
      <c r="CL110" s="839"/>
      <c r="CM110" s="914" t="s">
        <v>431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389</v>
      </c>
      <c r="DH110" s="865"/>
      <c r="DI110" s="865"/>
      <c r="DJ110" s="865"/>
      <c r="DK110" s="865"/>
      <c r="DL110" s="865" t="s">
        <v>432</v>
      </c>
      <c r="DM110" s="865"/>
      <c r="DN110" s="865"/>
      <c r="DO110" s="865"/>
      <c r="DP110" s="865"/>
      <c r="DQ110" s="865" t="s">
        <v>389</v>
      </c>
      <c r="DR110" s="865"/>
      <c r="DS110" s="865"/>
      <c r="DT110" s="865"/>
      <c r="DU110" s="865"/>
      <c r="DV110" s="866" t="s">
        <v>389</v>
      </c>
      <c r="DW110" s="866"/>
      <c r="DX110" s="866"/>
      <c r="DY110" s="866"/>
      <c r="DZ110" s="867"/>
    </row>
    <row r="111" spans="1:131" s="226" customFormat="1" ht="26.25" customHeight="1" x14ac:dyDescent="0.15">
      <c r="A111" s="794" t="s">
        <v>433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434</v>
      </c>
      <c r="AB111" s="946"/>
      <c r="AC111" s="946"/>
      <c r="AD111" s="946"/>
      <c r="AE111" s="947"/>
      <c r="AF111" s="948" t="s">
        <v>435</v>
      </c>
      <c r="AG111" s="946"/>
      <c r="AH111" s="946"/>
      <c r="AI111" s="946"/>
      <c r="AJ111" s="947"/>
      <c r="AK111" s="948" t="s">
        <v>436</v>
      </c>
      <c r="AL111" s="946"/>
      <c r="AM111" s="946"/>
      <c r="AN111" s="946"/>
      <c r="AO111" s="947"/>
      <c r="AP111" s="949" t="s">
        <v>432</v>
      </c>
      <c r="AQ111" s="950"/>
      <c r="AR111" s="950"/>
      <c r="AS111" s="950"/>
      <c r="AT111" s="951"/>
      <c r="AU111" s="959"/>
      <c r="AV111" s="960"/>
      <c r="AW111" s="960"/>
      <c r="AX111" s="960"/>
      <c r="AY111" s="960"/>
      <c r="AZ111" s="835" t="s">
        <v>437</v>
      </c>
      <c r="BA111" s="770"/>
      <c r="BB111" s="770"/>
      <c r="BC111" s="770"/>
      <c r="BD111" s="770"/>
      <c r="BE111" s="770"/>
      <c r="BF111" s="770"/>
      <c r="BG111" s="770"/>
      <c r="BH111" s="770"/>
      <c r="BI111" s="770"/>
      <c r="BJ111" s="770"/>
      <c r="BK111" s="770"/>
      <c r="BL111" s="770"/>
      <c r="BM111" s="770"/>
      <c r="BN111" s="770"/>
      <c r="BO111" s="770"/>
      <c r="BP111" s="771"/>
      <c r="BQ111" s="836">
        <v>501755</v>
      </c>
      <c r="BR111" s="837"/>
      <c r="BS111" s="837"/>
      <c r="BT111" s="837"/>
      <c r="BU111" s="837"/>
      <c r="BV111" s="837">
        <v>404094</v>
      </c>
      <c r="BW111" s="837"/>
      <c r="BX111" s="837"/>
      <c r="BY111" s="837"/>
      <c r="BZ111" s="837"/>
      <c r="CA111" s="837">
        <v>59892</v>
      </c>
      <c r="CB111" s="837"/>
      <c r="CC111" s="837"/>
      <c r="CD111" s="837"/>
      <c r="CE111" s="837"/>
      <c r="CF111" s="898">
        <v>4.8</v>
      </c>
      <c r="CG111" s="899"/>
      <c r="CH111" s="899"/>
      <c r="CI111" s="899"/>
      <c r="CJ111" s="899"/>
      <c r="CK111" s="954"/>
      <c r="CL111" s="841"/>
      <c r="CM111" s="844" t="s">
        <v>438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389</v>
      </c>
      <c r="DH111" s="837"/>
      <c r="DI111" s="837"/>
      <c r="DJ111" s="837"/>
      <c r="DK111" s="837"/>
      <c r="DL111" s="837" t="s">
        <v>434</v>
      </c>
      <c r="DM111" s="837"/>
      <c r="DN111" s="837"/>
      <c r="DO111" s="837"/>
      <c r="DP111" s="837"/>
      <c r="DQ111" s="837" t="s">
        <v>436</v>
      </c>
      <c r="DR111" s="837"/>
      <c r="DS111" s="837"/>
      <c r="DT111" s="837"/>
      <c r="DU111" s="837"/>
      <c r="DV111" s="814" t="s">
        <v>436</v>
      </c>
      <c r="DW111" s="814"/>
      <c r="DX111" s="814"/>
      <c r="DY111" s="814"/>
      <c r="DZ111" s="815"/>
    </row>
    <row r="112" spans="1:131" s="226" customFormat="1" ht="26.25" customHeight="1" x14ac:dyDescent="0.15">
      <c r="A112" s="939" t="s">
        <v>439</v>
      </c>
      <c r="B112" s="940"/>
      <c r="C112" s="770" t="s">
        <v>440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389</v>
      </c>
      <c r="AB112" s="800"/>
      <c r="AC112" s="800"/>
      <c r="AD112" s="800"/>
      <c r="AE112" s="801"/>
      <c r="AF112" s="802" t="s">
        <v>436</v>
      </c>
      <c r="AG112" s="800"/>
      <c r="AH112" s="800"/>
      <c r="AI112" s="800"/>
      <c r="AJ112" s="801"/>
      <c r="AK112" s="802" t="s">
        <v>435</v>
      </c>
      <c r="AL112" s="800"/>
      <c r="AM112" s="800"/>
      <c r="AN112" s="800"/>
      <c r="AO112" s="801"/>
      <c r="AP112" s="847" t="s">
        <v>389</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47689</v>
      </c>
      <c r="BR112" s="837"/>
      <c r="BS112" s="837"/>
      <c r="BT112" s="837"/>
      <c r="BU112" s="837"/>
      <c r="BV112" s="837">
        <v>89872</v>
      </c>
      <c r="BW112" s="837"/>
      <c r="BX112" s="837"/>
      <c r="BY112" s="837"/>
      <c r="BZ112" s="837"/>
      <c r="CA112" s="837">
        <v>171601</v>
      </c>
      <c r="CB112" s="837"/>
      <c r="CC112" s="837"/>
      <c r="CD112" s="837"/>
      <c r="CE112" s="837"/>
      <c r="CF112" s="898">
        <v>13.8</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443</v>
      </c>
      <c r="DH112" s="837"/>
      <c r="DI112" s="837"/>
      <c r="DJ112" s="837"/>
      <c r="DK112" s="837"/>
      <c r="DL112" s="837" t="s">
        <v>444</v>
      </c>
      <c r="DM112" s="837"/>
      <c r="DN112" s="837"/>
      <c r="DO112" s="837"/>
      <c r="DP112" s="837"/>
      <c r="DQ112" s="837" t="s">
        <v>435</v>
      </c>
      <c r="DR112" s="837"/>
      <c r="DS112" s="837"/>
      <c r="DT112" s="837"/>
      <c r="DU112" s="837"/>
      <c r="DV112" s="814" t="s">
        <v>389</v>
      </c>
      <c r="DW112" s="814"/>
      <c r="DX112" s="814"/>
      <c r="DY112" s="814"/>
      <c r="DZ112" s="815"/>
    </row>
    <row r="113" spans="1:130" s="226" customFormat="1" ht="26.25" customHeight="1" x14ac:dyDescent="0.15">
      <c r="A113" s="941"/>
      <c r="B113" s="942"/>
      <c r="C113" s="770" t="s">
        <v>445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11854</v>
      </c>
      <c r="AB113" s="946"/>
      <c r="AC113" s="946"/>
      <c r="AD113" s="946"/>
      <c r="AE113" s="947"/>
      <c r="AF113" s="948">
        <v>18074</v>
      </c>
      <c r="AG113" s="946"/>
      <c r="AH113" s="946"/>
      <c r="AI113" s="946"/>
      <c r="AJ113" s="947"/>
      <c r="AK113" s="948">
        <v>37524</v>
      </c>
      <c r="AL113" s="946"/>
      <c r="AM113" s="946"/>
      <c r="AN113" s="946"/>
      <c r="AO113" s="947"/>
      <c r="AP113" s="949">
        <v>3</v>
      </c>
      <c r="AQ113" s="950"/>
      <c r="AR113" s="950"/>
      <c r="AS113" s="950"/>
      <c r="AT113" s="951"/>
      <c r="AU113" s="959"/>
      <c r="AV113" s="960"/>
      <c r="AW113" s="960"/>
      <c r="AX113" s="960"/>
      <c r="AY113" s="960"/>
      <c r="AZ113" s="835" t="s">
        <v>446</v>
      </c>
      <c r="BA113" s="770"/>
      <c r="BB113" s="770"/>
      <c r="BC113" s="770"/>
      <c r="BD113" s="770"/>
      <c r="BE113" s="770"/>
      <c r="BF113" s="770"/>
      <c r="BG113" s="770"/>
      <c r="BH113" s="770"/>
      <c r="BI113" s="770"/>
      <c r="BJ113" s="770"/>
      <c r="BK113" s="770"/>
      <c r="BL113" s="770"/>
      <c r="BM113" s="770"/>
      <c r="BN113" s="770"/>
      <c r="BO113" s="770"/>
      <c r="BP113" s="771"/>
      <c r="BQ113" s="836">
        <v>138703</v>
      </c>
      <c r="BR113" s="837"/>
      <c r="BS113" s="837"/>
      <c r="BT113" s="837"/>
      <c r="BU113" s="837"/>
      <c r="BV113" s="837">
        <v>138933</v>
      </c>
      <c r="BW113" s="837"/>
      <c r="BX113" s="837"/>
      <c r="BY113" s="837"/>
      <c r="BZ113" s="837"/>
      <c r="CA113" s="837">
        <v>128937</v>
      </c>
      <c r="CB113" s="837"/>
      <c r="CC113" s="837"/>
      <c r="CD113" s="837"/>
      <c r="CE113" s="837"/>
      <c r="CF113" s="898">
        <v>10.4</v>
      </c>
      <c r="CG113" s="899"/>
      <c r="CH113" s="899"/>
      <c r="CI113" s="899"/>
      <c r="CJ113" s="899"/>
      <c r="CK113" s="954"/>
      <c r="CL113" s="841"/>
      <c r="CM113" s="844" t="s">
        <v>447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443</v>
      </c>
      <c r="DH113" s="800"/>
      <c r="DI113" s="800"/>
      <c r="DJ113" s="800"/>
      <c r="DK113" s="801"/>
      <c r="DL113" s="802" t="s">
        <v>389</v>
      </c>
      <c r="DM113" s="800"/>
      <c r="DN113" s="800"/>
      <c r="DO113" s="800"/>
      <c r="DP113" s="801"/>
      <c r="DQ113" s="802" t="s">
        <v>389</v>
      </c>
      <c r="DR113" s="800"/>
      <c r="DS113" s="800"/>
      <c r="DT113" s="800"/>
      <c r="DU113" s="801"/>
      <c r="DV113" s="847" t="s">
        <v>436</v>
      </c>
      <c r="DW113" s="848"/>
      <c r="DX113" s="848"/>
      <c r="DY113" s="848"/>
      <c r="DZ113" s="849"/>
    </row>
    <row r="114" spans="1:130" s="226" customFormat="1" ht="26.25" customHeight="1" x14ac:dyDescent="0.15">
      <c r="A114" s="941"/>
      <c r="B114" s="942"/>
      <c r="C114" s="770" t="s">
        <v>448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12544</v>
      </c>
      <c r="AB114" s="800"/>
      <c r="AC114" s="800"/>
      <c r="AD114" s="800"/>
      <c r="AE114" s="801"/>
      <c r="AF114" s="802">
        <v>14332</v>
      </c>
      <c r="AG114" s="800"/>
      <c r="AH114" s="800"/>
      <c r="AI114" s="800"/>
      <c r="AJ114" s="801"/>
      <c r="AK114" s="802">
        <v>18808</v>
      </c>
      <c r="AL114" s="800"/>
      <c r="AM114" s="800"/>
      <c r="AN114" s="800"/>
      <c r="AO114" s="801"/>
      <c r="AP114" s="847">
        <v>1.5</v>
      </c>
      <c r="AQ114" s="848"/>
      <c r="AR114" s="848"/>
      <c r="AS114" s="848"/>
      <c r="AT114" s="849"/>
      <c r="AU114" s="959"/>
      <c r="AV114" s="960"/>
      <c r="AW114" s="960"/>
      <c r="AX114" s="960"/>
      <c r="AY114" s="960"/>
      <c r="AZ114" s="835" t="s">
        <v>449</v>
      </c>
      <c r="BA114" s="770"/>
      <c r="BB114" s="770"/>
      <c r="BC114" s="770"/>
      <c r="BD114" s="770"/>
      <c r="BE114" s="770"/>
      <c r="BF114" s="770"/>
      <c r="BG114" s="770"/>
      <c r="BH114" s="770"/>
      <c r="BI114" s="770"/>
      <c r="BJ114" s="770"/>
      <c r="BK114" s="770"/>
      <c r="BL114" s="770"/>
      <c r="BM114" s="770"/>
      <c r="BN114" s="770"/>
      <c r="BO114" s="770"/>
      <c r="BP114" s="771"/>
      <c r="BQ114" s="836">
        <v>185325</v>
      </c>
      <c r="BR114" s="837"/>
      <c r="BS114" s="837"/>
      <c r="BT114" s="837"/>
      <c r="BU114" s="837"/>
      <c r="BV114" s="837">
        <v>193863</v>
      </c>
      <c r="BW114" s="837"/>
      <c r="BX114" s="837"/>
      <c r="BY114" s="837"/>
      <c r="BZ114" s="837"/>
      <c r="CA114" s="837">
        <v>170528</v>
      </c>
      <c r="CB114" s="837"/>
      <c r="CC114" s="837"/>
      <c r="CD114" s="837"/>
      <c r="CE114" s="837"/>
      <c r="CF114" s="898">
        <v>13.7</v>
      </c>
      <c r="CG114" s="899"/>
      <c r="CH114" s="899"/>
      <c r="CI114" s="899"/>
      <c r="CJ114" s="899"/>
      <c r="CK114" s="954"/>
      <c r="CL114" s="841"/>
      <c r="CM114" s="844" t="s">
        <v>450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436</v>
      </c>
      <c r="DH114" s="800"/>
      <c r="DI114" s="800"/>
      <c r="DJ114" s="800"/>
      <c r="DK114" s="801"/>
      <c r="DL114" s="802" t="s">
        <v>436</v>
      </c>
      <c r="DM114" s="800"/>
      <c r="DN114" s="800"/>
      <c r="DO114" s="800"/>
      <c r="DP114" s="801"/>
      <c r="DQ114" s="802" t="s">
        <v>436</v>
      </c>
      <c r="DR114" s="800"/>
      <c r="DS114" s="800"/>
      <c r="DT114" s="800"/>
      <c r="DU114" s="801"/>
      <c r="DV114" s="847" t="s">
        <v>436</v>
      </c>
      <c r="DW114" s="848"/>
      <c r="DX114" s="848"/>
      <c r="DY114" s="848"/>
      <c r="DZ114" s="849"/>
    </row>
    <row r="115" spans="1:130" s="226" customFormat="1" ht="26.25" customHeight="1" x14ac:dyDescent="0.15">
      <c r="A115" s="941"/>
      <c r="B115" s="942"/>
      <c r="C115" s="770" t="s">
        <v>451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23626</v>
      </c>
      <c r="AB115" s="946"/>
      <c r="AC115" s="946"/>
      <c r="AD115" s="946"/>
      <c r="AE115" s="947"/>
      <c r="AF115" s="948">
        <v>21438</v>
      </c>
      <c r="AG115" s="946"/>
      <c r="AH115" s="946"/>
      <c r="AI115" s="946"/>
      <c r="AJ115" s="947"/>
      <c r="AK115" s="948">
        <v>23928</v>
      </c>
      <c r="AL115" s="946"/>
      <c r="AM115" s="946"/>
      <c r="AN115" s="946"/>
      <c r="AO115" s="947"/>
      <c r="AP115" s="949">
        <v>1.9</v>
      </c>
      <c r="AQ115" s="950"/>
      <c r="AR115" s="950"/>
      <c r="AS115" s="950"/>
      <c r="AT115" s="951"/>
      <c r="AU115" s="959"/>
      <c r="AV115" s="960"/>
      <c r="AW115" s="960"/>
      <c r="AX115" s="960"/>
      <c r="AY115" s="960"/>
      <c r="AZ115" s="835" t="s">
        <v>452</v>
      </c>
      <c r="BA115" s="770"/>
      <c r="BB115" s="770"/>
      <c r="BC115" s="770"/>
      <c r="BD115" s="770"/>
      <c r="BE115" s="770"/>
      <c r="BF115" s="770"/>
      <c r="BG115" s="770"/>
      <c r="BH115" s="770"/>
      <c r="BI115" s="770"/>
      <c r="BJ115" s="770"/>
      <c r="BK115" s="770"/>
      <c r="BL115" s="770"/>
      <c r="BM115" s="770"/>
      <c r="BN115" s="770"/>
      <c r="BO115" s="770"/>
      <c r="BP115" s="771"/>
      <c r="BQ115" s="836">
        <v>44500</v>
      </c>
      <c r="BR115" s="837"/>
      <c r="BS115" s="837"/>
      <c r="BT115" s="837"/>
      <c r="BU115" s="837"/>
      <c r="BV115" s="837">
        <v>47500</v>
      </c>
      <c r="BW115" s="837"/>
      <c r="BX115" s="837"/>
      <c r="BY115" s="837"/>
      <c r="BZ115" s="837"/>
      <c r="CA115" s="837">
        <v>41500</v>
      </c>
      <c r="CB115" s="837"/>
      <c r="CC115" s="837"/>
      <c r="CD115" s="837"/>
      <c r="CE115" s="837"/>
      <c r="CF115" s="898">
        <v>3.3</v>
      </c>
      <c r="CG115" s="899"/>
      <c r="CH115" s="899"/>
      <c r="CI115" s="899"/>
      <c r="CJ115" s="899"/>
      <c r="CK115" s="954"/>
      <c r="CL115" s="84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417858</v>
      </c>
      <c r="DH115" s="800"/>
      <c r="DI115" s="800"/>
      <c r="DJ115" s="800"/>
      <c r="DK115" s="801"/>
      <c r="DL115" s="802">
        <v>331610</v>
      </c>
      <c r="DM115" s="800"/>
      <c r="DN115" s="800"/>
      <c r="DO115" s="800"/>
      <c r="DP115" s="801"/>
      <c r="DQ115" s="802" t="s">
        <v>454</v>
      </c>
      <c r="DR115" s="800"/>
      <c r="DS115" s="800"/>
      <c r="DT115" s="800"/>
      <c r="DU115" s="801"/>
      <c r="DV115" s="847" t="s">
        <v>435</v>
      </c>
      <c r="DW115" s="848"/>
      <c r="DX115" s="848"/>
      <c r="DY115" s="848"/>
      <c r="DZ115" s="849"/>
    </row>
    <row r="116" spans="1:130" s="226" customFormat="1" ht="26.25" customHeight="1" x14ac:dyDescent="0.15">
      <c r="A116" s="943"/>
      <c r="B116" s="944"/>
      <c r="C116" s="903" t="s">
        <v>455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389</v>
      </c>
      <c r="AB116" s="800"/>
      <c r="AC116" s="800"/>
      <c r="AD116" s="800"/>
      <c r="AE116" s="801"/>
      <c r="AF116" s="802" t="s">
        <v>443</v>
      </c>
      <c r="AG116" s="800"/>
      <c r="AH116" s="800"/>
      <c r="AI116" s="800"/>
      <c r="AJ116" s="801"/>
      <c r="AK116" s="802">
        <v>1</v>
      </c>
      <c r="AL116" s="800"/>
      <c r="AM116" s="800"/>
      <c r="AN116" s="800"/>
      <c r="AO116" s="801"/>
      <c r="AP116" s="847">
        <v>0</v>
      </c>
      <c r="AQ116" s="848"/>
      <c r="AR116" s="848"/>
      <c r="AS116" s="848"/>
      <c r="AT116" s="849"/>
      <c r="AU116" s="959"/>
      <c r="AV116" s="960"/>
      <c r="AW116" s="960"/>
      <c r="AX116" s="960"/>
      <c r="AY116" s="960"/>
      <c r="AZ116" s="886" t="s">
        <v>456</v>
      </c>
      <c r="BA116" s="887"/>
      <c r="BB116" s="887"/>
      <c r="BC116" s="887"/>
      <c r="BD116" s="887"/>
      <c r="BE116" s="887"/>
      <c r="BF116" s="887"/>
      <c r="BG116" s="887"/>
      <c r="BH116" s="887"/>
      <c r="BI116" s="887"/>
      <c r="BJ116" s="887"/>
      <c r="BK116" s="887"/>
      <c r="BL116" s="887"/>
      <c r="BM116" s="887"/>
      <c r="BN116" s="887"/>
      <c r="BO116" s="887"/>
      <c r="BP116" s="888"/>
      <c r="BQ116" s="836" t="s">
        <v>443</v>
      </c>
      <c r="BR116" s="837"/>
      <c r="BS116" s="837"/>
      <c r="BT116" s="837"/>
      <c r="BU116" s="837"/>
      <c r="BV116" s="837" t="s">
        <v>435</v>
      </c>
      <c r="BW116" s="837"/>
      <c r="BX116" s="837"/>
      <c r="BY116" s="837"/>
      <c r="BZ116" s="837"/>
      <c r="CA116" s="837" t="s">
        <v>389</v>
      </c>
      <c r="CB116" s="837"/>
      <c r="CC116" s="837"/>
      <c r="CD116" s="837"/>
      <c r="CE116" s="837"/>
      <c r="CF116" s="898" t="s">
        <v>436</v>
      </c>
      <c r="CG116" s="899"/>
      <c r="CH116" s="899"/>
      <c r="CI116" s="899"/>
      <c r="CJ116" s="899"/>
      <c r="CK116" s="954"/>
      <c r="CL116" s="841"/>
      <c r="CM116" s="844" t="s">
        <v>457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435</v>
      </c>
      <c r="DH116" s="800"/>
      <c r="DI116" s="800"/>
      <c r="DJ116" s="800"/>
      <c r="DK116" s="801"/>
      <c r="DL116" s="802" t="s">
        <v>389</v>
      </c>
      <c r="DM116" s="800"/>
      <c r="DN116" s="800"/>
      <c r="DO116" s="800"/>
      <c r="DP116" s="801"/>
      <c r="DQ116" s="802" t="s">
        <v>435</v>
      </c>
      <c r="DR116" s="800"/>
      <c r="DS116" s="800"/>
      <c r="DT116" s="800"/>
      <c r="DU116" s="801"/>
      <c r="DV116" s="847" t="s">
        <v>432</v>
      </c>
      <c r="DW116" s="848"/>
      <c r="DX116" s="848"/>
      <c r="DY116" s="848"/>
      <c r="DZ116" s="849"/>
    </row>
    <row r="117" spans="1:130" s="226"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458</v>
      </c>
      <c r="Z117" s="926"/>
      <c r="AA117" s="931">
        <v>231263</v>
      </c>
      <c r="AB117" s="932"/>
      <c r="AC117" s="932"/>
      <c r="AD117" s="932"/>
      <c r="AE117" s="933"/>
      <c r="AF117" s="934">
        <v>239859</v>
      </c>
      <c r="AG117" s="932"/>
      <c r="AH117" s="932"/>
      <c r="AI117" s="932"/>
      <c r="AJ117" s="933"/>
      <c r="AK117" s="934">
        <v>310506</v>
      </c>
      <c r="AL117" s="932"/>
      <c r="AM117" s="932"/>
      <c r="AN117" s="932"/>
      <c r="AO117" s="933"/>
      <c r="AP117" s="935"/>
      <c r="AQ117" s="936"/>
      <c r="AR117" s="936"/>
      <c r="AS117" s="936"/>
      <c r="AT117" s="937"/>
      <c r="AU117" s="959"/>
      <c r="AV117" s="960"/>
      <c r="AW117" s="960"/>
      <c r="AX117" s="960"/>
      <c r="AY117" s="960"/>
      <c r="AZ117" s="886" t="s">
        <v>459</v>
      </c>
      <c r="BA117" s="887"/>
      <c r="BB117" s="887"/>
      <c r="BC117" s="887"/>
      <c r="BD117" s="887"/>
      <c r="BE117" s="887"/>
      <c r="BF117" s="887"/>
      <c r="BG117" s="887"/>
      <c r="BH117" s="887"/>
      <c r="BI117" s="887"/>
      <c r="BJ117" s="887"/>
      <c r="BK117" s="887"/>
      <c r="BL117" s="887"/>
      <c r="BM117" s="887"/>
      <c r="BN117" s="887"/>
      <c r="BO117" s="887"/>
      <c r="BP117" s="888"/>
      <c r="BQ117" s="836" t="s">
        <v>389</v>
      </c>
      <c r="BR117" s="837"/>
      <c r="BS117" s="837"/>
      <c r="BT117" s="837"/>
      <c r="BU117" s="837"/>
      <c r="BV117" s="837" t="s">
        <v>436</v>
      </c>
      <c r="BW117" s="837"/>
      <c r="BX117" s="837"/>
      <c r="BY117" s="837"/>
      <c r="BZ117" s="837"/>
      <c r="CA117" s="837" t="s">
        <v>435</v>
      </c>
      <c r="CB117" s="837"/>
      <c r="CC117" s="837"/>
      <c r="CD117" s="837"/>
      <c r="CE117" s="837"/>
      <c r="CF117" s="898" t="s">
        <v>443</v>
      </c>
      <c r="CG117" s="899"/>
      <c r="CH117" s="899"/>
      <c r="CI117" s="899"/>
      <c r="CJ117" s="899"/>
      <c r="CK117" s="954"/>
      <c r="CL117" s="841"/>
      <c r="CM117" s="844" t="s">
        <v>460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434</v>
      </c>
      <c r="DH117" s="800"/>
      <c r="DI117" s="800"/>
      <c r="DJ117" s="800"/>
      <c r="DK117" s="801"/>
      <c r="DL117" s="802" t="s">
        <v>435</v>
      </c>
      <c r="DM117" s="800"/>
      <c r="DN117" s="800"/>
      <c r="DO117" s="800"/>
      <c r="DP117" s="801"/>
      <c r="DQ117" s="802" t="s">
        <v>389</v>
      </c>
      <c r="DR117" s="800"/>
      <c r="DS117" s="800"/>
      <c r="DT117" s="800"/>
      <c r="DU117" s="801"/>
      <c r="DV117" s="847" t="s">
        <v>435</v>
      </c>
      <c r="DW117" s="848"/>
      <c r="DX117" s="848"/>
      <c r="DY117" s="848"/>
      <c r="DZ117" s="849"/>
    </row>
    <row r="118" spans="1:130" s="226" customFormat="1" ht="26.25" customHeight="1" x14ac:dyDescent="0.15">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307</v>
      </c>
      <c r="AG118" s="925"/>
      <c r="AH118" s="925"/>
      <c r="AI118" s="925"/>
      <c r="AJ118" s="926"/>
      <c r="AK118" s="927" t="s">
        <v>306</v>
      </c>
      <c r="AL118" s="925"/>
      <c r="AM118" s="925"/>
      <c r="AN118" s="925"/>
      <c r="AO118" s="926"/>
      <c r="AP118" s="928" t="s">
        <v>426</v>
      </c>
      <c r="AQ118" s="929"/>
      <c r="AR118" s="929"/>
      <c r="AS118" s="929"/>
      <c r="AT118" s="930"/>
      <c r="AU118" s="959"/>
      <c r="AV118" s="960"/>
      <c r="AW118" s="960"/>
      <c r="AX118" s="960"/>
      <c r="AY118" s="960"/>
      <c r="AZ118" s="902" t="s">
        <v>461</v>
      </c>
      <c r="BA118" s="903"/>
      <c r="BB118" s="903"/>
      <c r="BC118" s="903"/>
      <c r="BD118" s="903"/>
      <c r="BE118" s="903"/>
      <c r="BF118" s="903"/>
      <c r="BG118" s="903"/>
      <c r="BH118" s="903"/>
      <c r="BI118" s="903"/>
      <c r="BJ118" s="903"/>
      <c r="BK118" s="903"/>
      <c r="BL118" s="903"/>
      <c r="BM118" s="903"/>
      <c r="BN118" s="903"/>
      <c r="BO118" s="903"/>
      <c r="BP118" s="904"/>
      <c r="BQ118" s="905" t="s">
        <v>444</v>
      </c>
      <c r="BR118" s="868"/>
      <c r="BS118" s="868"/>
      <c r="BT118" s="868"/>
      <c r="BU118" s="868"/>
      <c r="BV118" s="868" t="s">
        <v>444</v>
      </c>
      <c r="BW118" s="868"/>
      <c r="BX118" s="868"/>
      <c r="BY118" s="868"/>
      <c r="BZ118" s="868"/>
      <c r="CA118" s="868" t="s">
        <v>435</v>
      </c>
      <c r="CB118" s="868"/>
      <c r="CC118" s="868"/>
      <c r="CD118" s="868"/>
      <c r="CE118" s="868"/>
      <c r="CF118" s="898" t="s">
        <v>434</v>
      </c>
      <c r="CG118" s="899"/>
      <c r="CH118" s="899"/>
      <c r="CI118" s="899"/>
      <c r="CJ118" s="899"/>
      <c r="CK118" s="954"/>
      <c r="CL118" s="841"/>
      <c r="CM118" s="844" t="s">
        <v>462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435</v>
      </c>
      <c r="DH118" s="800"/>
      <c r="DI118" s="800"/>
      <c r="DJ118" s="800"/>
      <c r="DK118" s="801"/>
      <c r="DL118" s="802" t="s">
        <v>454</v>
      </c>
      <c r="DM118" s="800"/>
      <c r="DN118" s="800"/>
      <c r="DO118" s="800"/>
      <c r="DP118" s="801"/>
      <c r="DQ118" s="802" t="s">
        <v>389</v>
      </c>
      <c r="DR118" s="800"/>
      <c r="DS118" s="800"/>
      <c r="DT118" s="800"/>
      <c r="DU118" s="801"/>
      <c r="DV118" s="847" t="s">
        <v>444</v>
      </c>
      <c r="DW118" s="848"/>
      <c r="DX118" s="848"/>
      <c r="DY118" s="848"/>
      <c r="DZ118" s="849"/>
    </row>
    <row r="119" spans="1:130" s="226" customFormat="1" ht="26.25" customHeight="1" x14ac:dyDescent="0.15">
      <c r="A119" s="838" t="s">
        <v>430</v>
      </c>
      <c r="B119" s="839"/>
      <c r="C119" s="914" t="s">
        <v>431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444</v>
      </c>
      <c r="AB119" s="918"/>
      <c r="AC119" s="918"/>
      <c r="AD119" s="918"/>
      <c r="AE119" s="919"/>
      <c r="AF119" s="920" t="s">
        <v>389</v>
      </c>
      <c r="AG119" s="918"/>
      <c r="AH119" s="918"/>
      <c r="AI119" s="918"/>
      <c r="AJ119" s="919"/>
      <c r="AK119" s="920" t="s">
        <v>454</v>
      </c>
      <c r="AL119" s="918"/>
      <c r="AM119" s="918"/>
      <c r="AN119" s="918"/>
      <c r="AO119" s="919"/>
      <c r="AP119" s="921" t="s">
        <v>454</v>
      </c>
      <c r="AQ119" s="922"/>
      <c r="AR119" s="922"/>
      <c r="AS119" s="922"/>
      <c r="AT119" s="923"/>
      <c r="AU119" s="961"/>
      <c r="AV119" s="962"/>
      <c r="AW119" s="962"/>
      <c r="AX119" s="962"/>
      <c r="AY119" s="962"/>
      <c r="AZ119" s="257" t="s">
        <v>186</v>
      </c>
      <c r="BA119" s="257"/>
      <c r="BB119" s="257"/>
      <c r="BC119" s="257"/>
      <c r="BD119" s="257"/>
      <c r="BE119" s="257"/>
      <c r="BF119" s="257"/>
      <c r="BG119" s="257"/>
      <c r="BH119" s="257"/>
      <c r="BI119" s="257"/>
      <c r="BJ119" s="257"/>
      <c r="BK119" s="257"/>
      <c r="BL119" s="257"/>
      <c r="BM119" s="257"/>
      <c r="BN119" s="257"/>
      <c r="BO119" s="900" t="s">
        <v>463</v>
      </c>
      <c r="BP119" s="901"/>
      <c r="BQ119" s="905">
        <v>2970730</v>
      </c>
      <c r="BR119" s="868"/>
      <c r="BS119" s="868"/>
      <c r="BT119" s="868"/>
      <c r="BU119" s="868"/>
      <c r="BV119" s="868">
        <v>2992391</v>
      </c>
      <c r="BW119" s="868"/>
      <c r="BX119" s="868"/>
      <c r="BY119" s="868"/>
      <c r="BZ119" s="868"/>
      <c r="CA119" s="868">
        <v>3036287</v>
      </c>
      <c r="CB119" s="868"/>
      <c r="CC119" s="868"/>
      <c r="CD119" s="868"/>
      <c r="CE119" s="868"/>
      <c r="CF119" s="766"/>
      <c r="CG119" s="767"/>
      <c r="CH119" s="767"/>
      <c r="CI119" s="767"/>
      <c r="CJ119" s="857"/>
      <c r="CK119" s="955"/>
      <c r="CL119" s="843"/>
      <c r="CM119" s="861" t="s">
        <v>464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83897</v>
      </c>
      <c r="DH119" s="783"/>
      <c r="DI119" s="783"/>
      <c r="DJ119" s="783"/>
      <c r="DK119" s="784"/>
      <c r="DL119" s="785">
        <v>72484</v>
      </c>
      <c r="DM119" s="783"/>
      <c r="DN119" s="783"/>
      <c r="DO119" s="783"/>
      <c r="DP119" s="784"/>
      <c r="DQ119" s="785">
        <v>59892</v>
      </c>
      <c r="DR119" s="783"/>
      <c r="DS119" s="783"/>
      <c r="DT119" s="783"/>
      <c r="DU119" s="784"/>
      <c r="DV119" s="871">
        <v>4.8</v>
      </c>
      <c r="DW119" s="872"/>
      <c r="DX119" s="872"/>
      <c r="DY119" s="872"/>
      <c r="DZ119" s="873"/>
    </row>
    <row r="120" spans="1:130" s="226" customFormat="1" ht="26.25" customHeight="1" x14ac:dyDescent="0.15">
      <c r="A120" s="840"/>
      <c r="B120" s="841"/>
      <c r="C120" s="844" t="s">
        <v>438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432</v>
      </c>
      <c r="AB120" s="800"/>
      <c r="AC120" s="800"/>
      <c r="AD120" s="800"/>
      <c r="AE120" s="801"/>
      <c r="AF120" s="802" t="s">
        <v>434</v>
      </c>
      <c r="AG120" s="800"/>
      <c r="AH120" s="800"/>
      <c r="AI120" s="800"/>
      <c r="AJ120" s="801"/>
      <c r="AK120" s="802" t="s">
        <v>389</v>
      </c>
      <c r="AL120" s="800"/>
      <c r="AM120" s="800"/>
      <c r="AN120" s="800"/>
      <c r="AO120" s="801"/>
      <c r="AP120" s="847" t="s">
        <v>389</v>
      </c>
      <c r="AQ120" s="848"/>
      <c r="AR120" s="848"/>
      <c r="AS120" s="848"/>
      <c r="AT120" s="849"/>
      <c r="AU120" s="906" t="s">
        <v>465</v>
      </c>
      <c r="AV120" s="907"/>
      <c r="AW120" s="907"/>
      <c r="AX120" s="907"/>
      <c r="AY120" s="908"/>
      <c r="AZ120" s="883" t="s">
        <v>466</v>
      </c>
      <c r="BA120" s="828"/>
      <c r="BB120" s="828"/>
      <c r="BC120" s="828"/>
      <c r="BD120" s="828"/>
      <c r="BE120" s="828"/>
      <c r="BF120" s="828"/>
      <c r="BG120" s="828"/>
      <c r="BH120" s="828"/>
      <c r="BI120" s="828"/>
      <c r="BJ120" s="828"/>
      <c r="BK120" s="828"/>
      <c r="BL120" s="828"/>
      <c r="BM120" s="828"/>
      <c r="BN120" s="828"/>
      <c r="BO120" s="828"/>
      <c r="BP120" s="829"/>
      <c r="BQ120" s="884">
        <v>860278</v>
      </c>
      <c r="BR120" s="865"/>
      <c r="BS120" s="865"/>
      <c r="BT120" s="865"/>
      <c r="BU120" s="865"/>
      <c r="BV120" s="865">
        <v>890033</v>
      </c>
      <c r="BW120" s="865"/>
      <c r="BX120" s="865"/>
      <c r="BY120" s="865"/>
      <c r="BZ120" s="865"/>
      <c r="CA120" s="865">
        <v>844399</v>
      </c>
      <c r="CB120" s="865"/>
      <c r="CC120" s="865"/>
      <c r="CD120" s="865"/>
      <c r="CE120" s="865"/>
      <c r="CF120" s="889">
        <v>68</v>
      </c>
      <c r="CG120" s="890"/>
      <c r="CH120" s="890"/>
      <c r="CI120" s="890"/>
      <c r="CJ120" s="890"/>
      <c r="CK120" s="891" t="s">
        <v>467</v>
      </c>
      <c r="CL120" s="875"/>
      <c r="CM120" s="875"/>
      <c r="CN120" s="875"/>
      <c r="CO120" s="876"/>
      <c r="CP120" s="895" t="s">
        <v>468</v>
      </c>
      <c r="CQ120" s="896"/>
      <c r="CR120" s="896"/>
      <c r="CS120" s="896"/>
      <c r="CT120" s="896"/>
      <c r="CU120" s="896"/>
      <c r="CV120" s="896"/>
      <c r="CW120" s="896"/>
      <c r="CX120" s="896"/>
      <c r="CY120" s="896"/>
      <c r="CZ120" s="896"/>
      <c r="DA120" s="896"/>
      <c r="DB120" s="896"/>
      <c r="DC120" s="896"/>
      <c r="DD120" s="896"/>
      <c r="DE120" s="896"/>
      <c r="DF120" s="897"/>
      <c r="DG120" s="884">
        <v>47689</v>
      </c>
      <c r="DH120" s="865"/>
      <c r="DI120" s="865"/>
      <c r="DJ120" s="865"/>
      <c r="DK120" s="865"/>
      <c r="DL120" s="865">
        <v>89872</v>
      </c>
      <c r="DM120" s="865"/>
      <c r="DN120" s="865"/>
      <c r="DO120" s="865"/>
      <c r="DP120" s="865"/>
      <c r="DQ120" s="865">
        <v>171601</v>
      </c>
      <c r="DR120" s="865"/>
      <c r="DS120" s="865"/>
      <c r="DT120" s="865"/>
      <c r="DU120" s="865"/>
      <c r="DV120" s="866">
        <v>13.8</v>
      </c>
      <c r="DW120" s="866"/>
      <c r="DX120" s="866"/>
      <c r="DY120" s="866"/>
      <c r="DZ120" s="867"/>
    </row>
    <row r="121" spans="1:130" s="226" customFormat="1" ht="26.25" customHeight="1" x14ac:dyDescent="0.15">
      <c r="A121" s="840"/>
      <c r="B121" s="841"/>
      <c r="C121" s="886" t="s">
        <v>469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435</v>
      </c>
      <c r="AB121" s="800"/>
      <c r="AC121" s="800"/>
      <c r="AD121" s="800"/>
      <c r="AE121" s="801"/>
      <c r="AF121" s="802" t="s">
        <v>436</v>
      </c>
      <c r="AG121" s="800"/>
      <c r="AH121" s="800"/>
      <c r="AI121" s="800"/>
      <c r="AJ121" s="801"/>
      <c r="AK121" s="802" t="s">
        <v>444</v>
      </c>
      <c r="AL121" s="800"/>
      <c r="AM121" s="800"/>
      <c r="AN121" s="800"/>
      <c r="AO121" s="801"/>
      <c r="AP121" s="847" t="s">
        <v>434</v>
      </c>
      <c r="AQ121" s="848"/>
      <c r="AR121" s="848"/>
      <c r="AS121" s="848"/>
      <c r="AT121" s="849"/>
      <c r="AU121" s="909"/>
      <c r="AV121" s="910"/>
      <c r="AW121" s="910"/>
      <c r="AX121" s="910"/>
      <c r="AY121" s="911"/>
      <c r="AZ121" s="835" t="s">
        <v>470</v>
      </c>
      <c r="BA121" s="770"/>
      <c r="BB121" s="770"/>
      <c r="BC121" s="770"/>
      <c r="BD121" s="770"/>
      <c r="BE121" s="770"/>
      <c r="BF121" s="770"/>
      <c r="BG121" s="770"/>
      <c r="BH121" s="770"/>
      <c r="BI121" s="770"/>
      <c r="BJ121" s="770"/>
      <c r="BK121" s="770"/>
      <c r="BL121" s="770"/>
      <c r="BM121" s="770"/>
      <c r="BN121" s="770"/>
      <c r="BO121" s="770"/>
      <c r="BP121" s="771"/>
      <c r="BQ121" s="836">
        <v>2056</v>
      </c>
      <c r="BR121" s="837"/>
      <c r="BS121" s="837"/>
      <c r="BT121" s="837"/>
      <c r="BU121" s="837"/>
      <c r="BV121" s="837" t="s">
        <v>436</v>
      </c>
      <c r="BW121" s="837"/>
      <c r="BX121" s="837"/>
      <c r="BY121" s="837"/>
      <c r="BZ121" s="837"/>
      <c r="CA121" s="837" t="s">
        <v>389</v>
      </c>
      <c r="CB121" s="837"/>
      <c r="CC121" s="837"/>
      <c r="CD121" s="837"/>
      <c r="CE121" s="837"/>
      <c r="CF121" s="898" t="s">
        <v>436</v>
      </c>
      <c r="CG121" s="899"/>
      <c r="CH121" s="899"/>
      <c r="CI121" s="899"/>
      <c r="CJ121" s="899"/>
      <c r="CK121" s="892"/>
      <c r="CL121" s="878"/>
      <c r="CM121" s="878"/>
      <c r="CN121" s="878"/>
      <c r="CO121" s="879"/>
      <c r="CP121" s="858" t="s">
        <v>471</v>
      </c>
      <c r="CQ121" s="859"/>
      <c r="CR121" s="859"/>
      <c r="CS121" s="859"/>
      <c r="CT121" s="859"/>
      <c r="CU121" s="859"/>
      <c r="CV121" s="859"/>
      <c r="CW121" s="859"/>
      <c r="CX121" s="859"/>
      <c r="CY121" s="859"/>
      <c r="CZ121" s="859"/>
      <c r="DA121" s="859"/>
      <c r="DB121" s="859"/>
      <c r="DC121" s="859"/>
      <c r="DD121" s="859"/>
      <c r="DE121" s="859"/>
      <c r="DF121" s="860"/>
      <c r="DG121" s="836" t="s">
        <v>436</v>
      </c>
      <c r="DH121" s="837"/>
      <c r="DI121" s="837"/>
      <c r="DJ121" s="837"/>
      <c r="DK121" s="837"/>
      <c r="DL121" s="837" t="s">
        <v>454</v>
      </c>
      <c r="DM121" s="837"/>
      <c r="DN121" s="837"/>
      <c r="DO121" s="837"/>
      <c r="DP121" s="837"/>
      <c r="DQ121" s="837" t="s">
        <v>436</v>
      </c>
      <c r="DR121" s="837"/>
      <c r="DS121" s="837"/>
      <c r="DT121" s="837"/>
      <c r="DU121" s="837"/>
      <c r="DV121" s="814" t="s">
        <v>434</v>
      </c>
      <c r="DW121" s="814"/>
      <c r="DX121" s="814"/>
      <c r="DY121" s="814"/>
      <c r="DZ121" s="815"/>
    </row>
    <row r="122" spans="1:130" s="226" customFormat="1" ht="26.25" customHeight="1" x14ac:dyDescent="0.15">
      <c r="A122" s="840"/>
      <c r="B122" s="841"/>
      <c r="C122" s="844" t="s">
        <v>450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435</v>
      </c>
      <c r="AB122" s="800"/>
      <c r="AC122" s="800"/>
      <c r="AD122" s="800"/>
      <c r="AE122" s="801"/>
      <c r="AF122" s="802" t="s">
        <v>389</v>
      </c>
      <c r="AG122" s="800"/>
      <c r="AH122" s="800"/>
      <c r="AI122" s="800"/>
      <c r="AJ122" s="801"/>
      <c r="AK122" s="802" t="s">
        <v>434</v>
      </c>
      <c r="AL122" s="800"/>
      <c r="AM122" s="800"/>
      <c r="AN122" s="800"/>
      <c r="AO122" s="801"/>
      <c r="AP122" s="847" t="s">
        <v>435</v>
      </c>
      <c r="AQ122" s="848"/>
      <c r="AR122" s="848"/>
      <c r="AS122" s="848"/>
      <c r="AT122" s="849"/>
      <c r="AU122" s="909"/>
      <c r="AV122" s="910"/>
      <c r="AW122" s="910"/>
      <c r="AX122" s="910"/>
      <c r="AY122" s="911"/>
      <c r="AZ122" s="902" t="s">
        <v>472</v>
      </c>
      <c r="BA122" s="903"/>
      <c r="BB122" s="903"/>
      <c r="BC122" s="903"/>
      <c r="BD122" s="903"/>
      <c r="BE122" s="903"/>
      <c r="BF122" s="903"/>
      <c r="BG122" s="903"/>
      <c r="BH122" s="903"/>
      <c r="BI122" s="903"/>
      <c r="BJ122" s="903"/>
      <c r="BK122" s="903"/>
      <c r="BL122" s="903"/>
      <c r="BM122" s="903"/>
      <c r="BN122" s="903"/>
      <c r="BO122" s="903"/>
      <c r="BP122" s="904"/>
      <c r="BQ122" s="905">
        <v>1865477</v>
      </c>
      <c r="BR122" s="868"/>
      <c r="BS122" s="868"/>
      <c r="BT122" s="868"/>
      <c r="BU122" s="868"/>
      <c r="BV122" s="868">
        <v>1993041</v>
      </c>
      <c r="BW122" s="868"/>
      <c r="BX122" s="868"/>
      <c r="BY122" s="868"/>
      <c r="BZ122" s="868"/>
      <c r="CA122" s="868">
        <v>1991958</v>
      </c>
      <c r="CB122" s="868"/>
      <c r="CC122" s="868"/>
      <c r="CD122" s="868"/>
      <c r="CE122" s="868"/>
      <c r="CF122" s="869">
        <v>160.4</v>
      </c>
      <c r="CG122" s="870"/>
      <c r="CH122" s="870"/>
      <c r="CI122" s="870"/>
      <c r="CJ122" s="870"/>
      <c r="CK122" s="892"/>
      <c r="CL122" s="878"/>
      <c r="CM122" s="878"/>
      <c r="CN122" s="878"/>
      <c r="CO122" s="879"/>
      <c r="CP122" s="858" t="s">
        <v>473</v>
      </c>
      <c r="CQ122" s="859"/>
      <c r="CR122" s="859"/>
      <c r="CS122" s="859"/>
      <c r="CT122" s="859"/>
      <c r="CU122" s="859"/>
      <c r="CV122" s="859"/>
      <c r="CW122" s="859"/>
      <c r="CX122" s="859"/>
      <c r="CY122" s="859"/>
      <c r="CZ122" s="859"/>
      <c r="DA122" s="859"/>
      <c r="DB122" s="859"/>
      <c r="DC122" s="859"/>
      <c r="DD122" s="859"/>
      <c r="DE122" s="859"/>
      <c r="DF122" s="860"/>
      <c r="DG122" s="836" t="s">
        <v>389</v>
      </c>
      <c r="DH122" s="837"/>
      <c r="DI122" s="837"/>
      <c r="DJ122" s="837"/>
      <c r="DK122" s="837"/>
      <c r="DL122" s="837" t="s">
        <v>389</v>
      </c>
      <c r="DM122" s="837"/>
      <c r="DN122" s="837"/>
      <c r="DO122" s="837"/>
      <c r="DP122" s="837"/>
      <c r="DQ122" s="837" t="s">
        <v>434</v>
      </c>
      <c r="DR122" s="837"/>
      <c r="DS122" s="837"/>
      <c r="DT122" s="837"/>
      <c r="DU122" s="837"/>
      <c r="DV122" s="814" t="s">
        <v>389</v>
      </c>
      <c r="DW122" s="814"/>
      <c r="DX122" s="814"/>
      <c r="DY122" s="814"/>
      <c r="DZ122" s="815"/>
    </row>
    <row r="123" spans="1:130" s="226" customFormat="1" ht="26.25" customHeight="1" x14ac:dyDescent="0.15">
      <c r="A123" s="840"/>
      <c r="B123" s="841"/>
      <c r="C123" s="844" t="s">
        <v>457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444</v>
      </c>
      <c r="AB123" s="800"/>
      <c r="AC123" s="800"/>
      <c r="AD123" s="800"/>
      <c r="AE123" s="801"/>
      <c r="AF123" s="802" t="s">
        <v>389</v>
      </c>
      <c r="AG123" s="800"/>
      <c r="AH123" s="800"/>
      <c r="AI123" s="800"/>
      <c r="AJ123" s="801"/>
      <c r="AK123" s="802" t="s">
        <v>389</v>
      </c>
      <c r="AL123" s="800"/>
      <c r="AM123" s="800"/>
      <c r="AN123" s="800"/>
      <c r="AO123" s="801"/>
      <c r="AP123" s="847" t="s">
        <v>434</v>
      </c>
      <c r="AQ123" s="848"/>
      <c r="AR123" s="848"/>
      <c r="AS123" s="848"/>
      <c r="AT123" s="849"/>
      <c r="AU123" s="912"/>
      <c r="AV123" s="913"/>
      <c r="AW123" s="913"/>
      <c r="AX123" s="913"/>
      <c r="AY123" s="913"/>
      <c r="AZ123" s="257" t="s">
        <v>186</v>
      </c>
      <c r="BA123" s="257"/>
      <c r="BB123" s="257"/>
      <c r="BC123" s="257"/>
      <c r="BD123" s="257"/>
      <c r="BE123" s="257"/>
      <c r="BF123" s="257"/>
      <c r="BG123" s="257"/>
      <c r="BH123" s="257"/>
      <c r="BI123" s="257"/>
      <c r="BJ123" s="257"/>
      <c r="BK123" s="257"/>
      <c r="BL123" s="257"/>
      <c r="BM123" s="257"/>
      <c r="BN123" s="257"/>
      <c r="BO123" s="900" t="s">
        <v>474</v>
      </c>
      <c r="BP123" s="901"/>
      <c r="BQ123" s="855">
        <v>2727811</v>
      </c>
      <c r="BR123" s="856"/>
      <c r="BS123" s="856"/>
      <c r="BT123" s="856"/>
      <c r="BU123" s="856"/>
      <c r="BV123" s="856">
        <v>2883074</v>
      </c>
      <c r="BW123" s="856"/>
      <c r="BX123" s="856"/>
      <c r="BY123" s="856"/>
      <c r="BZ123" s="856"/>
      <c r="CA123" s="856">
        <v>2836357</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460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435</v>
      </c>
      <c r="AB124" s="800"/>
      <c r="AC124" s="800"/>
      <c r="AD124" s="800"/>
      <c r="AE124" s="801"/>
      <c r="AF124" s="802" t="s">
        <v>454</v>
      </c>
      <c r="AG124" s="800"/>
      <c r="AH124" s="800"/>
      <c r="AI124" s="800"/>
      <c r="AJ124" s="801"/>
      <c r="AK124" s="802" t="s">
        <v>434</v>
      </c>
      <c r="AL124" s="800"/>
      <c r="AM124" s="800"/>
      <c r="AN124" s="800"/>
      <c r="AO124" s="801"/>
      <c r="AP124" s="847" t="s">
        <v>389</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19.899999999999999</v>
      </c>
      <c r="BR124" s="854"/>
      <c r="BS124" s="854"/>
      <c r="BT124" s="854"/>
      <c r="BU124" s="854"/>
      <c r="BV124" s="854">
        <v>9</v>
      </c>
      <c r="BW124" s="854"/>
      <c r="BX124" s="854"/>
      <c r="BY124" s="854"/>
      <c r="BZ124" s="854"/>
      <c r="CA124" s="854">
        <v>16</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t="s">
        <v>454</v>
      </c>
      <c r="DH124" s="783"/>
      <c r="DI124" s="783"/>
      <c r="DJ124" s="783"/>
      <c r="DK124" s="784"/>
      <c r="DL124" s="785" t="s">
        <v>435</v>
      </c>
      <c r="DM124" s="783"/>
      <c r="DN124" s="783"/>
      <c r="DO124" s="783"/>
      <c r="DP124" s="784"/>
      <c r="DQ124" s="785" t="s">
        <v>435</v>
      </c>
      <c r="DR124" s="783"/>
      <c r="DS124" s="783"/>
      <c r="DT124" s="783"/>
      <c r="DU124" s="784"/>
      <c r="DV124" s="871" t="s">
        <v>443</v>
      </c>
      <c r="DW124" s="872"/>
      <c r="DX124" s="872"/>
      <c r="DY124" s="872"/>
      <c r="DZ124" s="873"/>
    </row>
    <row r="125" spans="1:130" s="226" customFormat="1" ht="26.25" customHeight="1" x14ac:dyDescent="0.15">
      <c r="A125" s="840"/>
      <c r="B125" s="841"/>
      <c r="C125" s="844" t="s">
        <v>462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435</v>
      </c>
      <c r="AB125" s="800"/>
      <c r="AC125" s="800"/>
      <c r="AD125" s="800"/>
      <c r="AE125" s="801"/>
      <c r="AF125" s="802" t="s">
        <v>454</v>
      </c>
      <c r="AG125" s="800"/>
      <c r="AH125" s="800"/>
      <c r="AI125" s="800"/>
      <c r="AJ125" s="801"/>
      <c r="AK125" s="802" t="s">
        <v>454</v>
      </c>
      <c r="AL125" s="800"/>
      <c r="AM125" s="800"/>
      <c r="AN125" s="800"/>
      <c r="AO125" s="801"/>
      <c r="AP125" s="847" t="s">
        <v>436</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389</v>
      </c>
      <c r="DH125" s="865"/>
      <c r="DI125" s="865"/>
      <c r="DJ125" s="865"/>
      <c r="DK125" s="865"/>
      <c r="DL125" s="865" t="s">
        <v>454</v>
      </c>
      <c r="DM125" s="865"/>
      <c r="DN125" s="865"/>
      <c r="DO125" s="865"/>
      <c r="DP125" s="865"/>
      <c r="DQ125" s="865" t="s">
        <v>389</v>
      </c>
      <c r="DR125" s="865"/>
      <c r="DS125" s="865"/>
      <c r="DT125" s="865"/>
      <c r="DU125" s="865"/>
      <c r="DV125" s="866" t="s">
        <v>443</v>
      </c>
      <c r="DW125" s="866"/>
      <c r="DX125" s="866"/>
      <c r="DY125" s="866"/>
      <c r="DZ125" s="867"/>
    </row>
    <row r="126" spans="1:130" s="226" customFormat="1" ht="26.25" customHeight="1" thickBot="1" x14ac:dyDescent="0.2">
      <c r="A126" s="840"/>
      <c r="B126" s="841"/>
      <c r="C126" s="844" t="s">
        <v>464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23626</v>
      </c>
      <c r="AB126" s="800"/>
      <c r="AC126" s="800"/>
      <c r="AD126" s="800"/>
      <c r="AE126" s="801"/>
      <c r="AF126" s="802">
        <v>21438</v>
      </c>
      <c r="AG126" s="800"/>
      <c r="AH126" s="800"/>
      <c r="AI126" s="800"/>
      <c r="AJ126" s="801"/>
      <c r="AK126" s="802">
        <v>23928</v>
      </c>
      <c r="AL126" s="800"/>
      <c r="AM126" s="800"/>
      <c r="AN126" s="800"/>
      <c r="AO126" s="801"/>
      <c r="AP126" s="847">
        <v>1.9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479</v>
      </c>
      <c r="CQ126" s="770"/>
      <c r="CR126" s="770"/>
      <c r="CS126" s="770"/>
      <c r="CT126" s="770"/>
      <c r="CU126" s="770"/>
      <c r="CV126" s="770"/>
      <c r="CW126" s="770"/>
      <c r="CX126" s="770"/>
      <c r="CY126" s="770"/>
      <c r="CZ126" s="770"/>
      <c r="DA126" s="770"/>
      <c r="DB126" s="770"/>
      <c r="DC126" s="770"/>
      <c r="DD126" s="770"/>
      <c r="DE126" s="770"/>
      <c r="DF126" s="771"/>
      <c r="DG126" s="836" t="s">
        <v>454</v>
      </c>
      <c r="DH126" s="837"/>
      <c r="DI126" s="837"/>
      <c r="DJ126" s="837"/>
      <c r="DK126" s="837"/>
      <c r="DL126" s="837" t="s">
        <v>454</v>
      </c>
      <c r="DM126" s="837"/>
      <c r="DN126" s="837"/>
      <c r="DO126" s="837"/>
      <c r="DP126" s="837"/>
      <c r="DQ126" s="837" t="s">
        <v>435</v>
      </c>
      <c r="DR126" s="837"/>
      <c r="DS126" s="837"/>
      <c r="DT126" s="837"/>
      <c r="DU126" s="837"/>
      <c r="DV126" s="814" t="s">
        <v>435</v>
      </c>
      <c r="DW126" s="814"/>
      <c r="DX126" s="814"/>
      <c r="DY126" s="814"/>
      <c r="DZ126" s="815"/>
    </row>
    <row r="127" spans="1:130" s="226" customFormat="1" ht="26.25" customHeight="1" x14ac:dyDescent="0.15">
      <c r="A127" s="842"/>
      <c r="B127" s="843"/>
      <c r="C127" s="861" t="s">
        <v>480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436</v>
      </c>
      <c r="AB127" s="800"/>
      <c r="AC127" s="800"/>
      <c r="AD127" s="800"/>
      <c r="AE127" s="801"/>
      <c r="AF127" s="802" t="s">
        <v>454</v>
      </c>
      <c r="AG127" s="800"/>
      <c r="AH127" s="800"/>
      <c r="AI127" s="800"/>
      <c r="AJ127" s="801"/>
      <c r="AK127" s="802" t="s">
        <v>443</v>
      </c>
      <c r="AL127" s="800"/>
      <c r="AM127" s="800"/>
      <c r="AN127" s="800"/>
      <c r="AO127" s="801"/>
      <c r="AP127" s="847" t="s">
        <v>435</v>
      </c>
      <c r="AQ127" s="848"/>
      <c r="AR127" s="848"/>
      <c r="AS127" s="848"/>
      <c r="AT127" s="849"/>
      <c r="AU127" s="262"/>
      <c r="AV127" s="262"/>
      <c r="AW127" s="262"/>
      <c r="AX127" s="864" t="s">
        <v>481</v>
      </c>
      <c r="AY127" s="832"/>
      <c r="AZ127" s="832"/>
      <c r="BA127" s="832"/>
      <c r="BB127" s="832"/>
      <c r="BC127" s="832"/>
      <c r="BD127" s="832"/>
      <c r="BE127" s="833"/>
      <c r="BF127" s="831" t="s">
        <v>482</v>
      </c>
      <c r="BG127" s="832"/>
      <c r="BH127" s="832"/>
      <c r="BI127" s="832"/>
      <c r="BJ127" s="832"/>
      <c r="BK127" s="832"/>
      <c r="BL127" s="833"/>
      <c r="BM127" s="831" t="s">
        <v>483</v>
      </c>
      <c r="BN127" s="832"/>
      <c r="BO127" s="832"/>
      <c r="BP127" s="832"/>
      <c r="BQ127" s="832"/>
      <c r="BR127" s="832"/>
      <c r="BS127" s="833"/>
      <c r="BT127" s="831" t="s">
        <v>484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485</v>
      </c>
      <c r="CQ127" s="770"/>
      <c r="CR127" s="770"/>
      <c r="CS127" s="770"/>
      <c r="CT127" s="770"/>
      <c r="CU127" s="770"/>
      <c r="CV127" s="770"/>
      <c r="CW127" s="770"/>
      <c r="CX127" s="770"/>
      <c r="CY127" s="770"/>
      <c r="CZ127" s="770"/>
      <c r="DA127" s="770"/>
      <c r="DB127" s="770"/>
      <c r="DC127" s="770"/>
      <c r="DD127" s="770"/>
      <c r="DE127" s="770"/>
      <c r="DF127" s="771"/>
      <c r="DG127" s="836" t="s">
        <v>389</v>
      </c>
      <c r="DH127" s="837"/>
      <c r="DI127" s="837"/>
      <c r="DJ127" s="837"/>
      <c r="DK127" s="837"/>
      <c r="DL127" s="837" t="s">
        <v>435</v>
      </c>
      <c r="DM127" s="837"/>
      <c r="DN127" s="837"/>
      <c r="DO127" s="837"/>
      <c r="DP127" s="837"/>
      <c r="DQ127" s="837" t="s">
        <v>443</v>
      </c>
      <c r="DR127" s="837"/>
      <c r="DS127" s="837"/>
      <c r="DT127" s="837"/>
      <c r="DU127" s="837"/>
      <c r="DV127" s="814" t="s">
        <v>454</v>
      </c>
      <c r="DW127" s="814"/>
      <c r="DX127" s="814"/>
      <c r="DY127" s="814"/>
      <c r="DZ127" s="815"/>
    </row>
    <row r="128" spans="1:130" s="226" customFormat="1" ht="26.25" customHeight="1" thickBot="1" x14ac:dyDescent="0.2">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v>5698</v>
      </c>
      <c r="AB128" s="821"/>
      <c r="AC128" s="821"/>
      <c r="AD128" s="821"/>
      <c r="AE128" s="822"/>
      <c r="AF128" s="823">
        <v>4403</v>
      </c>
      <c r="AG128" s="821"/>
      <c r="AH128" s="821"/>
      <c r="AI128" s="821"/>
      <c r="AJ128" s="822"/>
      <c r="AK128" s="823" t="s">
        <v>435</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389</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489</v>
      </c>
      <c r="CQ128" s="748"/>
      <c r="CR128" s="748"/>
      <c r="CS128" s="748"/>
      <c r="CT128" s="748"/>
      <c r="CU128" s="748"/>
      <c r="CV128" s="748"/>
      <c r="CW128" s="748"/>
      <c r="CX128" s="748"/>
      <c r="CY128" s="748"/>
      <c r="CZ128" s="748"/>
      <c r="DA128" s="748"/>
      <c r="DB128" s="748"/>
      <c r="DC128" s="748"/>
      <c r="DD128" s="748"/>
      <c r="DE128" s="748"/>
      <c r="DF128" s="749"/>
      <c r="DG128" s="810">
        <v>44500</v>
      </c>
      <c r="DH128" s="811"/>
      <c r="DI128" s="811"/>
      <c r="DJ128" s="811"/>
      <c r="DK128" s="811"/>
      <c r="DL128" s="811">
        <v>47500</v>
      </c>
      <c r="DM128" s="811"/>
      <c r="DN128" s="811"/>
      <c r="DO128" s="811"/>
      <c r="DP128" s="811"/>
      <c r="DQ128" s="811">
        <v>41500</v>
      </c>
      <c r="DR128" s="811"/>
      <c r="DS128" s="811"/>
      <c r="DT128" s="811"/>
      <c r="DU128" s="811"/>
      <c r="DV128" s="812">
        <v>3.3</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1352657</v>
      </c>
      <c r="AB129" s="800"/>
      <c r="AC129" s="800"/>
      <c r="AD129" s="800"/>
      <c r="AE129" s="801"/>
      <c r="AF129" s="802">
        <v>1351026</v>
      </c>
      <c r="AG129" s="800"/>
      <c r="AH129" s="800"/>
      <c r="AI129" s="800"/>
      <c r="AJ129" s="801"/>
      <c r="AK129" s="802">
        <v>1382639</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389</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136820</v>
      </c>
      <c r="AB130" s="800"/>
      <c r="AC130" s="800"/>
      <c r="AD130" s="800"/>
      <c r="AE130" s="801"/>
      <c r="AF130" s="802">
        <v>137245</v>
      </c>
      <c r="AG130" s="800"/>
      <c r="AH130" s="800"/>
      <c r="AI130" s="800"/>
      <c r="AJ130" s="801"/>
      <c r="AK130" s="802">
        <v>140503</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9.6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1215837</v>
      </c>
      <c r="AB131" s="783"/>
      <c r="AC131" s="783"/>
      <c r="AD131" s="783"/>
      <c r="AE131" s="784"/>
      <c r="AF131" s="785">
        <v>1213781</v>
      </c>
      <c r="AG131" s="783"/>
      <c r="AH131" s="783"/>
      <c r="AI131" s="783"/>
      <c r="AJ131" s="784"/>
      <c r="AK131" s="785">
        <v>1242136</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v>16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7.299086966</v>
      </c>
      <c r="AB132" s="763"/>
      <c r="AC132" s="763"/>
      <c r="AD132" s="763"/>
      <c r="AE132" s="764"/>
      <c r="AF132" s="765">
        <v>8.0913278430000002</v>
      </c>
      <c r="AG132" s="763"/>
      <c r="AH132" s="763"/>
      <c r="AI132" s="763"/>
      <c r="AJ132" s="764"/>
      <c r="AK132" s="765">
        <v>13.686343519999999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7</v>
      </c>
      <c r="AB133" s="742"/>
      <c r="AC133" s="742"/>
      <c r="AD133" s="742"/>
      <c r="AE133" s="743"/>
      <c r="AF133" s="741">
        <v>7.6</v>
      </c>
      <c r="AG133" s="742"/>
      <c r="AH133" s="742"/>
      <c r="AI133" s="742"/>
      <c r="AJ133" s="743"/>
      <c r="AK133" s="741">
        <v>9.6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G6VxUsTJNvwxPwEEd0LBUko3pn5wzaxguYBp+gCjdx2D4ysKBNbmK1FZUaOFOI2AI3E4do0fxnYj1F7NGnHQg==" saltValue="0dS0qP4fa0glZnTN5WIA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DJ106" sqref="DJ10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tvLFve0QwxzqDwtRG2WeHV69SNcTXXd3xxXSsS8c0e/yN4gW1yPlpr9CE3gdz7MsNmC1X8lxrtZkpglIhIwmQ==" saltValue="sE8JEwjMNOYbG5nvP/W5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election activeCell="DJ106" sqref="DJ10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fNGL/luYlUuDoI8iX6qCQM4qEtiMLBG4kNADfe+Rwr9zHPG8omn/J+lE9XzCqWrxCOXC0YWLLv33JLdcc089g==" saltValue="j1JuBp9iXkrtBxg0heQ2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0"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1"/>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4" t="s">
        <v>508</v>
      </c>
      <c r="AL9" s="1165"/>
      <c r="AM9" s="1165"/>
      <c r="AN9" s="1166"/>
      <c r="AO9" s="292">
        <v>455837</v>
      </c>
      <c r="AP9" s="292">
        <v>128405</v>
      </c>
      <c r="AQ9" s="293">
        <v>216903</v>
      </c>
      <c r="AR9" s="294">
        <v>-40.799999999999997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4" t="s">
        <v>509</v>
      </c>
      <c r="AL10" s="1165"/>
      <c r="AM10" s="1165"/>
      <c r="AN10" s="1166"/>
      <c r="AO10" s="295">
        <v>42800</v>
      </c>
      <c r="AP10" s="295">
        <v>12056</v>
      </c>
      <c r="AQ10" s="296">
        <v>28917</v>
      </c>
      <c r="AR10" s="297">
        <v>-58.3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4" t="s">
        <v>510</v>
      </c>
      <c r="AL11" s="1165"/>
      <c r="AM11" s="1165"/>
      <c r="AN11" s="1166"/>
      <c r="AO11" s="295">
        <v>50989</v>
      </c>
      <c r="AP11" s="295">
        <v>14363</v>
      </c>
      <c r="AQ11" s="296">
        <v>25458</v>
      </c>
      <c r="AR11" s="297">
        <v>-43.6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4" t="s">
        <v>511</v>
      </c>
      <c r="AL12" s="1165"/>
      <c r="AM12" s="1165"/>
      <c r="AN12" s="1166"/>
      <c r="AO12" s="295" t="s">
        <v>512</v>
      </c>
      <c r="AP12" s="295" t="s">
        <v>512</v>
      </c>
      <c r="AQ12" s="296">
        <v>3963</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4" t="s">
        <v>513</v>
      </c>
      <c r="AL13" s="1165"/>
      <c r="AM13" s="1165"/>
      <c r="AN13" s="1166"/>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4" t="s">
        <v>514</v>
      </c>
      <c r="AL14" s="1165"/>
      <c r="AM14" s="1165"/>
      <c r="AN14" s="1166"/>
      <c r="AO14" s="295">
        <v>27506</v>
      </c>
      <c r="AP14" s="295">
        <v>7748</v>
      </c>
      <c r="AQ14" s="296">
        <v>8580</v>
      </c>
      <c r="AR14" s="297">
        <v>-9.6999999999999993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4" t="s">
        <v>515</v>
      </c>
      <c r="AL15" s="1165"/>
      <c r="AM15" s="1165"/>
      <c r="AN15" s="1166"/>
      <c r="AO15" s="295">
        <v>15800</v>
      </c>
      <c r="AP15" s="295">
        <v>4451</v>
      </c>
      <c r="AQ15" s="296">
        <v>5076</v>
      </c>
      <c r="AR15" s="297">
        <v>-12.3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7" t="s">
        <v>516</v>
      </c>
      <c r="AL16" s="1168"/>
      <c r="AM16" s="1168"/>
      <c r="AN16" s="1169"/>
      <c r="AO16" s="295">
        <v>-44114</v>
      </c>
      <c r="AP16" s="295">
        <v>-12426</v>
      </c>
      <c r="AQ16" s="296">
        <v>-20614</v>
      </c>
      <c r="AR16" s="297">
        <v>-39.700000000000003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7" t="s">
        <v>186</v>
      </c>
      <c r="AL17" s="1168"/>
      <c r="AM17" s="1168"/>
      <c r="AN17" s="1169"/>
      <c r="AO17" s="295">
        <v>548818</v>
      </c>
      <c r="AP17" s="295">
        <v>154597</v>
      </c>
      <c r="AQ17" s="296">
        <v>268284</v>
      </c>
      <c r="AR17" s="297">
        <v>-42.4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1" t="s">
        <v>521</v>
      </c>
      <c r="AL21" s="1162"/>
      <c r="AM21" s="1162"/>
      <c r="AN21" s="1163"/>
      <c r="AO21" s="307">
        <v>11.83</v>
      </c>
      <c r="AP21" s="308">
        <v>24.83</v>
      </c>
      <c r="AQ21" s="309">
        <v>-13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1" t="s">
        <v>522</v>
      </c>
      <c r="AL22" s="1162"/>
      <c r="AM22" s="1162"/>
      <c r="AN22" s="1163"/>
      <c r="AO22" s="312">
        <v>96.2</v>
      </c>
      <c r="AP22" s="313">
        <v>94</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0"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1"/>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2" t="s">
        <v>527</v>
      </c>
      <c r="AL32" s="1153"/>
      <c r="AM32" s="1153"/>
      <c r="AN32" s="1154"/>
      <c r="AO32" s="322">
        <v>230245</v>
      </c>
      <c r="AP32" s="322">
        <v>64858</v>
      </c>
      <c r="AQ32" s="323">
        <v>153879</v>
      </c>
      <c r="AR32" s="324">
        <v>-57.9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2" t="s">
        <v>528</v>
      </c>
      <c r="AL33" s="1153"/>
      <c r="AM33" s="1153"/>
      <c r="AN33" s="1154"/>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2" t="s">
        <v>529</v>
      </c>
      <c r="AL34" s="1153"/>
      <c r="AM34" s="1153"/>
      <c r="AN34" s="1154"/>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2" t="s">
        <v>530</v>
      </c>
      <c r="AL35" s="1153"/>
      <c r="AM35" s="1153"/>
      <c r="AN35" s="1154"/>
      <c r="AO35" s="322">
        <v>37524</v>
      </c>
      <c r="AP35" s="322">
        <v>10570</v>
      </c>
      <c r="AQ35" s="323">
        <v>28293</v>
      </c>
      <c r="AR35" s="324">
        <v>-62.6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2" t="s">
        <v>531</v>
      </c>
      <c r="AL36" s="1153"/>
      <c r="AM36" s="1153"/>
      <c r="AN36" s="1154"/>
      <c r="AO36" s="322">
        <v>18808</v>
      </c>
      <c r="AP36" s="322">
        <v>5298</v>
      </c>
      <c r="AQ36" s="323">
        <v>5342</v>
      </c>
      <c r="AR36" s="324">
        <v>-0.8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2" t="s">
        <v>532</v>
      </c>
      <c r="AL37" s="1153"/>
      <c r="AM37" s="1153"/>
      <c r="AN37" s="1154"/>
      <c r="AO37" s="322">
        <v>23928</v>
      </c>
      <c r="AP37" s="322">
        <v>6740</v>
      </c>
      <c r="AQ37" s="323">
        <v>1875</v>
      </c>
      <c r="AR37" s="324">
        <v>259.5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5" t="s">
        <v>533</v>
      </c>
      <c r="AL38" s="1156"/>
      <c r="AM38" s="1156"/>
      <c r="AN38" s="1157"/>
      <c r="AO38" s="325">
        <v>1</v>
      </c>
      <c r="AP38" s="325">
        <v>0</v>
      </c>
      <c r="AQ38" s="326">
        <v>54</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5" t="s">
        <v>534</v>
      </c>
      <c r="AL39" s="1156"/>
      <c r="AM39" s="1156"/>
      <c r="AN39" s="1157"/>
      <c r="AO39" s="322" t="s">
        <v>512</v>
      </c>
      <c r="AP39" s="322" t="s">
        <v>512</v>
      </c>
      <c r="AQ39" s="323">
        <v>-7130</v>
      </c>
      <c r="AR39" s="324" t="s">
        <v>512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2" t="s">
        <v>535</v>
      </c>
      <c r="AL40" s="1153"/>
      <c r="AM40" s="1153"/>
      <c r="AN40" s="1154"/>
      <c r="AO40" s="322">
        <v>-140503</v>
      </c>
      <c r="AP40" s="322">
        <v>-39578</v>
      </c>
      <c r="AQ40" s="323">
        <v>-136382</v>
      </c>
      <c r="AR40" s="324">
        <v>-71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58" t="s">
        <v>301</v>
      </c>
      <c r="AL41" s="1159"/>
      <c r="AM41" s="1159"/>
      <c r="AN41" s="1160"/>
      <c r="AO41" s="322">
        <v>170003</v>
      </c>
      <c r="AP41" s="322">
        <v>47888</v>
      </c>
      <c r="AQ41" s="323">
        <v>45930</v>
      </c>
      <c r="AR41" s="324">
        <v>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5" t="s">
        <v>503</v>
      </c>
      <c r="AN49" s="1147" t="s">
        <v>539</v>
      </c>
      <c r="AO49" s="1148"/>
      <c r="AP49" s="1148"/>
      <c r="AQ49" s="1148"/>
      <c r="AR49" s="114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46"/>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397428</v>
      </c>
      <c r="AN51" s="344">
        <v>114864</v>
      </c>
      <c r="AO51" s="345">
        <v>60.6</v>
      </c>
      <c r="AP51" s="346">
        <v>238802</v>
      </c>
      <c r="AQ51" s="347">
        <v>29.1</v>
      </c>
      <c r="AR51" s="348">
        <v>31.5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316100</v>
      </c>
      <c r="AN52" s="352">
        <v>91358</v>
      </c>
      <c r="AO52" s="353">
        <v>82</v>
      </c>
      <c r="AP52" s="354">
        <v>128562</v>
      </c>
      <c r="AQ52" s="355">
        <v>35.200000000000003</v>
      </c>
      <c r="AR52" s="356">
        <v>46.8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1079224</v>
      </c>
      <c r="AN53" s="344">
        <v>309588</v>
      </c>
      <c r="AO53" s="345">
        <v>169.5</v>
      </c>
      <c r="AP53" s="346">
        <v>288550</v>
      </c>
      <c r="AQ53" s="347">
        <v>20.8</v>
      </c>
      <c r="AR53" s="348">
        <v>148.69999999999999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997241</v>
      </c>
      <c r="AN54" s="352">
        <v>286070</v>
      </c>
      <c r="AO54" s="353">
        <v>213.1</v>
      </c>
      <c r="AP54" s="354">
        <v>141525</v>
      </c>
      <c r="AQ54" s="355">
        <v>10.1</v>
      </c>
      <c r="AR54" s="356">
        <v>203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216690</v>
      </c>
      <c r="AN55" s="344">
        <v>61965</v>
      </c>
      <c r="AO55" s="345">
        <v>-80</v>
      </c>
      <c r="AP55" s="346">
        <v>287914</v>
      </c>
      <c r="AQ55" s="347">
        <v>-0.2</v>
      </c>
      <c r="AR55" s="348">
        <v>-79.8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211462</v>
      </c>
      <c r="AN56" s="352">
        <v>60470</v>
      </c>
      <c r="AO56" s="353">
        <v>-78.900000000000006</v>
      </c>
      <c r="AP56" s="354">
        <v>146531</v>
      </c>
      <c r="AQ56" s="355">
        <v>3.5</v>
      </c>
      <c r="AR56" s="356">
        <v>-82.4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206234</v>
      </c>
      <c r="AN57" s="344">
        <v>58689</v>
      </c>
      <c r="AO57" s="345">
        <v>-5.3</v>
      </c>
      <c r="AP57" s="346">
        <v>310300</v>
      </c>
      <c r="AQ57" s="347">
        <v>7.8</v>
      </c>
      <c r="AR57" s="348">
        <v>-13.1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180845</v>
      </c>
      <c r="AN58" s="352">
        <v>51464</v>
      </c>
      <c r="AO58" s="353">
        <v>-14.9</v>
      </c>
      <c r="AP58" s="354">
        <v>157576</v>
      </c>
      <c r="AQ58" s="355">
        <v>7.5</v>
      </c>
      <c r="AR58" s="356">
        <v>-22.4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539562</v>
      </c>
      <c r="AN59" s="344">
        <v>151989</v>
      </c>
      <c r="AO59" s="345">
        <v>159</v>
      </c>
      <c r="AP59" s="346">
        <v>317319</v>
      </c>
      <c r="AQ59" s="347">
        <v>2.2999999999999998</v>
      </c>
      <c r="AR59" s="348">
        <v>156.69999999999999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475207</v>
      </c>
      <c r="AN60" s="352">
        <v>133861</v>
      </c>
      <c r="AO60" s="353">
        <v>160.1</v>
      </c>
      <c r="AP60" s="354">
        <v>164214</v>
      </c>
      <c r="AQ60" s="355">
        <v>4.2</v>
      </c>
      <c r="AR60" s="356">
        <v>155.9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487828</v>
      </c>
      <c r="AN61" s="359">
        <v>139419</v>
      </c>
      <c r="AO61" s="360">
        <v>60.8</v>
      </c>
      <c r="AP61" s="361">
        <v>288577</v>
      </c>
      <c r="AQ61" s="362">
        <v>12</v>
      </c>
      <c r="AR61" s="348">
        <v>48.8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436171</v>
      </c>
      <c r="AN62" s="352">
        <v>124645</v>
      </c>
      <c r="AO62" s="353">
        <v>72.3</v>
      </c>
      <c r="AP62" s="354">
        <v>147682</v>
      </c>
      <c r="AQ62" s="355">
        <v>12.1</v>
      </c>
      <c r="AR62" s="356">
        <v>60.2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jU8Yk1zPySHVCYGJw6ahVqwpySvr/yDzFuGrTwrLxN2MzqDBkJZlyXJ4M8aGrMO8n0a5wCu/oj2hghOaTTyLQ==" saltValue="93tkf4RX6F0BkEQ4PbhP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ljqZAI4a8jl6b6+/qSW3cJRLvoymgwdvUV8UFgR75VeqbykvD/i6iUBUm3PvZi/evkrsXAfVeGENYQJtgO9Hg==" saltValue="SqaIGnM6l9WN3Sen/R6j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FcNM9k1/rZ8X20b3ngWEuga1ibTiHOC4GpZW978TZh7J0YQ7aBT9DNFjQp7apMiWRWK9Rw40wO/dtPxL6262A==" saltValue="EZ/w+QtaESu8Wz6T5VG6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0" t="s">
        <v>3</v>
      </c>
      <c r="D47" s="1170"/>
      <c r="E47" s="1171"/>
      <c r="F47" s="11">
        <v>41.76</v>
      </c>
      <c r="G47" s="12">
        <v>45.4</v>
      </c>
      <c r="H47" s="12">
        <v>44.44</v>
      </c>
      <c r="I47" s="12">
        <v>44.12</v>
      </c>
      <c r="J47" s="13">
        <v>35.020000000000003</v>
      </c>
    </row>
    <row r="48" spans="2:10" ht="57.75" customHeight="1" x14ac:dyDescent="0.15">
      <c r="B48" s="14"/>
      <c r="C48" s="1172" t="s">
        <v>4</v>
      </c>
      <c r="D48" s="1172"/>
      <c r="E48" s="1173"/>
      <c r="F48" s="15">
        <v>7.07</v>
      </c>
      <c r="G48" s="16">
        <v>3.77</v>
      </c>
      <c r="H48" s="16">
        <v>5.24</v>
      </c>
      <c r="I48" s="16">
        <v>0.98</v>
      </c>
      <c r="J48" s="17">
        <v>9.1199999999999992</v>
      </c>
    </row>
    <row r="49" spans="2:10" ht="57.75" customHeight="1" thickBot="1" x14ac:dyDescent="0.2">
      <c r="B49" s="18"/>
      <c r="C49" s="1174" t="s">
        <v>5</v>
      </c>
      <c r="D49" s="1174"/>
      <c r="E49" s="1175"/>
      <c r="F49" s="19">
        <v>4.6399999999999997</v>
      </c>
      <c r="G49" s="20">
        <v>0.46</v>
      </c>
      <c r="H49" s="20">
        <v>2.54</v>
      </c>
      <c r="I49" s="20" t="s">
        <v>560</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FixnefYzhxsONdaTvylKeFYMaJv6xBbe8/DyZp1OGiOW5Rke2tHMz2w/rMdPUSpbEkaSZvgXXkSKFoCylSAoA==" saltValue="Agj8JYSf5nRJJjn1YRid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2019-03-20T04:45:10Z</cp:lastPrinted>
  <dcterms:created xsi:type="dcterms:W3CDTF">2019-02-14T04:08:37Z</dcterms:created>
  <dcterms:modified xsi:type="dcterms:W3CDTF">2019-03-22T13:48:05Z</dcterms:modified>
  <cp:category/>
</cp:coreProperties>
</file>