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V:\⑪予算及び決算の回答・公表・照会\・地方公共団体財政状況等（財政状況一覧表）H17～\【R3.9.15】令和元年度財政状況資料集の作成について（2回目）\"/>
    </mc:Choice>
  </mc:AlternateContent>
  <bookViews>
    <workbookView xWindow="0" yWindow="0" windowWidth="20490" windowHeight="753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63" i="12" l="1"/>
  <c r="AP63" i="12" l="1"/>
  <c r="AF88" i="12"/>
  <c r="AU88" i="12"/>
  <c r="AP88" i="12"/>
  <c r="DB102" i="12" l="1"/>
  <c r="CW102" i="12"/>
  <c r="CR102" i="12"/>
  <c r="AP23" i="12" l="1"/>
  <c r="AA23" i="12"/>
  <c r="V23" i="12"/>
  <c r="Q23" i="12"/>
  <c r="BG36" i="10" l="1"/>
  <c r="BG35" i="10"/>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BW36" i="10"/>
  <c r="BW37" i="10" s="1"/>
  <c r="BW38" i="10" s="1"/>
  <c r="BW39" i="10" s="1"/>
  <c r="CO34" i="10" s="1"/>
  <c r="CO35" i="10" s="1"/>
  <c r="CO36" i="10" s="1"/>
  <c r="BE36" i="10"/>
  <c r="AM36" i="10"/>
  <c r="U36" i="10"/>
  <c r="C36" i="10"/>
  <c r="BW35" i="10"/>
  <c r="BE35" i="10"/>
  <c r="AM35" i="10"/>
  <c r="U35" i="10"/>
  <c r="C35"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<sst xmlns="http://schemas.openxmlformats.org/spreadsheetml/2006/main" count="1141" uniqueCount="615">
  <si>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</si>
  <si>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</si>
  <si>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</si>
  <si>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</si>
  <si>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</si>
  <si>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</si>
  <si>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</si>
  <si>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</si>
  <si>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</si>
  <si>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</si>
  <si>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</si>
  <si>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</si>
  <si>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</si>
  <si>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</si>
  <si>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</si>
  <si>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</si>
  <si>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</si>
  <si>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</si>
  <si>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</si>
  <si>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</si>
  <si>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</si>
  <si>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</si>
  <si>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</si>
  <si>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</si>
  <si>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</si>
  <si>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</si>
  <si>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</si>
  <si>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</si>
  <si>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</si>
  <si>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</si>
  <si>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</si>
  <si>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</si>
  <si>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</si>
  <si>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</si>
  <si>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</si>
  <si>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</si>
  <si>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</si>
  <si>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</si>
  <si>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</si>
  <si>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</si>
  <si>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</si>
  <si>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</si>
  <si>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</si>
  <si>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</si>
  <si>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</si>
  <si>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</si>
  <si>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</si>
  <si>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</si>
  <si>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</si>
  <si>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</si>
  <si>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</si>
  <si>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(当該欄に積立額が多い上位５基金の基金名を入力して下さい(R01年度末現在))</t>
    <phoneticPr fontId="5"/>
  </si>
  <si>
    <t>(当該欄に積立額が多い上位５基金の基金名を入力して下さい(R01年度末現在))</t>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</si>
  <si>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</si>
  <si>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</si>
  <si>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</si>
  <si>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</si>
  <si>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</si>
  <si>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</si>
  <si>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</si>
  <si>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</si>
  <si>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</si>
  <si>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</si>
  <si>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</si>
  <si>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</si>
  <si>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</si>
  <si>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</si>
  <si>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</si>
  <si>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</si>
  <si>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</si>
  <si>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</si>
  <si>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</si>
  <si>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</si>
  <si>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</si>
  <si>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</si>
  <si>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</si>
  <si>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</si>
  <si>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</si>
  <si>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</si>
  <si>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</si>
  <si>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</si>
  <si>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</si>
  <si>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</si>
  <si>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</si>
  <si>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</si>
  <si>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鳥取県</t>
    <phoneticPr fontId="5"/>
  </si>
  <si>
    <t>市町村類型</t>
    <phoneticPr fontId="5"/>
  </si>
  <si>
    <t>Ⅳ－２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</si>
  <si>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</si>
  <si>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</si>
  <si>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</si>
  <si>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</si>
  <si>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</si>
  <si>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</si>
  <si>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</si>
  <si>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</si>
  <si>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</si>
  <si>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</si>
  <si>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</si>
  <si>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</si>
  <si>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湯梨浜町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</si>
  <si>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</si>
  <si>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</si>
  <si>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</si>
  <si>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</si>
  <si>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</si>
  <si>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</si>
  <si>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</si>
  <si>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</si>
  <si>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</si>
  <si>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</si>
  <si>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</si>
  <si>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</si>
  <si>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</si>
  <si>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</si>
  <si>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</si>
  <si>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</si>
  <si>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</si>
  <si>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</si>
  <si>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</si>
  <si>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</si>
  <si>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</si>
  <si>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</si>
  <si>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</si>
  <si>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</si>
  <si>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</si>
  <si>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</si>
  <si>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</si>
  <si>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</si>
  <si>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</si>
  <si>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</si>
  <si>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</si>
  <si>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</si>
  <si>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</si>
  <si>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</si>
  <si>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</si>
  <si>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</si>
  <si>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</si>
  <si>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</si>
  <si>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</si>
  <si>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</si>
  <si>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</si>
  <si>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</si>
  <si>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</si>
  <si>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</si>
  <si>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</si>
  <si>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</si>
  <si>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</si>
  <si>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</si>
  <si>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</si>
  <si>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</si>
  <si>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</si>
  <si>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</si>
  <si>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</si>
  <si>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</si>
  <si>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</si>
  <si>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</si>
  <si>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</si>
  <si>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</si>
  <si>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</si>
  <si>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</si>
  <si>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</si>
  <si>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</si>
  <si>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</si>
  <si>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</si>
  <si>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</si>
  <si>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</si>
  <si>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</si>
  <si>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</si>
  <si>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</si>
  <si>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</si>
  <si>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</si>
  <si>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</si>
  <si>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</si>
  <si>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</si>
  <si>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</si>
  <si>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</si>
  <si>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</si>
  <si>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</si>
  <si>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</si>
  <si>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</si>
  <si>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</si>
  <si>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</si>
  <si>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</si>
  <si>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</si>
  <si>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</si>
  <si>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</si>
  <si>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</si>
  <si>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</si>
  <si>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</si>
  <si>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</si>
  <si>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</si>
  <si>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</si>
  <si>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</si>
  <si>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</si>
  <si>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</si>
  <si>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</si>
  <si>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</si>
  <si>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</si>
  <si>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</si>
  <si>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</si>
  <si>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</si>
  <si>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</si>
  <si>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</si>
  <si>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</si>
  <si>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</si>
  <si>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</si>
  <si>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</si>
  <si>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</si>
  <si>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</si>
  <si>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</si>
  <si>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</si>
  <si>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</si>
  <si>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</si>
  <si>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</si>
  <si>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鳥取県湯梨浜町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</si>
  <si>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</si>
  <si>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</si>
  <si>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</si>
  <si>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</si>
  <si>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</si>
  <si>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</si>
  <si>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</si>
  <si>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</si>
  <si>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</si>
  <si>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</si>
  <si>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</si>
  <si>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</si>
  <si>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</si>
  <si>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</si>
  <si>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</si>
  <si>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</si>
  <si>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</si>
  <si>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</si>
  <si>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</si>
  <si>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</si>
  <si>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</si>
  <si>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</si>
  <si>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</si>
  <si>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</si>
  <si>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</si>
  <si>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</si>
  <si>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</si>
  <si>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</si>
  <si>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</si>
  <si>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</si>
  <si>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</si>
  <si>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</si>
  <si>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</si>
  <si>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</si>
  <si>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</si>
  <si>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</si>
  <si>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</si>
  <si>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</si>
  <si>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</si>
  <si>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</si>
  <si>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</si>
  <si>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</si>
  <si>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</si>
  <si>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</si>
  <si>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</si>
  <si>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</si>
  <si>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</si>
  <si>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</si>
  <si>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</si>
  <si>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</si>
  <si>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</si>
  <si>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</si>
  <si>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</si>
  <si>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</si>
  <si>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</si>
  <si>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</si>
  <si>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</si>
  <si>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</si>
  <si>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</si>
  <si>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</si>
  <si>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</si>
  <si>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</si>
  <si>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</si>
  <si>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</si>
  <si>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</si>
  <si>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</si>
  <si>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</si>
  <si>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</si>
  <si>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</si>
  <si>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</si>
  <si>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</si>
  <si>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</si>
  <si>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</si>
  <si>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</si>
  <si>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</si>
  <si>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</si>
  <si>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</si>
  <si>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</si>
  <si>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</si>
  <si>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</si>
  <si>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</si>
  <si>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</si>
  <si>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</si>
  <si>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</si>
  <si>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</si>
  <si>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</si>
  <si>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</si>
  <si>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</si>
  <si>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</si>
  <si>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</si>
  <si>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</si>
  <si>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</si>
  <si>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</si>
  <si>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</si>
  <si>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</si>
  <si>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</si>
  <si>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</si>
  <si>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</si>
  <si>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</si>
  <si>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</si>
  <si>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</si>
  <si>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</si>
  <si>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</si>
  <si>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</si>
  <si>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</si>
  <si>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</si>
  <si>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</si>
  <si>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</si>
  <si>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</si>
  <si>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</si>
  <si>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</si>
  <si>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</si>
  <si>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</si>
  <si>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</si>
  <si>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</si>
  <si>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</si>
  <si>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</si>
  <si>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</si>
  <si>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</si>
  <si>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</si>
  <si>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</si>
  <si>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</si>
  <si>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</si>
  <si>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</si>
  <si>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観光施設</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</si>
  <si>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</si>
  <si>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</si>
  <si>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</si>
  <si>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</si>
  <si>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</si>
  <si>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</si>
  <si>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</si>
  <si>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</si>
  <si>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</si>
  <si>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</si>
  <si>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</si>
  <si>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</si>
  <si>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</si>
  <si>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</si>
  <si>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</si>
  <si>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</si>
  <si>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</si>
  <si>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</si>
  <si>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</si>
  <si>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</si>
  <si>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</si>
  <si>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</si>
  <si>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</si>
  <si>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</si>
  <si>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</si>
  <si>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</si>
  <si>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</si>
  <si>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</si>
  <si>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鳥取県湯梨浜町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</si>
  <si>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</si>
  <si>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</si>
  <si>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</si>
  <si>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</si>
  <si>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</si>
  <si>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</si>
  <si>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</si>
  <si>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</si>
  <si>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</si>
  <si>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</si>
  <si>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</si>
  <si>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</si>
  <si>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</si>
  <si>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</si>
  <si>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</si>
  <si>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</si>
  <si>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</si>
  <si>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</si>
  <si>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</si>
  <si>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</si>
  <si>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</si>
  <si>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高齢者及び障がい者住宅整備資金貸付事業特別会計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</si>
  <si>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</si>
  <si>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</si>
  <si>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</si>
  <si>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</si>
  <si>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</si>
  <si>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</si>
  <si>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</si>
  <si>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</si>
  <si>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</si>
  <si>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</si>
  <si>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</si>
  <si>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</si>
  <si>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</si>
  <si>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</si>
  <si>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</si>
  <si>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</si>
  <si>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水道事業会計</t>
    <phoneticPr fontId="5"/>
  </si>
  <si>
    <t>法適用企業</t>
    <phoneticPr fontId="5"/>
  </si>
  <si>
    <t>国民宿舎事業特別会計</t>
    <phoneticPr fontId="5"/>
  </si>
  <si>
    <t>法適用企業</t>
    <phoneticPr fontId="5"/>
  </si>
  <si>
    <t>下水道事業特別会計</t>
    <phoneticPr fontId="5"/>
  </si>
  <si>
    <t>-</t>
    <phoneticPr fontId="5"/>
  </si>
  <si>
    <t>法非適用企業</t>
    <phoneticPr fontId="5"/>
  </si>
  <si>
    <t>農業集落排水処理事業特別会計</t>
    <phoneticPr fontId="5"/>
  </si>
  <si>
    <t>-</t>
    <phoneticPr fontId="5"/>
  </si>
  <si>
    <t>法非適用企業</t>
    <phoneticPr fontId="5"/>
  </si>
  <si>
    <t>温泉事業特別会計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</si>
  <si>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</si>
  <si>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</si>
  <si>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</si>
  <si>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</si>
  <si>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</si>
  <si>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</si>
  <si>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</si>
  <si>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</si>
  <si>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</si>
  <si>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</si>
  <si>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</si>
  <si>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</si>
  <si>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</si>
  <si>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</si>
  <si>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</si>
  <si>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</si>
  <si>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</si>
  <si>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</si>
  <si>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</si>
  <si>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</si>
  <si>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</si>
  <si>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</si>
  <si>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</si>
  <si>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</si>
  <si>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</si>
  <si>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</si>
  <si>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</si>
  <si>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</si>
  <si>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</si>
  <si>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</si>
  <si>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</si>
  <si>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</si>
  <si>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</si>
  <si>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</si>
  <si>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</si>
  <si>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</si>
  <si>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</si>
  <si>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</si>
  <si>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</si>
  <si>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</si>
  <si>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</si>
  <si>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</si>
  <si>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</si>
  <si>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</si>
  <si>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</si>
  <si>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</si>
  <si>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</si>
  <si>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</si>
  <si>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</si>
  <si>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</si>
  <si>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</si>
  <si>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</si>
  <si>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</si>
  <si>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</si>
  <si>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</si>
  <si>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</si>
  <si>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</si>
  <si>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</si>
  <si>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</si>
  <si>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</si>
  <si>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農業集落排水処理事業特別会計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</si>
  <si>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</si>
  <si>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</si>
  <si>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</si>
  <si>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温泉事業特別会計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</si>
  <si>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</si>
  <si>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</si>
  <si>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</si>
  <si>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</si>
  <si>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</si>
  <si>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</si>
  <si>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</si>
  <si>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</si>
  <si>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</si>
  <si>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</si>
  <si>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</si>
  <si>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</si>
  <si>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</si>
  <si>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</si>
  <si>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</si>
  <si>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</si>
  <si>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</si>
  <si>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</si>
  <si>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</si>
  <si>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</si>
  <si>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</si>
  <si>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</si>
  <si>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</si>
  <si>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</si>
  <si>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</si>
  <si>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</si>
  <si>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</si>
  <si>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</si>
  <si>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</si>
  <si>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</si>
  <si>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</si>
  <si>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</si>
  <si>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</si>
  <si>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</si>
  <si>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</si>
  <si>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</si>
  <si>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</si>
  <si>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</si>
  <si>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</si>
  <si>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</si>
  <si>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</si>
  <si>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</si>
  <si>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</si>
  <si>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</si>
  <si>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</si>
  <si>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</si>
  <si>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</si>
  <si>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</si>
  <si>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</si>
  <si>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</si>
  <si>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</si>
  <si>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</si>
  <si>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</si>
  <si>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</si>
  <si>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</si>
  <si>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</si>
  <si>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</si>
  <si>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</si>
  <si>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</si>
  <si>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</si>
  <si>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</si>
  <si>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</si>
  <si>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</si>
  <si>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</si>
  <si>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</si>
  <si>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</si>
  <si>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</si>
  <si>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</si>
  <si>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</si>
  <si>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</si>
  <si>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</si>
  <si>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</si>
  <si>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</si>
  <si>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</si>
  <si>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</si>
  <si>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</si>
  <si>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</si>
  <si>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</si>
  <si>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</si>
  <si>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</si>
  <si>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</si>
  <si>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</si>
  <si>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</si>
  <si>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</si>
  <si>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0.72</t>
  </si>
  <si>
    <t>水道事業会計</t>
  </si>
  <si>
    <t>一般会計</t>
  </si>
  <si>
    <t>介護保険特別会計</t>
  </si>
  <si>
    <t>国民健康保険事業特別会計</t>
  </si>
  <si>
    <t>温泉事業特別会計</t>
  </si>
  <si>
    <t>国民宿舎事業特別会計</t>
  </si>
  <si>
    <t>▲ 0.03</t>
  </si>
  <si>
    <t>後期高齢者医療特別会計</t>
  </si>
  <si>
    <t>住宅新築資金等貸付事業特別会計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</si>
  <si>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</si>
  <si>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</si>
  <si>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</si>
  <si>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</si>
  <si>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</si>
  <si>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</si>
  <si>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</si>
  <si>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</si>
  <si>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</si>
  <si>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t>
    <phoneticPr fontId="2"/>
  </si>
  <si>
    <t>鳥取中部ふるさと広域連合</t>
    <rPh sb="0" eb="2">
      <t>トットリ</t>
    </rPh>
    <rPh sb="2" eb="4">
      <t>チュウブ</t>
    </rPh>
    <rPh sb="8" eb="10">
      <t>コウイキ</t>
    </rPh>
    <rPh sb="10" eb="12">
      <t>レンゴウ</t>
    </rPh>
    <phoneticPr fontId="2"/>
  </si>
  <si>
    <t>鳥取県後期高齢者医療広域連合</t>
    <rPh sb="0" eb="3">
      <t>トットリケン</t>
    </rPh>
    <rPh sb="3" eb="5">
      <t>コウキ</t>
    </rPh>
    <rPh sb="5" eb="8">
      <t>コウレイシャ</t>
    </rPh>
    <rPh sb="8" eb="10">
      <t>イリョウ</t>
    </rPh>
    <rPh sb="10" eb="12">
      <t>コウイキ</t>
    </rPh>
    <rPh sb="12" eb="14">
      <t>レンゴウ</t>
    </rPh>
    <phoneticPr fontId="2"/>
  </si>
  <si>
    <t>一般会計</t>
    <rPh sb="0" eb="2">
      <t>イッパン</t>
    </rPh>
    <rPh sb="2" eb="4">
      <t>カイケイ</t>
    </rPh>
    <phoneticPr fontId="2"/>
  </si>
  <si>
    <t>交通災害共済事業特別会計</t>
    <rPh sb="0" eb="2">
      <t>コウツウ</t>
    </rPh>
    <rPh sb="2" eb="4">
      <t>サイガイ</t>
    </rPh>
    <rPh sb="4" eb="6">
      <t>キョウサイ</t>
    </rPh>
    <rPh sb="6" eb="8">
      <t>ジギョウ</t>
    </rPh>
    <rPh sb="8" eb="10">
      <t>トクベツ</t>
    </rPh>
    <rPh sb="10" eb="12">
      <t>カイケイ</t>
    </rPh>
    <phoneticPr fontId="2"/>
  </si>
  <si>
    <t>後期高齢者医療特別会計</t>
    <rPh sb="0" eb="2">
      <t>コウキ</t>
    </rPh>
    <rPh sb="2" eb="5">
      <t>コウレイシャ</t>
    </rPh>
    <rPh sb="5" eb="7">
      <t>イリョウ</t>
    </rPh>
    <rPh sb="7" eb="9">
      <t>トクベツ</t>
    </rPh>
    <rPh sb="9" eb="11">
      <t>カイケイ</t>
    </rPh>
    <phoneticPr fontId="2"/>
  </si>
  <si>
    <t>鳥取県町村総合事務組合</t>
    <rPh sb="0" eb="3">
      <t>トットリケン</t>
    </rPh>
    <rPh sb="3" eb="5">
      <t>チョウソン</t>
    </rPh>
    <rPh sb="5" eb="7">
      <t>ソウゴウ</t>
    </rPh>
    <rPh sb="7" eb="9">
      <t>ジム</t>
    </rPh>
    <rPh sb="9" eb="11">
      <t>クミアイ</t>
    </rPh>
    <phoneticPr fontId="2"/>
  </si>
  <si>
    <t>湯梨浜町土地開発公社</t>
    <rPh sb="0" eb="4">
      <t>ユリハマチョウ</t>
    </rPh>
    <rPh sb="4" eb="6">
      <t>トチ</t>
    </rPh>
    <rPh sb="6" eb="8">
      <t>カイハツ</t>
    </rPh>
    <rPh sb="8" eb="10">
      <t>コウシャ</t>
    </rPh>
    <phoneticPr fontId="2"/>
  </si>
  <si>
    <t>ゆりはま温泉公社</t>
    <rPh sb="4" eb="6">
      <t>オンセン</t>
    </rPh>
    <rPh sb="6" eb="8">
      <t>コウシャ</t>
    </rPh>
    <phoneticPr fontId="2"/>
  </si>
  <si>
    <t>鳥取中央有線放送</t>
    <rPh sb="0" eb="2">
      <t>トットリ</t>
    </rPh>
    <rPh sb="2" eb="4">
      <t>チュウオウ</t>
    </rPh>
    <rPh sb="4" eb="6">
      <t>ユウセン</t>
    </rPh>
    <rPh sb="6" eb="8">
      <t>ホウソウ</t>
    </rPh>
    <phoneticPr fontId="2"/>
  </si>
  <si>
    <t>-</t>
    <phoneticPr fontId="2"/>
  </si>
  <si>
    <t>-</t>
    <phoneticPr fontId="2"/>
  </si>
  <si>
    <t>中部ふるさと市町村圏振興事業特別会計</t>
    <rPh sb="0" eb="2">
      <t>チュウブ</t>
    </rPh>
    <rPh sb="6" eb="9">
      <t>シチョウソン</t>
    </rPh>
    <rPh sb="9" eb="10">
      <t>ケン</t>
    </rPh>
    <rPh sb="10" eb="12">
      <t>シンコウ</t>
    </rPh>
    <rPh sb="12" eb="14">
      <t>ジギョウ</t>
    </rPh>
    <rPh sb="14" eb="16">
      <t>トクベツ</t>
    </rPh>
    <rPh sb="16" eb="18">
      <t>カイケイ</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</si>
  <si>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</si>
  <si>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</si>
  <si>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</si>
  <si>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</si>
  <si>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</si>
  <si>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</si>
  <si>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</si>
  <si>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</si>
  <si>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</si>
  <si>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</si>
  <si>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</si>
  <si>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</si>
  <si>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</si>
  <si>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 xml:space="preserve">平成28年度から繰上償還を実施しており、実質公債費率は減少している。今後は、地方債発行額の抑制に努めるほか、交付税算入率が高い起債を効果的に活用することにより将来負担比率の上昇を抑える。
</t>
    <rPh sb="0" eb="2">
      <t>ヘイセイ</t>
    </rPh>
    <rPh sb="4" eb="6">
      <t>ネンド</t>
    </rPh>
    <rPh sb="8" eb="10">
      <t>クリアゲ</t>
    </rPh>
    <rPh sb="10" eb="12">
      <t>ショウカン</t>
    </rPh>
    <rPh sb="13" eb="15">
      <t>ジッシ</t>
    </rPh>
    <rPh sb="20" eb="22">
      <t>ジッシツ</t>
    </rPh>
    <rPh sb="22" eb="24">
      <t>コウサイ</t>
    </rPh>
    <rPh sb="24" eb="25">
      <t>ヒ</t>
    </rPh>
    <rPh sb="25" eb="26">
      <t>リツ</t>
    </rPh>
    <rPh sb="27" eb="29">
      <t>ゲンショウ</t>
    </rPh>
    <rPh sb="34" eb="36">
      <t>コンゴ</t>
    </rPh>
    <rPh sb="38" eb="41">
      <t>チホウサイ</t>
    </rPh>
    <rPh sb="41" eb="44">
      <t>ハッコウガク</t>
    </rPh>
    <rPh sb="45" eb="47">
      <t>ヨクセイ</t>
    </rPh>
    <rPh sb="48" eb="49">
      <t>ツト</t>
    </rPh>
    <rPh sb="54" eb="57">
      <t>コウフゼイ</t>
    </rPh>
    <rPh sb="57" eb="59">
      <t>サンニュウ</t>
    </rPh>
    <rPh sb="59" eb="60">
      <t>リツ</t>
    </rPh>
    <rPh sb="61" eb="62">
      <t>タカ</t>
    </rPh>
    <rPh sb="63" eb="65">
      <t>キサイ</t>
    </rPh>
    <rPh sb="66" eb="69">
      <t>コウカテキ</t>
    </rPh>
    <rPh sb="70" eb="72">
      <t>カツヨウ</t>
    </rPh>
    <rPh sb="79" eb="81">
      <t>ショウライ</t>
    </rPh>
    <rPh sb="81" eb="83">
      <t>フタン</t>
    </rPh>
    <rPh sb="83" eb="85">
      <t>ヒリツ</t>
    </rPh>
    <rPh sb="86" eb="88">
      <t>ジョウショウ</t>
    </rPh>
    <rPh sb="89" eb="90">
      <t>オサ</t>
    </rPh>
    <phoneticPr fontId="5"/>
  </si>
  <si>
    <t>将来負担比率は、0.1ポイント微減し、有形固定資産減価償却率も減少している。個別施設計画を令和2年度に策定したことから、町の実態に即した施設数（規模）を維持するよう統廃合を進めていくほか、施設の新設・改修費を平準化し、有効な財源を活用しながら施設更新を実施してことで、将来負担比率の抑制に努める。</t>
    <rPh sb="15" eb="17">
      <t>ビゲン</t>
    </rPh>
    <rPh sb="31" eb="33">
      <t>ゲンショウ</t>
    </rPh>
    <rPh sb="45" eb="47">
      <t>レイワ</t>
    </rPh>
    <rPh sb="48" eb="50">
      <t>ネンド</t>
    </rPh>
    <rPh sb="51" eb="53">
      <t>サクテイ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</si>
</sst>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0" borderId="117" xfId="12" applyNumberFormat="1" applyFont="1" applyBorder="1" applyAlignment="1" applyProtection="1">
      <alignment horizontal="left" vertical="center" shrinkToFit="1"/>
      <protection locked="0"/>
    </xf>
    <xf numFmtId="0" fontId="34" fillId="0" borderId="113" xfId="12" applyNumberFormat="1" applyFont="1" applyBorder="1" applyAlignment="1" applyProtection="1">
      <alignment horizontal="left" vertical="center" shrinkToFit="1"/>
      <protection locked="0"/>
    </xf>
    <xf numFmtId="0" fontId="34" fillId="0" borderId="119" xfId="12" applyNumberFormat="1" applyFont="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69469</c:v>
                </c:pt>
                <c:pt idx="1">
                  <c:v>67293</c:v>
                </c:pt>
                <c:pt idx="2">
                  <c:v>67343</c:v>
                </c:pt>
                <c:pt idx="3">
                  <c:v>73475</c:v>
                </c:pt>
                <c:pt idx="4">
                  <c:v>87464</c:v>
                </c:pt>
              </c:numCache>
            </c:numRef>
          </c:val>
          <c:smooth val="0"/>
          <c:extLst>
            <c:ext xmlns:c16="http://schemas.microsoft.com/office/drawing/2014/chart" uri="{C3380CC4-5D6E-409C-BE32-E72D297353CC}">
              <c16:uniqueId val="{00000000-CBE5-48DD-A54D-086FDE64CC8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47305</c:v>
                </c:pt>
                <c:pt idx="1">
                  <c:v>113208</c:v>
                </c:pt>
                <c:pt idx="2">
                  <c:v>122932</c:v>
                </c:pt>
                <c:pt idx="3">
                  <c:v>178657</c:v>
                </c:pt>
                <c:pt idx="4">
                  <c:v>74424</c:v>
                </c:pt>
              </c:numCache>
            </c:numRef>
          </c:val>
          <c:smooth val="0"/>
          <c:extLst>
            <c:ext xmlns:c16="http://schemas.microsoft.com/office/drawing/2014/chart" uri="{C3380CC4-5D6E-409C-BE32-E72D297353CC}">
              <c16:uniqueId val="{00000001-CBE5-48DD-A54D-086FDE64CC80}"/>
            </c:ext>
          </c:extLst>
        </c:ser>
        <c:dLbls>
          <c:showLegendKey val="0"/>
          <c:showVal val="0"/>
          <c:showCatName val="0"/>
          <c:showSerName val="0"/>
          <c:showPercent val="0"/>
          <c:showBubbleSize val="0"/>
        </c:dLbls>
        <c:marker val="1"/>
        <c:smooth val="0"/>
        <c:axId val="150781104"/>
        <c:axId val="150783456"/>
      </c:lineChart>
      <c:catAx>
        <c:axId val="15078110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0783456"/>
        <c:crosses val="autoZero"/>
        <c:auto val="1"/>
        <c:lblAlgn val="ctr"/>
        <c:lblOffset val="100"/>
        <c:tickLblSkip val="1"/>
        <c:tickMarkSkip val="1"/>
        <c:noMultiLvlLbl val="0"/>
      </c:catAx>
      <c:valAx>
        <c:axId val="150783456"/>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078110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4.7300000000000004</c:v>
                </c:pt>
                <c:pt idx="1">
                  <c:v>5.57</c:v>
                </c:pt>
                <c:pt idx="2">
                  <c:v>4.6500000000000004</c:v>
                </c:pt>
                <c:pt idx="3">
                  <c:v>3.37</c:v>
                </c:pt>
                <c:pt idx="4">
                  <c:v>3.87</c:v>
                </c:pt>
              </c:numCache>
            </c:numRef>
          </c:val>
          <c:extLst>
            <c:ext xmlns:c16="http://schemas.microsoft.com/office/drawing/2014/chart" uri="{C3380CC4-5D6E-409C-BE32-E72D297353CC}">
              <c16:uniqueId val="{00000000-6BF1-4E10-B7C6-9E459B08456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50.51</c:v>
                </c:pt>
                <c:pt idx="1">
                  <c:v>48.89</c:v>
                </c:pt>
                <c:pt idx="2">
                  <c:v>46.7</c:v>
                </c:pt>
                <c:pt idx="3">
                  <c:v>42.39</c:v>
                </c:pt>
                <c:pt idx="4">
                  <c:v>40.57</c:v>
                </c:pt>
              </c:numCache>
            </c:numRef>
          </c:val>
          <c:extLst>
            <c:ext xmlns:c16="http://schemas.microsoft.com/office/drawing/2014/chart" uri="{C3380CC4-5D6E-409C-BE32-E72D297353CC}">
              <c16:uniqueId val="{00000001-6BF1-4E10-B7C6-9E459B08456C}"/>
            </c:ext>
          </c:extLst>
        </c:ser>
        <c:dLbls>
          <c:showLegendKey val="0"/>
          <c:showVal val="0"/>
          <c:showCatName val="0"/>
          <c:showSerName val="0"/>
          <c:showPercent val="0"/>
          <c:showBubbleSize val="0"/>
        </c:dLbls>
        <c:gapWidth val="250"/>
        <c:overlap val="100"/>
        <c:axId val="150776400"/>
        <c:axId val="15077718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5.65</c:v>
                </c:pt>
                <c:pt idx="1">
                  <c:v>0.38</c:v>
                </c:pt>
                <c:pt idx="2">
                  <c:v>0.75</c:v>
                </c:pt>
                <c:pt idx="3">
                  <c:v>-0.72</c:v>
                </c:pt>
                <c:pt idx="4">
                  <c:v>2.17</c:v>
                </c:pt>
              </c:numCache>
            </c:numRef>
          </c:val>
          <c:smooth val="0"/>
          <c:extLst>
            <c:ext xmlns:c16="http://schemas.microsoft.com/office/drawing/2014/chart" uri="{C3380CC4-5D6E-409C-BE32-E72D297353CC}">
              <c16:uniqueId val="{00000002-6BF1-4E10-B7C6-9E459B08456C}"/>
            </c:ext>
          </c:extLst>
        </c:ser>
        <c:dLbls>
          <c:showLegendKey val="0"/>
          <c:showVal val="0"/>
          <c:showCatName val="0"/>
          <c:showSerName val="0"/>
          <c:showPercent val="0"/>
          <c:showBubbleSize val="0"/>
        </c:dLbls>
        <c:marker val="1"/>
        <c:smooth val="0"/>
        <c:axId val="150776400"/>
        <c:axId val="150777184"/>
      </c:lineChart>
      <c:catAx>
        <c:axId val="1507764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50777184"/>
        <c:crosses val="autoZero"/>
        <c:auto val="1"/>
        <c:lblAlgn val="ctr"/>
        <c:lblOffset val="100"/>
        <c:tickLblSkip val="1"/>
        <c:tickMarkSkip val="1"/>
        <c:noMultiLvlLbl val="0"/>
      </c:catAx>
      <c:valAx>
        <c:axId val="1507771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07764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0.57999999999999996</c:v>
                </c:pt>
                <c:pt idx="8">
                  <c:v>#N/A</c:v>
                </c:pt>
                <c:pt idx="9">
                  <c:v>0</c:v>
                </c:pt>
              </c:numCache>
            </c:numRef>
          </c:val>
          <c:extLst>
            <c:ext xmlns:c16="http://schemas.microsoft.com/office/drawing/2014/chart" uri="{C3380CC4-5D6E-409C-BE32-E72D297353CC}">
              <c16:uniqueId val="{00000000-83E1-4443-A536-C531AFDC667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3E1-4443-A536-C531AFDC667E}"/>
            </c:ext>
          </c:extLst>
        </c:ser>
        <c:ser>
          <c:idx val="2"/>
          <c:order val="2"/>
          <c:tx>
            <c:strRef>
              <c:f>データシート!$A$29</c:f>
              <c:strCache>
                <c:ptCount val="1"/>
                <c:pt idx="0">
                  <c:v>住宅新築資金等貸付事業特別会計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83E1-4443-A536-C531AFDC667E}"/>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83E1-4443-A536-C531AFDC667E}"/>
            </c:ext>
          </c:extLst>
        </c:ser>
        <c:ser>
          <c:idx val="4"/>
          <c:order val="4"/>
          <c:tx>
            <c:strRef>
              <c:f>データシート!$A$31</c:f>
              <c:strCache>
                <c:ptCount val="1"/>
                <c:pt idx="0">
                  <c:v>国民宿舎事業特別会計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0.03</c:v>
                </c:pt>
                <c:pt idx="1">
                  <c:v>#N/A</c:v>
                </c:pt>
                <c:pt idx="2">
                  <c:v>#N/A</c:v>
                </c:pt>
                <c:pt idx="3">
                  <c:v>0.39</c:v>
                </c:pt>
                <c:pt idx="4">
                  <c:v>#N/A</c:v>
                </c:pt>
                <c:pt idx="5">
                  <c:v>0.26</c:v>
                </c:pt>
                <c:pt idx="6">
                  <c:v>#N/A</c:v>
                </c:pt>
                <c:pt idx="7">
                  <c:v>0.18</c:v>
                </c:pt>
                <c:pt idx="8">
                  <c:v>#N/A</c:v>
                </c:pt>
                <c:pt idx="9">
                  <c:v>0.06</c:v>
                </c:pt>
              </c:numCache>
            </c:numRef>
          </c:val>
          <c:extLst>
            <c:ext xmlns:c16="http://schemas.microsoft.com/office/drawing/2014/chart" uri="{C3380CC4-5D6E-409C-BE32-E72D297353CC}">
              <c16:uniqueId val="{00000004-83E1-4443-A536-C531AFDC667E}"/>
            </c:ext>
          </c:extLst>
        </c:ser>
        <c:ser>
          <c:idx val="5"/>
          <c:order val="5"/>
          <c:tx>
            <c:strRef>
              <c:f>データシート!$A$32</c:f>
              <c:strCache>
                <c:ptCount val="1"/>
                <c:pt idx="0">
                  <c:v>温泉事業特別会計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0.01</c:v>
                </c:pt>
                <c:pt idx="2">
                  <c:v>#N/A</c:v>
                </c:pt>
                <c:pt idx="3">
                  <c:v>0.03</c:v>
                </c:pt>
                <c:pt idx="4">
                  <c:v>#N/A</c:v>
                </c:pt>
                <c:pt idx="5">
                  <c:v>0.03</c:v>
                </c:pt>
                <c:pt idx="6">
                  <c:v>#N/A</c:v>
                </c:pt>
                <c:pt idx="7">
                  <c:v>0.03</c:v>
                </c:pt>
                <c:pt idx="8">
                  <c:v>#N/A</c:v>
                </c:pt>
                <c:pt idx="9">
                  <c:v>0.08</c:v>
                </c:pt>
              </c:numCache>
            </c:numRef>
          </c:val>
          <c:extLst>
            <c:ext xmlns:c16="http://schemas.microsoft.com/office/drawing/2014/chart" uri="{C3380CC4-5D6E-409C-BE32-E72D297353CC}">
              <c16:uniqueId val="{00000005-83E1-4443-A536-C531AFDC667E}"/>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1.03</c:v>
                </c:pt>
                <c:pt idx="2">
                  <c:v>#N/A</c:v>
                </c:pt>
                <c:pt idx="3">
                  <c:v>1.4</c:v>
                </c:pt>
                <c:pt idx="4">
                  <c:v>#N/A</c:v>
                </c:pt>
                <c:pt idx="5">
                  <c:v>0.13</c:v>
                </c:pt>
                <c:pt idx="6">
                  <c:v>#N/A</c:v>
                </c:pt>
                <c:pt idx="7">
                  <c:v>0.04</c:v>
                </c:pt>
                <c:pt idx="8">
                  <c:v>#N/A</c:v>
                </c:pt>
                <c:pt idx="9">
                  <c:v>0.14000000000000001</c:v>
                </c:pt>
              </c:numCache>
            </c:numRef>
          </c:val>
          <c:extLst>
            <c:ext xmlns:c16="http://schemas.microsoft.com/office/drawing/2014/chart" uri="{C3380CC4-5D6E-409C-BE32-E72D297353CC}">
              <c16:uniqueId val="{00000006-83E1-4443-A536-C531AFDC667E}"/>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1.1499999999999999</c:v>
                </c:pt>
                <c:pt idx="2">
                  <c:v>#N/A</c:v>
                </c:pt>
                <c:pt idx="3">
                  <c:v>2.39</c:v>
                </c:pt>
                <c:pt idx="4">
                  <c:v>#N/A</c:v>
                </c:pt>
                <c:pt idx="5">
                  <c:v>1.1499999999999999</c:v>
                </c:pt>
                <c:pt idx="6">
                  <c:v>#N/A</c:v>
                </c:pt>
                <c:pt idx="7">
                  <c:v>17.72</c:v>
                </c:pt>
                <c:pt idx="8">
                  <c:v>#N/A</c:v>
                </c:pt>
                <c:pt idx="9">
                  <c:v>1.27</c:v>
                </c:pt>
              </c:numCache>
            </c:numRef>
          </c:val>
          <c:extLst>
            <c:ext xmlns:c16="http://schemas.microsoft.com/office/drawing/2014/chart" uri="{C3380CC4-5D6E-409C-BE32-E72D297353CC}">
              <c16:uniqueId val="{00000007-83E1-4443-A536-C531AFDC667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4.7300000000000004</c:v>
                </c:pt>
                <c:pt idx="2">
                  <c:v>#N/A</c:v>
                </c:pt>
                <c:pt idx="3">
                  <c:v>5.57</c:v>
                </c:pt>
                <c:pt idx="4">
                  <c:v>#N/A</c:v>
                </c:pt>
                <c:pt idx="5">
                  <c:v>4.6500000000000004</c:v>
                </c:pt>
                <c:pt idx="6">
                  <c:v>#N/A</c:v>
                </c:pt>
                <c:pt idx="7">
                  <c:v>3.37</c:v>
                </c:pt>
                <c:pt idx="8">
                  <c:v>#N/A</c:v>
                </c:pt>
                <c:pt idx="9">
                  <c:v>3.86</c:v>
                </c:pt>
              </c:numCache>
            </c:numRef>
          </c:val>
          <c:extLst>
            <c:ext xmlns:c16="http://schemas.microsoft.com/office/drawing/2014/chart" uri="{C3380CC4-5D6E-409C-BE32-E72D297353CC}">
              <c16:uniqueId val="{00000008-83E1-4443-A536-C531AFDC667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6.3</c:v>
                </c:pt>
                <c:pt idx="2">
                  <c:v>#N/A</c:v>
                </c:pt>
                <c:pt idx="3">
                  <c:v>7.07</c:v>
                </c:pt>
                <c:pt idx="4">
                  <c:v>#N/A</c:v>
                </c:pt>
                <c:pt idx="5">
                  <c:v>7.56</c:v>
                </c:pt>
                <c:pt idx="6">
                  <c:v>#N/A</c:v>
                </c:pt>
                <c:pt idx="7">
                  <c:v>7.29</c:v>
                </c:pt>
                <c:pt idx="8">
                  <c:v>#N/A</c:v>
                </c:pt>
                <c:pt idx="9">
                  <c:v>7.82</c:v>
                </c:pt>
              </c:numCache>
            </c:numRef>
          </c:val>
          <c:extLst>
            <c:ext xmlns:c16="http://schemas.microsoft.com/office/drawing/2014/chart" uri="{C3380CC4-5D6E-409C-BE32-E72D297353CC}">
              <c16:uniqueId val="{00000009-83E1-4443-A536-C531AFDC667E}"/>
            </c:ext>
          </c:extLst>
        </c:ser>
        <c:dLbls>
          <c:showLegendKey val="0"/>
          <c:showVal val="0"/>
          <c:showCatName val="0"/>
          <c:showSerName val="0"/>
          <c:showPercent val="0"/>
          <c:showBubbleSize val="0"/>
        </c:dLbls>
        <c:gapWidth val="150"/>
        <c:overlap val="100"/>
        <c:axId val="152416896"/>
        <c:axId val="152413368"/>
      </c:barChart>
      <c:catAx>
        <c:axId val="1524168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2413368"/>
        <c:crosses val="autoZero"/>
        <c:auto val="1"/>
        <c:lblAlgn val="ctr"/>
        <c:lblOffset val="100"/>
        <c:tickLblSkip val="1"/>
        <c:tickMarkSkip val="1"/>
        <c:noMultiLvlLbl val="0"/>
      </c:catAx>
      <c:valAx>
        <c:axId val="1524133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241689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1454</c:v>
                </c:pt>
                <c:pt idx="5">
                  <c:v>1346</c:v>
                </c:pt>
                <c:pt idx="8">
                  <c:v>1313</c:v>
                </c:pt>
                <c:pt idx="11">
                  <c:v>1305</c:v>
                </c:pt>
                <c:pt idx="14">
                  <c:v>1216</c:v>
                </c:pt>
              </c:numCache>
            </c:numRef>
          </c:val>
          <c:extLst>
            <c:ext xmlns:c16="http://schemas.microsoft.com/office/drawing/2014/chart" uri="{C3380CC4-5D6E-409C-BE32-E72D297353CC}">
              <c16:uniqueId val="{00000000-2DEE-489F-B403-9031C3671D9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DEE-489F-B403-9031C3671D9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4</c:v>
                </c:pt>
                <c:pt idx="3">
                  <c:v>1</c:v>
                </c:pt>
                <c:pt idx="6">
                  <c:v>1</c:v>
                </c:pt>
                <c:pt idx="9">
                  <c:v>1</c:v>
                </c:pt>
                <c:pt idx="12">
                  <c:v>2</c:v>
                </c:pt>
              </c:numCache>
            </c:numRef>
          </c:val>
          <c:extLst>
            <c:ext xmlns:c16="http://schemas.microsoft.com/office/drawing/2014/chart" uri="{C3380CC4-5D6E-409C-BE32-E72D297353CC}">
              <c16:uniqueId val="{00000002-2DEE-489F-B403-9031C3671D9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29</c:v>
                </c:pt>
                <c:pt idx="3">
                  <c:v>36</c:v>
                </c:pt>
                <c:pt idx="6">
                  <c:v>35</c:v>
                </c:pt>
                <c:pt idx="9">
                  <c:v>20</c:v>
                </c:pt>
                <c:pt idx="12">
                  <c:v>27</c:v>
                </c:pt>
              </c:numCache>
            </c:numRef>
          </c:val>
          <c:extLst>
            <c:ext xmlns:c16="http://schemas.microsoft.com/office/drawing/2014/chart" uri="{C3380CC4-5D6E-409C-BE32-E72D297353CC}">
              <c16:uniqueId val="{00000003-2DEE-489F-B403-9031C3671D9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522</c:v>
                </c:pt>
                <c:pt idx="3">
                  <c:v>645</c:v>
                </c:pt>
                <c:pt idx="6">
                  <c:v>617</c:v>
                </c:pt>
                <c:pt idx="9">
                  <c:v>587</c:v>
                </c:pt>
                <c:pt idx="12">
                  <c:v>562</c:v>
                </c:pt>
              </c:numCache>
            </c:numRef>
          </c:val>
          <c:extLst>
            <c:ext xmlns:c16="http://schemas.microsoft.com/office/drawing/2014/chart" uri="{C3380CC4-5D6E-409C-BE32-E72D297353CC}">
              <c16:uniqueId val="{00000004-2DEE-489F-B403-9031C3671D9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DEE-489F-B403-9031C3671D9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DEE-489F-B403-9031C3671D9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1583</c:v>
                </c:pt>
                <c:pt idx="3">
                  <c:v>1381</c:v>
                </c:pt>
                <c:pt idx="6">
                  <c:v>1296</c:v>
                </c:pt>
                <c:pt idx="9">
                  <c:v>1259</c:v>
                </c:pt>
                <c:pt idx="12">
                  <c:v>1072</c:v>
                </c:pt>
              </c:numCache>
            </c:numRef>
          </c:val>
          <c:extLst>
            <c:ext xmlns:c16="http://schemas.microsoft.com/office/drawing/2014/chart" uri="{C3380CC4-5D6E-409C-BE32-E72D297353CC}">
              <c16:uniqueId val="{00000007-2DEE-489F-B403-9031C3671D99}"/>
            </c:ext>
          </c:extLst>
        </c:ser>
        <c:dLbls>
          <c:showLegendKey val="0"/>
          <c:showVal val="0"/>
          <c:showCatName val="0"/>
          <c:showSerName val="0"/>
          <c:showPercent val="0"/>
          <c:showBubbleSize val="0"/>
        </c:dLbls>
        <c:gapWidth val="100"/>
        <c:overlap val="100"/>
        <c:axId val="152416112"/>
        <c:axId val="1524153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684</c:v>
                </c:pt>
                <c:pt idx="2">
                  <c:v>#N/A</c:v>
                </c:pt>
                <c:pt idx="3">
                  <c:v>#N/A</c:v>
                </c:pt>
                <c:pt idx="4">
                  <c:v>717</c:v>
                </c:pt>
                <c:pt idx="5">
                  <c:v>#N/A</c:v>
                </c:pt>
                <c:pt idx="6">
                  <c:v>#N/A</c:v>
                </c:pt>
                <c:pt idx="7">
                  <c:v>636</c:v>
                </c:pt>
                <c:pt idx="8">
                  <c:v>#N/A</c:v>
                </c:pt>
                <c:pt idx="9">
                  <c:v>#N/A</c:v>
                </c:pt>
                <c:pt idx="10">
                  <c:v>562</c:v>
                </c:pt>
                <c:pt idx="11">
                  <c:v>#N/A</c:v>
                </c:pt>
                <c:pt idx="12">
                  <c:v>#N/A</c:v>
                </c:pt>
                <c:pt idx="13">
                  <c:v>447</c:v>
                </c:pt>
                <c:pt idx="14">
                  <c:v>#N/A</c:v>
                </c:pt>
              </c:numCache>
            </c:numRef>
          </c:val>
          <c:smooth val="0"/>
          <c:extLst>
            <c:ext xmlns:c16="http://schemas.microsoft.com/office/drawing/2014/chart" uri="{C3380CC4-5D6E-409C-BE32-E72D297353CC}">
              <c16:uniqueId val="{00000008-2DEE-489F-B403-9031C3671D99}"/>
            </c:ext>
          </c:extLst>
        </c:ser>
        <c:dLbls>
          <c:showLegendKey val="0"/>
          <c:showVal val="0"/>
          <c:showCatName val="0"/>
          <c:showSerName val="0"/>
          <c:showPercent val="0"/>
          <c:showBubbleSize val="0"/>
        </c:dLbls>
        <c:marker val="1"/>
        <c:smooth val="0"/>
        <c:axId val="152416112"/>
        <c:axId val="152415328"/>
      </c:lineChart>
      <c:catAx>
        <c:axId val="1524161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2415328"/>
        <c:crosses val="autoZero"/>
        <c:auto val="1"/>
        <c:lblAlgn val="ctr"/>
        <c:lblOffset val="100"/>
        <c:tickLblSkip val="1"/>
        <c:tickMarkSkip val="1"/>
        <c:noMultiLvlLbl val="0"/>
      </c:catAx>
      <c:valAx>
        <c:axId val="1524153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24161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12910</c:v>
                </c:pt>
                <c:pt idx="5">
                  <c:v>12867</c:v>
                </c:pt>
                <c:pt idx="8">
                  <c:v>13231</c:v>
                </c:pt>
                <c:pt idx="11">
                  <c:v>13189</c:v>
                </c:pt>
                <c:pt idx="14">
                  <c:v>12519</c:v>
                </c:pt>
              </c:numCache>
            </c:numRef>
          </c:val>
          <c:extLst>
            <c:ext xmlns:c16="http://schemas.microsoft.com/office/drawing/2014/chart" uri="{C3380CC4-5D6E-409C-BE32-E72D297353CC}">
              <c16:uniqueId val="{00000000-895C-4D94-A689-39DFC2938E4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40</c:v>
                </c:pt>
                <c:pt idx="5">
                  <c:v>29</c:v>
                </c:pt>
                <c:pt idx="8">
                  <c:v>19</c:v>
                </c:pt>
                <c:pt idx="11">
                  <c:v>11</c:v>
                </c:pt>
                <c:pt idx="14">
                  <c:v>3</c:v>
                </c:pt>
              </c:numCache>
            </c:numRef>
          </c:val>
          <c:extLst>
            <c:ext xmlns:c16="http://schemas.microsoft.com/office/drawing/2014/chart" uri="{C3380CC4-5D6E-409C-BE32-E72D297353CC}">
              <c16:uniqueId val="{00000001-895C-4D94-A689-39DFC2938E4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5024</c:v>
                </c:pt>
                <c:pt idx="5">
                  <c:v>4617</c:v>
                </c:pt>
                <c:pt idx="8">
                  <c:v>4551</c:v>
                </c:pt>
                <c:pt idx="11">
                  <c:v>4271</c:v>
                </c:pt>
                <c:pt idx="14">
                  <c:v>4103</c:v>
                </c:pt>
              </c:numCache>
            </c:numRef>
          </c:val>
          <c:extLst>
            <c:ext xmlns:c16="http://schemas.microsoft.com/office/drawing/2014/chart" uri="{C3380CC4-5D6E-409C-BE32-E72D297353CC}">
              <c16:uniqueId val="{00000002-895C-4D94-A689-39DFC2938E4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95C-4D94-A689-39DFC2938E4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95C-4D94-A689-39DFC2938E4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98</c:v>
                </c:pt>
                <c:pt idx="3">
                  <c:v>0</c:v>
                </c:pt>
                <c:pt idx="6">
                  <c:v>0</c:v>
                </c:pt>
                <c:pt idx="9">
                  <c:v>0</c:v>
                </c:pt>
                <c:pt idx="12">
                  <c:v>0</c:v>
                </c:pt>
              </c:numCache>
            </c:numRef>
          </c:val>
          <c:extLst>
            <c:ext xmlns:c16="http://schemas.microsoft.com/office/drawing/2014/chart" uri="{C3380CC4-5D6E-409C-BE32-E72D297353CC}">
              <c16:uniqueId val="{00000005-895C-4D94-A689-39DFC2938E4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1188</c:v>
                </c:pt>
                <c:pt idx="3">
                  <c:v>923</c:v>
                </c:pt>
                <c:pt idx="6">
                  <c:v>1048</c:v>
                </c:pt>
                <c:pt idx="9">
                  <c:v>1000</c:v>
                </c:pt>
                <c:pt idx="12">
                  <c:v>933</c:v>
                </c:pt>
              </c:numCache>
            </c:numRef>
          </c:val>
          <c:extLst>
            <c:ext xmlns:c16="http://schemas.microsoft.com/office/drawing/2014/chart" uri="{C3380CC4-5D6E-409C-BE32-E72D297353CC}">
              <c16:uniqueId val="{00000006-895C-4D94-A689-39DFC2938E4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315</c:v>
                </c:pt>
                <c:pt idx="3">
                  <c:v>299</c:v>
                </c:pt>
                <c:pt idx="6">
                  <c:v>270</c:v>
                </c:pt>
                <c:pt idx="9">
                  <c:v>274</c:v>
                </c:pt>
                <c:pt idx="12">
                  <c:v>322</c:v>
                </c:pt>
              </c:numCache>
            </c:numRef>
          </c:val>
          <c:extLst>
            <c:ext xmlns:c16="http://schemas.microsoft.com/office/drawing/2014/chart" uri="{C3380CC4-5D6E-409C-BE32-E72D297353CC}">
              <c16:uniqueId val="{00000007-895C-4D94-A689-39DFC2938E4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4627</c:v>
                </c:pt>
                <c:pt idx="3">
                  <c:v>4652</c:v>
                </c:pt>
                <c:pt idx="6">
                  <c:v>4674</c:v>
                </c:pt>
                <c:pt idx="9">
                  <c:v>4508</c:v>
                </c:pt>
                <c:pt idx="12">
                  <c:v>4036</c:v>
                </c:pt>
              </c:numCache>
            </c:numRef>
          </c:val>
          <c:extLst>
            <c:ext xmlns:c16="http://schemas.microsoft.com/office/drawing/2014/chart" uri="{C3380CC4-5D6E-409C-BE32-E72D297353CC}">
              <c16:uniqueId val="{00000008-895C-4D94-A689-39DFC2938E4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10</c:v>
                </c:pt>
                <c:pt idx="3">
                  <c:v>9</c:v>
                </c:pt>
                <c:pt idx="6">
                  <c:v>8</c:v>
                </c:pt>
                <c:pt idx="9">
                  <c:v>7</c:v>
                </c:pt>
                <c:pt idx="12">
                  <c:v>5</c:v>
                </c:pt>
              </c:numCache>
            </c:numRef>
          </c:val>
          <c:extLst>
            <c:ext xmlns:c16="http://schemas.microsoft.com/office/drawing/2014/chart" uri="{C3380CC4-5D6E-409C-BE32-E72D297353CC}">
              <c16:uniqueId val="{00000009-895C-4D94-A689-39DFC2938E4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12049</c:v>
                </c:pt>
                <c:pt idx="3">
                  <c:v>12065</c:v>
                </c:pt>
                <c:pt idx="6">
                  <c:v>12264</c:v>
                </c:pt>
                <c:pt idx="9">
                  <c:v>13026</c:v>
                </c:pt>
                <c:pt idx="12">
                  <c:v>12638</c:v>
                </c:pt>
              </c:numCache>
            </c:numRef>
          </c:val>
          <c:extLst>
            <c:ext xmlns:c16="http://schemas.microsoft.com/office/drawing/2014/chart" uri="{C3380CC4-5D6E-409C-BE32-E72D297353CC}">
              <c16:uniqueId val="{0000000A-895C-4D94-A689-39DFC2938E47}"/>
            </c:ext>
          </c:extLst>
        </c:ser>
        <c:dLbls>
          <c:showLegendKey val="0"/>
          <c:showVal val="0"/>
          <c:showCatName val="0"/>
          <c:showSerName val="0"/>
          <c:showPercent val="0"/>
          <c:showBubbleSize val="0"/>
        </c:dLbls>
        <c:gapWidth val="100"/>
        <c:overlap val="100"/>
        <c:axId val="152417680"/>
        <c:axId val="15241258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313</c:v>
                </c:pt>
                <c:pt idx="2">
                  <c:v>#N/A</c:v>
                </c:pt>
                <c:pt idx="3">
                  <c:v>#N/A</c:v>
                </c:pt>
                <c:pt idx="4">
                  <c:v>436</c:v>
                </c:pt>
                <c:pt idx="5">
                  <c:v>#N/A</c:v>
                </c:pt>
                <c:pt idx="6">
                  <c:v>#N/A</c:v>
                </c:pt>
                <c:pt idx="7">
                  <c:v>463</c:v>
                </c:pt>
                <c:pt idx="8">
                  <c:v>#N/A</c:v>
                </c:pt>
                <c:pt idx="9">
                  <c:v>#N/A</c:v>
                </c:pt>
                <c:pt idx="10">
                  <c:v>1344</c:v>
                </c:pt>
                <c:pt idx="11">
                  <c:v>#N/A</c:v>
                </c:pt>
                <c:pt idx="12">
                  <c:v>#N/A</c:v>
                </c:pt>
                <c:pt idx="13">
                  <c:v>1308</c:v>
                </c:pt>
                <c:pt idx="14">
                  <c:v>#N/A</c:v>
                </c:pt>
              </c:numCache>
            </c:numRef>
          </c:val>
          <c:smooth val="0"/>
          <c:extLst>
            <c:ext xmlns:c16="http://schemas.microsoft.com/office/drawing/2014/chart" uri="{C3380CC4-5D6E-409C-BE32-E72D297353CC}">
              <c16:uniqueId val="{0000000B-895C-4D94-A689-39DFC2938E47}"/>
            </c:ext>
          </c:extLst>
        </c:ser>
        <c:dLbls>
          <c:showLegendKey val="0"/>
          <c:showVal val="0"/>
          <c:showCatName val="0"/>
          <c:showSerName val="0"/>
          <c:showPercent val="0"/>
          <c:showBubbleSize val="0"/>
        </c:dLbls>
        <c:marker val="1"/>
        <c:smooth val="0"/>
        <c:axId val="152417680"/>
        <c:axId val="152412584"/>
      </c:lineChart>
      <c:catAx>
        <c:axId val="1524176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52412584"/>
        <c:crosses val="autoZero"/>
        <c:auto val="1"/>
        <c:lblAlgn val="ctr"/>
        <c:lblOffset val="100"/>
        <c:tickLblSkip val="1"/>
        <c:tickMarkSkip val="1"/>
        <c:noMultiLvlLbl val="0"/>
      </c:catAx>
      <c:valAx>
        <c:axId val="1524125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24176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2861</c:v>
                </c:pt>
                <c:pt idx="1">
                  <c:v>2581</c:v>
                </c:pt>
                <c:pt idx="2">
                  <c:v>2391</c:v>
                </c:pt>
              </c:numCache>
            </c:numRef>
          </c:val>
          <c:extLst>
            <c:ext xmlns:c16="http://schemas.microsoft.com/office/drawing/2014/chart" uri="{C3380CC4-5D6E-409C-BE32-E72D297353CC}">
              <c16:uniqueId val="{00000000-EBFE-43BE-993A-EB6C5D52F58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1148</c:v>
                </c:pt>
                <c:pt idx="1">
                  <c:v>1148</c:v>
                </c:pt>
                <c:pt idx="2">
                  <c:v>1056</c:v>
                </c:pt>
              </c:numCache>
            </c:numRef>
          </c:val>
          <c:extLst>
            <c:ext xmlns:c16="http://schemas.microsoft.com/office/drawing/2014/chart" uri="{C3380CC4-5D6E-409C-BE32-E72D297353CC}">
              <c16:uniqueId val="{00000001-EBFE-43BE-993A-EB6C5D52F58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2160</c:v>
                </c:pt>
                <c:pt idx="1">
                  <c:v>2160</c:v>
                </c:pt>
                <c:pt idx="2">
                  <c:v>2262</c:v>
                </c:pt>
              </c:numCache>
            </c:numRef>
          </c:val>
          <c:extLst>
            <c:ext xmlns:c16="http://schemas.microsoft.com/office/drawing/2014/chart" uri="{C3380CC4-5D6E-409C-BE32-E72D297353CC}">
              <c16:uniqueId val="{00000002-EBFE-43BE-993A-EB6C5D52F58F}"/>
            </c:ext>
          </c:extLst>
        </c:ser>
        <c:dLbls>
          <c:showLegendKey val="0"/>
          <c:showVal val="0"/>
          <c:showCatName val="0"/>
          <c:showSerName val="0"/>
          <c:showPercent val="0"/>
          <c:showBubbleSize val="0"/>
        </c:dLbls>
        <c:gapWidth val="120"/>
        <c:overlap val="100"/>
        <c:axId val="152412192"/>
        <c:axId val="152416504"/>
      </c:barChart>
      <c:catAx>
        <c:axId val="1524121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52416504"/>
        <c:crosses val="autoZero"/>
        <c:auto val="1"/>
        <c:lblAlgn val="ctr"/>
        <c:lblOffset val="100"/>
        <c:tickLblSkip val="1"/>
        <c:tickMarkSkip val="1"/>
        <c:noMultiLvlLbl val="0"/>
      </c:catAx>
      <c:valAx>
        <c:axId val="15241650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524121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{5543BA6E-4B26-40FC-A6A1-C9B51BE4D85F}</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7BC9-444B-8604-E86EB9DF97F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{36556AB5-FBA2-438C-ACE7-28D84AD9D373}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BC9-444B-8604-E86EB9DF97F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{CA149B8B-D8EB-48DE-A2AE-F6B9F7FDC3DF}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BC9-444B-8604-E86EB9DF97F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{CA87463A-E5E8-4AF8-BCE6-F92CDB980315}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BC9-444B-8604-E86EB9DF97F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{E3D3FF08-93CA-4CA3-8631-B28BD141AFEE}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BC9-444B-8604-E86EB9DF97F8}"/>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{C9A65536-B270-49CB-8810-F3E5DF29ADDF}</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7BC9-444B-8604-E86EB9DF97F8}"/>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{ACB10E8E-2F68-4C4E-A02A-4B242B986FFA}</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7BC9-444B-8604-E86EB9DF97F8}"/>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{330BFBA2-97E1-4A4B-9615-853307A50405}</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7BC9-444B-8604-E86EB9DF97F8}"/>
                </c:ext>
              </c:extLst>
            </c:dLbl>
            <c:dLbl>
              <c:idx val="32"/>
              <c:layout>
                <c:manualLayout>
                  <c:x val="-2.2603554759021004E-2"/>
                  <c:y val="-5.0961059241489824E-2"/>
                </c:manualLayout>
              </c:layout>
              <c:tx>
                <c:strRef>
                  <c:f>公会計指標分析・財政指標組合せ分析表!$CV$50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{7896286F-D248-4DB7-B9A9-6951C91009C6}</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7BC9-444B-8604-E86EB9DF97F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55.2</c:v>
                </c:pt>
                <c:pt idx="8">
                  <c:v>57.5</c:v>
                </c:pt>
                <c:pt idx="16">
                  <c:v>61.8</c:v>
                </c:pt>
                <c:pt idx="24">
                  <c:v>63.3</c:v>
                </c:pt>
                <c:pt idx="32">
                  <c:v>59.8</c:v>
                </c:pt>
              </c:numCache>
            </c:numRef>
          </c:xVal>
          <c:yVal>
            <c:numRef>
              <c:f>公会計指標分析・財政指標組合せ分析表!$BP$51:$DC$51</c:f>
              <c:numCache>
                <c:formatCode>#,##0.0;"▲ "#,##0.0</c:formatCode>
                <c:ptCount val="40"/>
                <c:pt idx="0">
                  <c:v>6.3</c:v>
                </c:pt>
                <c:pt idx="8">
                  <c:v>9.1999999999999993</c:v>
                </c:pt>
                <c:pt idx="16">
                  <c:v>9.5</c:v>
                </c:pt>
                <c:pt idx="24">
                  <c:v>28</c:v>
                </c:pt>
                <c:pt idx="32">
                  <c:v>27.9</c:v>
                </c:pt>
              </c:numCache>
            </c:numRef>
          </c:yVal>
          <c:smooth val="0"/>
          <c:extLst>
            <c:ext xmlns:c16="http://schemas.microsoft.com/office/drawing/2014/chart" uri="{C3380CC4-5D6E-409C-BE32-E72D297353CC}">
              <c16:uniqueId val="{00000009-7BC9-444B-8604-E86EB9DF97F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{B95182E4-1EBC-4E4C-AEC6-7A84414D5340}</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7BC9-444B-8604-E86EB9DF97F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{33E18D2A-F294-4B79-9340-71572AD63D53}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BC9-444B-8604-E86EB9DF97F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{61B8836C-C592-48D3-A116-8E44FAC0FBCC}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BC9-444B-8604-E86EB9DF97F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{F85866BF-1E36-4AFA-89D5-6E84DA1BABFF}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BC9-444B-8604-E86EB9DF97F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{D1273628-5645-432A-B69C-FB5EF93A05DA}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BC9-444B-8604-E86EB9DF97F8}"/>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{1392F810-9963-43DA-8189-195BFDDC8538}</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7BC9-444B-8604-E86EB9DF97F8}"/>
                </c:ext>
              </c:extLst>
            </c:dLbl>
            <c:dLbl>
              <c:idx val="16"/>
              <c:layout>
                <c:manualLayout>
                  <c:x val="-4.155739636078553E-2"/>
                  <c:y val="-7.8517024970240573E-2"/>
                </c:manualLayout>
              </c:layout>
              <c:tx>
                <c:strRef>
                  <c:f>公会計指標分析・財政指標組合せ分析表!$CF$50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{50332365-BCA1-47F1-998C-147F90081CB6}</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7BC9-444B-8604-E86EB9DF97F8}"/>
                </c:ext>
              </c:extLst>
            </c:dLbl>
            <c:dLbl>
              <c:idx val="24"/>
              <c:layout>
                <c:manualLayout>
                  <c:x val="-3.7640774858369731E-2"/>
                  <c:y val="-6.4739042105865174E-2"/>
                </c:manualLayout>
              </c:layout>
              <c:tx>
                <c:strRef>
                  <c:f>公会計指標分析・財政指標組合せ分析表!$CN$50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{FF681507-D67A-44AF-A72D-054491BA275C}</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7BC9-444B-8604-E86EB9DF97F8}"/>
                </c:ext>
              </c:extLst>
            </c:dLbl>
            <c:dLbl>
              <c:idx val="32"/>
              <c:layout>
                <c:manualLayout>
                  <c:x val="-2.6520176261436795E-2"/>
                  <c:y val="-6.4739042105865174E-2"/>
                </c:manualLayout>
              </c:layout>
              <c:tx>
                <c:strRef>
                  <c:f>公会計指標分析・財政指標組合せ分析表!$CV$50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{610BAB66-DBF3-4DB1-B125-EE5A6274D6AB}</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7BC9-444B-8604-E86EB9DF97F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54.1</c:v>
                </c:pt>
                <c:pt idx="8">
                  <c:v>57</c:v>
                </c:pt>
                <c:pt idx="16">
                  <c:v>59.7</c:v>
                </c:pt>
                <c:pt idx="24">
                  <c:v>60</c:v>
                </c:pt>
                <c:pt idx="32">
                  <c:v>60.2</c:v>
                </c:pt>
              </c:numCache>
            </c:numRef>
          </c:xVal>
          <c:yVal>
            <c:numRef>
              <c:f>公会計指標分析・財政指標組合せ分析表!$BP$55:$DC$55</c:f>
              <c:numCache>
                <c:formatCode>#,##0.0;"▲ "#,##0.0</c:formatCode>
                <c:ptCount val="40"/>
                <c:pt idx="0">
                  <c:v>36.5</c:v>
                </c:pt>
                <c:pt idx="8">
                  <c:v>32.9</c:v>
                </c:pt>
                <c:pt idx="16">
                  <c:v>28.5</c:v>
                </c:pt>
                <c:pt idx="24">
                  <c:v>20.5</c:v>
                </c:pt>
                <c:pt idx="32">
                  <c:v>21.4</c:v>
                </c:pt>
              </c:numCache>
            </c:numRef>
          </c:yVal>
          <c:smooth val="0"/>
          <c:extLst>
            <c:ext xmlns:c16="http://schemas.microsoft.com/office/drawing/2014/chart" uri="{C3380CC4-5D6E-409C-BE32-E72D297353CC}">
              <c16:uniqueId val="{00000013-7BC9-444B-8604-E86EB9DF97F8}"/>
            </c:ext>
          </c:extLst>
        </c:ser>
        <c:dLbls>
          <c:showLegendKey val="0"/>
          <c:showVal val="1"/>
          <c:showCatName val="0"/>
          <c:showSerName val="0"/>
          <c:showPercent val="0"/>
          <c:showBubbleSize val="0"/>
        </c:dLbls>
        <c:axId val="460157712"/>
        <c:axId val="460158104"/>
      </c:scatterChart>
      <c:valAx>
        <c:axId val="460157712"/>
        <c:scaling>
          <c:orientation val="minMax"/>
          <c:max val="64.099999999999994"/>
          <c:min val="53.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0158104"/>
        <c:crosses val="autoZero"/>
        <c:crossBetween val="midCat"/>
      </c:valAx>
      <c:valAx>
        <c:axId val="460158104"/>
        <c:scaling>
          <c:orientation val="minMax"/>
          <c:max val="42"/>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015771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{859B4441-F03A-4775-869E-B607E8606AE5}</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9C1C-4A73-A344-529A26988B1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{2C9BDE88-4605-4621-95BB-85261F27AFED}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C1C-4A73-A344-529A26988B1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{FFEA1367-49DB-4DEA-A9A1-D91FCE94E4AD}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C1C-4A73-A344-529A26988B1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{2ADDE37B-BDCB-4F95-81F8-DE7690504B85}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C1C-4A73-A344-529A26988B1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{E4CF90C0-6A0A-4A67-8CAF-61E2E59F6D24}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C1C-4A73-A344-529A26988B1B}"/>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{702A2746-B38A-4E10-9D0B-3C0FC8179A55}</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9C1C-4A73-A344-529A26988B1B}"/>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{A98567F2-D593-4A0D-BE06-C0E44D5DFF08}</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9C1C-4A73-A344-529A26988B1B}"/>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{464D5766-E82F-45DF-9DB3-4EA8CCBAD34F}</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9C1C-4A73-A344-529A26988B1B}"/>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{00373F7C-5865-4580-A9B2-CA492BEBFA79}</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9C1C-4A73-A344-529A26988B1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14.8</c:v>
                </c:pt>
                <c:pt idx="8">
                  <c:v>14.5</c:v>
                </c:pt>
                <c:pt idx="16">
                  <c:v>14.1</c:v>
                </c:pt>
                <c:pt idx="24">
                  <c:v>13.3</c:v>
                </c:pt>
                <c:pt idx="32">
                  <c:v>11.4</c:v>
                </c:pt>
              </c:numCache>
            </c:numRef>
          </c:xVal>
          <c:yVal>
            <c:numRef>
              <c:f>公会計指標分析・財政指標組合せ分析表!$BP$73:$DC$73</c:f>
              <c:numCache>
                <c:formatCode>#,##0.0;"▲ "#,##0.0</c:formatCode>
                <c:ptCount val="40"/>
                <c:pt idx="0">
                  <c:v>6.3</c:v>
                </c:pt>
                <c:pt idx="8">
                  <c:v>9.1999999999999993</c:v>
                </c:pt>
                <c:pt idx="16">
                  <c:v>9.5</c:v>
                </c:pt>
                <c:pt idx="24">
                  <c:v>28</c:v>
                </c:pt>
                <c:pt idx="32">
                  <c:v>27.9</c:v>
                </c:pt>
              </c:numCache>
            </c:numRef>
          </c:yVal>
          <c:smooth val="0"/>
          <c:extLst>
            <c:ext xmlns:c16="http://schemas.microsoft.com/office/drawing/2014/chart" uri="{C3380CC4-5D6E-409C-BE32-E72D297353CC}">
              <c16:uniqueId val="{00000009-9C1C-4A73-A344-529A26988B1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{CA65FEAB-7E77-4ADA-A9BF-654B63D7C8C0}</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9C1C-4A73-A344-529A26988B1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{03FB4E67-3027-403D-8A92-86A4F24B74BF}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C1C-4A73-A344-529A26988B1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{820D5CBA-E4BC-4D78-B516-C2C2E098EEE7}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C1C-4A73-A344-529A26988B1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{D5E743C6-0168-4EE5-A27A-3A226A7D4C59}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C1C-4A73-A344-529A26988B1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{F6E1339B-4E30-404D-ADC9-61132FFF30C0}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C1C-4A73-A344-529A26988B1B}"/>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{7F67F11E-FA4A-4E95-8E02-7647847EC7A7}</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9C1C-4A73-A344-529A26988B1B}"/>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{308BCD61-E89B-443E-A5F3-F8679607D502}</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9C1C-4A73-A344-529A26988B1B}"/>
                </c:ext>
              </c:extLst>
            </c:dLbl>
            <c:dLbl>
              <c:idx val="24"/>
              <c:layout>
                <c:manualLayout>
                  <c:x val="0"/>
                  <c:y val="1.0155441408254088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{50E178F7-0058-4153-B974-AB3B52FB1906}</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9C1C-4A73-A344-529A26988B1B}"/>
                </c:ext>
              </c:extLst>
            </c:dLbl>
            <c:dLbl>
              <c:idx val="32"/>
              <c:layout>
                <c:manualLayout>
                  <c:x val="0"/>
                  <c:y val="-1.0155441408254088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{433A151C-35FD-4871-8055-C5B6ABD7B475}</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9C1C-4A73-A344-529A26988B1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c:v>
                </c:pt>
                <c:pt idx="8">
                  <c:v>8.1999999999999993</c:v>
                </c:pt>
                <c:pt idx="16">
                  <c:v>8</c:v>
                </c:pt>
                <c:pt idx="24">
                  <c:v>7.9</c:v>
                </c:pt>
                <c:pt idx="32">
                  <c:v>7.7</c:v>
                </c:pt>
              </c:numCache>
            </c:numRef>
          </c:xVal>
          <c:yVal>
            <c:numRef>
              <c:f>公会計指標分析・財政指標組合せ分析表!$BP$77:$DC$77</c:f>
              <c:numCache>
                <c:formatCode>#,##0.0;"▲ "#,##0.0</c:formatCode>
                <c:ptCount val="40"/>
                <c:pt idx="0">
                  <c:v>36.5</c:v>
                </c:pt>
                <c:pt idx="8">
                  <c:v>32.9</c:v>
                </c:pt>
                <c:pt idx="16">
                  <c:v>28.5</c:v>
                </c:pt>
                <c:pt idx="24">
                  <c:v>20.5</c:v>
                </c:pt>
                <c:pt idx="32">
                  <c:v>21.4</c:v>
                </c:pt>
              </c:numCache>
            </c:numRef>
          </c:yVal>
          <c:smooth val="0"/>
          <c:extLst>
            <c:ext xmlns:c16="http://schemas.microsoft.com/office/drawing/2014/chart" uri="{C3380CC4-5D6E-409C-BE32-E72D297353CC}">
              <c16:uniqueId val="{00000013-9C1C-4A73-A344-529A26988B1B}"/>
            </c:ext>
          </c:extLst>
        </c:ser>
        <c:dLbls>
          <c:showLegendKey val="0"/>
          <c:showVal val="1"/>
          <c:showCatName val="0"/>
          <c:showSerName val="0"/>
          <c:showPercent val="0"/>
          <c:showBubbleSize val="0"/>
        </c:dLbls>
        <c:axId val="460160064"/>
        <c:axId val="460167512"/>
      </c:scatterChart>
      <c:valAx>
        <c:axId val="460160064"/>
        <c:scaling>
          <c:orientation val="minMax"/>
          <c:max val="15.4"/>
          <c:min val="7.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0167512"/>
        <c:crosses val="autoZero"/>
        <c:crossBetween val="midCat"/>
      </c:valAx>
      <c:valAx>
        <c:axId val="460167512"/>
        <c:scaling>
          <c:orientation val="minMax"/>
          <c:max val="42"/>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016006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鳥取県湯梨浜町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・元利償還金は、既往債の償還完了</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や繰上償還等</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により減少傾向に</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あ</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・算入公債費等は、合併特例債事業の償還</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額が</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増加している</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ものの</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、既往債の償還完了等により</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、全体としては</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減少傾向にある。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・実質公債費比率の分子についても既往債の償還完了</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及び繰上償還</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等により、減少傾向にある。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鳥取県湯梨浜町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・将来負担額では、</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前年度は、新中学校建設事業により地方債現在高は増となったが、本年度は、平成２７年度から実施している繰上償還等により減となった。</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・充当可能財源等</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のうち、</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充当可能基金</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は減債基金、財政調整基金の残高が減少した</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・上記の要因により将来負担比率の分子</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は減少</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したが、今後も後世への負担を少しでも軽減するよう、</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合併以後の将来負担比率の分子の推移を見図りながら、</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新発債の抑制、交付税算入率の高い起債の効果的な利用及び繰上償還の実施等により、公債費の適正化に努める。</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鳥取県湯梨浜町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・ふるさと納税を原資とするふるさと湯梨浜応援基金の積立額が増加し</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た一方、</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歳入予算不足を補うために財政調整基金</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及び減債基金</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を取崩し全体で</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180</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百万円の減となった</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平成</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年度からの合併算定替えによる普通交付税の縮減により、歳入不足が生じ、財政調整基金を取り崩して、調整している。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・合併算定替えによる普通交付税が縮減となっていることから、本町の標準財政規模を目安として、歳出の削減に努める。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・ふるさと振興まちづくり基金：地域住民の連帯の強化又は地域の特性を生かしたまちづくりを推進し、もって均衡ある町勢の発展に資する</a:t>
          </a:r>
          <a:endPar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・ふるさと湯梨浜応援基金　　：教育や子育て支援の向上、次世代に引き継ぐべき地域資源の保全、活用等を図るために寄附金を募り、それを財源に寄附者の湯梨浜町への思いを具体化することによって、多様な人々の参加による個性あふれるふるさとづくりに資する</a:t>
          </a:r>
          <a:endPar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・定住促進住宅基金　      　：定住促進住宅の大規模修繕その他の整備に必要な経費に充てる</a:t>
          </a:r>
          <a:endPar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・公共施設等建設基金　　　　：社会福祉施設、社会教育施設、学校、庁舎その他これらに類する施設で町が設置するものの建設事業費に充てる</a:t>
          </a:r>
          <a:endPar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・ふるさと農村活性化基金　　：</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農業用用排水施設等の維持及び強化に係る活動等を推進す</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る</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事業</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費に充てる</a:t>
          </a:r>
          <a:endPar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・ふるさと湯梨浜応援基金　　：寄附金（ふるさと納税）の実績に基づく増加</a:t>
          </a:r>
          <a:endPar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・定住促進住宅基金　      　：将来見込まれる大規模修繕等の費用を備えるための増加</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・ふるさと農村活性化基金　　：基金の使途に合致する事業に充当し</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たことによる減少</a:t>
          </a:r>
          <a:endPar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・ふるさと振興まちづくり基金：合併特例債償還完了に伴い、随時取崩しての活用予定</a:t>
          </a:r>
          <a:endPar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・ふるさと湯梨浜応援基金　　：現状と同様、積立てた翌年度に、全額取崩して活用する</a:t>
          </a:r>
          <a:endPar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・定住促進住宅基金　      　：大規模修繕等の必要性が生じた時に取崩す</a:t>
          </a:r>
          <a:endPar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・公共施設等建設基金　　　　：現状維持を目指す</a:t>
          </a:r>
          <a:endPar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ふるさと農村活性化基金</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：基金の使途に合致する</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事業に充当</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し</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、計画的に取崩す予定</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・前年度剰余金は、繰上償還の原資とし積立を実施せず、また合併算定替えによる普通交付税の縮減による歳入予算不足を補うため取り崩したため、減となった。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・当面の間は、積立金の原資としていた決算剰余金を繰上償還に充当するため、減少していく予定だが、大きな歳入不足が生じないよう歳出削減に努める。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・令和元年度においては、歳入不足が生じ、</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92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百万円取り崩した。</a:t>
          </a: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・大規模建設事業が実施が見込まれていることから、公債費の負担増に備えるため、大きな歳入不足が生じないよう歳出削減に努め、現在残高を維持していく。</a:t>
          </a: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鳥取県湯梨浜町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16,835
16,732
77.94
10,195,236
9,926,125
227,881
5,893,383
12,638,318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27.9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有形固定資産減価償却率は、類似団体平均値を</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回り、全国平均と比べ</a:t>
          </a:r>
          <a:r>
            <a:rPr kumimoji="1" lang="en-US" altLang="ja-JP" sz="1100">
              <a:solidFill>
                <a:schemeClr val="dk1"/>
              </a:solidFill>
              <a:effectLst/>
              <a:latin typeface="+mn-lt"/>
              <a:ea typeface="+mn-ea"/>
              <a:cs typeface="+mn-cs"/>
            </a:rPr>
            <a:t>3.6</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低く</a:t>
          </a:r>
          <a:r>
            <a:rPr kumimoji="1" lang="ja-JP" altLang="ja-JP" sz="1100">
              <a:solidFill>
                <a:schemeClr val="dk1"/>
              </a:solidFill>
              <a:effectLst/>
              <a:latin typeface="+mn-lt"/>
              <a:ea typeface="+mn-ea"/>
              <a:cs typeface="+mn-cs"/>
            </a:rPr>
            <a:t>、鳥取県平均と比較すると、</a:t>
          </a:r>
          <a:r>
            <a:rPr kumimoji="1" lang="en-US" altLang="ja-JP" sz="1100">
              <a:solidFill>
                <a:schemeClr val="dk1"/>
              </a:solidFill>
              <a:effectLst/>
              <a:latin typeface="+mn-lt"/>
              <a:ea typeface="+mn-ea"/>
              <a:cs typeface="+mn-cs"/>
            </a:rPr>
            <a:t>6.6</a:t>
          </a:r>
          <a:r>
            <a:rPr kumimoji="1" lang="ja-JP" altLang="ja-JP" sz="1100">
              <a:solidFill>
                <a:schemeClr val="dk1"/>
              </a:solidFill>
              <a:effectLst/>
              <a:latin typeface="+mn-lt"/>
              <a:ea typeface="+mn-ea"/>
              <a:cs typeface="+mn-cs"/>
            </a:rPr>
            <a:t>％も高い結果となった。本町においては、固定資産台帳を整備し、平成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年度に公共施設等総合管理計画を策定し、また施設の種別ごとに作成する個別施設計画</a:t>
          </a:r>
          <a:r>
            <a:rPr kumimoji="1" lang="ja-JP" altLang="en-US" sz="1100">
              <a:solidFill>
                <a:schemeClr val="dk1"/>
              </a:solidFill>
              <a:effectLst/>
              <a:latin typeface="+mn-lt"/>
              <a:ea typeface="+mn-ea"/>
              <a:cs typeface="+mn-cs"/>
            </a:rPr>
            <a:t>を令和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年度に策定した</a:t>
          </a:r>
          <a:r>
            <a:rPr kumimoji="1" lang="ja-JP" altLang="ja-JP" sz="1100">
              <a:solidFill>
                <a:schemeClr val="dk1"/>
              </a:solidFill>
              <a:effectLst/>
              <a:latin typeface="+mn-lt"/>
              <a:ea typeface="+mn-ea"/>
              <a:cs typeface="+mn-cs"/>
            </a:rPr>
            <a:t>。新設・改修費を分散化させ歳出予算の平準化を図りながら施設更新を実施</a:t>
          </a:r>
          <a:r>
            <a:rPr kumimoji="1" lang="ja-JP" altLang="en-US" sz="1100">
              <a:solidFill>
                <a:schemeClr val="dk1"/>
              </a:solidFill>
              <a:effectLst/>
              <a:latin typeface="+mn-lt"/>
              <a:ea typeface="+mn-ea"/>
              <a:cs typeface="+mn-cs"/>
            </a:rPr>
            <a:t>する。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119592</xdr:rowOff>
    </xdr:from>
    <xdr:to>
      <xdr:col>23</xdr:col>
      <xdr:colOff>85090</xdr:colOff>
      <xdr:row>34</xdr:row>
      <xdr:rowOff>151342</xdr:rowOff>
    </xdr:to>
    <xdr:cxnSp macro="">
      <xdr:nvCxnSpPr>
        <xdr:cNvPr id="65" name="直線コネクタ 64"/>
        <xdr:cNvCxnSpPr/>
      </xdr:nvCxnSpPr>
      <xdr:spPr>
        <a:xfrm flipV="1">
          <a:off x="4760595" y="5348817"/>
          <a:ext cx="1270" cy="140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155169</xdr:rowOff>
    </xdr:from>
    <xdr:ext cx="405111" cy="259045"/>
    <xdr:sp macro="" textlink="">
      <xdr:nvSpPr>
        <xdr:cNvPr id="66" name="有形固定資産減価償却率最小値テキスト"/>
        <xdr:cNvSpPr txBox="1"/>
      </xdr:nvSpPr>
      <xdr:spPr>
        <a:xfrm>
          <a:off x="4813300" y="6755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151342</xdr:rowOff>
    </xdr:from>
    <xdr:to>
      <xdr:col>23</xdr:col>
      <xdr:colOff>174625</xdr:colOff>
      <xdr:row>34</xdr:row>
      <xdr:rowOff>151342</xdr:rowOff>
    </xdr:to>
    <xdr:cxnSp macro="">
      <xdr:nvCxnSpPr>
        <xdr:cNvPr id="67" name="直線コネクタ 66"/>
        <xdr:cNvCxnSpPr/>
      </xdr:nvCxnSpPr>
      <xdr:spPr>
        <a:xfrm>
          <a:off x="4673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66269</xdr:rowOff>
    </xdr:from>
    <xdr:ext cx="405111" cy="259045"/>
    <xdr:sp macro="" textlink="">
      <xdr:nvSpPr>
        <xdr:cNvPr id="68" name="有形固定資産減価償却率最大値テキスト"/>
        <xdr:cNvSpPr txBox="1"/>
      </xdr:nvSpPr>
      <xdr:spPr>
        <a:xfrm>
          <a:off x="4813300" y="5124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119592</xdr:rowOff>
    </xdr:from>
    <xdr:to>
      <xdr:col>23</xdr:col>
      <xdr:colOff>174625</xdr:colOff>
      <xdr:row>26</xdr:row>
      <xdr:rowOff>119592</xdr:rowOff>
    </xdr:to>
    <xdr:cxnSp macro="">
      <xdr:nvCxnSpPr>
        <xdr:cNvPr id="69" name="直線コネクタ 68"/>
        <xdr:cNvCxnSpPr/>
      </xdr:nvCxnSpPr>
      <xdr:spPr>
        <a:xfrm>
          <a:off x="4673600" y="5348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52299</xdr:rowOff>
    </xdr:from>
    <xdr:ext cx="405111" cy="259045"/>
    <xdr:sp macro="" textlink="">
      <xdr:nvSpPr>
        <xdr:cNvPr id="70" name="有形固定資産減価償却率平均値テキスト"/>
        <xdr:cNvSpPr txBox="1"/>
      </xdr:nvSpPr>
      <xdr:spPr>
        <a:xfrm>
          <a:off x="4813300" y="59673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73872</xdr:rowOff>
    </xdr:from>
    <xdr:to>
      <xdr:col>23</xdr:col>
      <xdr:colOff>136525</xdr:colOff>
      <xdr:row>31</xdr:row>
      <xdr:rowOff>4022</xdr:rowOff>
    </xdr:to>
    <xdr:sp macro="" textlink="">
      <xdr:nvSpPr>
        <xdr:cNvPr id="71" name="フローチャート: 判断 70"/>
        <xdr:cNvSpPr/>
      </xdr:nvSpPr>
      <xdr:spPr>
        <a:xfrm>
          <a:off x="4711700" y="59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66675</xdr:rowOff>
    </xdr:from>
    <xdr:to>
      <xdr:col>19</xdr:col>
      <xdr:colOff>187325</xdr:colOff>
      <xdr:row>30</xdr:row>
      <xdr:rowOff>168275</xdr:rowOff>
    </xdr:to>
    <xdr:sp macro="" textlink="">
      <xdr:nvSpPr>
        <xdr:cNvPr id="72" name="フローチャート: 判断 71"/>
        <xdr:cNvSpPr/>
      </xdr:nvSpPr>
      <xdr:spPr>
        <a:xfrm>
          <a:off x="4000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55880</xdr:rowOff>
    </xdr:from>
    <xdr:to>
      <xdr:col>15</xdr:col>
      <xdr:colOff>187325</xdr:colOff>
      <xdr:row>30</xdr:row>
      <xdr:rowOff>157480</xdr:rowOff>
    </xdr:to>
    <xdr:sp macro="" textlink="">
      <xdr:nvSpPr>
        <xdr:cNvPr id="73" name="フローチャート: 判断 72"/>
        <xdr:cNvSpPr/>
      </xdr:nvSpPr>
      <xdr:spPr>
        <a:xfrm>
          <a:off x="3238500" y="597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130175</xdr:rowOff>
    </xdr:from>
    <xdr:to>
      <xdr:col>11</xdr:col>
      <xdr:colOff>187325</xdr:colOff>
      <xdr:row>30</xdr:row>
      <xdr:rowOff>60325</xdr:rowOff>
    </xdr:to>
    <xdr:sp macro="" textlink="">
      <xdr:nvSpPr>
        <xdr:cNvPr id="74" name="フローチャート: 判断 73"/>
        <xdr:cNvSpPr/>
      </xdr:nvSpPr>
      <xdr:spPr>
        <a:xfrm>
          <a:off x="2476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25823</xdr:rowOff>
    </xdr:from>
    <xdr:to>
      <xdr:col>7</xdr:col>
      <xdr:colOff>187325</xdr:colOff>
      <xdr:row>29</xdr:row>
      <xdr:rowOff>127423</xdr:rowOff>
    </xdr:to>
    <xdr:sp macro="" textlink="">
      <xdr:nvSpPr>
        <xdr:cNvPr id="75" name="フローチャート: 判断 74"/>
        <xdr:cNvSpPr/>
      </xdr:nvSpPr>
      <xdr:spPr>
        <a:xfrm>
          <a:off x="1714500" y="5769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59478</xdr:rowOff>
    </xdr:from>
    <xdr:to>
      <xdr:col>23</xdr:col>
      <xdr:colOff>136525</xdr:colOff>
      <xdr:row>30</xdr:row>
      <xdr:rowOff>161078</xdr:rowOff>
    </xdr:to>
    <xdr:sp macro="" textlink="">
      <xdr:nvSpPr>
        <xdr:cNvPr id="81" name="楕円 80"/>
        <xdr:cNvSpPr/>
      </xdr:nvSpPr>
      <xdr:spPr>
        <a:xfrm>
          <a:off x="4711700" y="597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82355</xdr:rowOff>
    </xdr:from>
    <xdr:ext cx="405111" cy="259045"/>
    <xdr:sp macro="" textlink="">
      <xdr:nvSpPr>
        <xdr:cNvPr id="82" name="有形固定資産減価償却率該当値テキスト"/>
        <xdr:cNvSpPr txBox="1"/>
      </xdr:nvSpPr>
      <xdr:spPr>
        <a:xfrm>
          <a:off x="4813300" y="582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13970</xdr:rowOff>
    </xdr:from>
    <xdr:to>
      <xdr:col>19</xdr:col>
      <xdr:colOff>187325</xdr:colOff>
      <xdr:row>31</xdr:row>
      <xdr:rowOff>115570</xdr:rowOff>
    </xdr:to>
    <xdr:sp macro="" textlink="">
      <xdr:nvSpPr>
        <xdr:cNvPr id="83" name="楕円 82"/>
        <xdr:cNvSpPr/>
      </xdr:nvSpPr>
      <xdr:spPr>
        <a:xfrm>
          <a:off x="4000500" y="610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110278</xdr:rowOff>
    </xdr:from>
    <xdr:to>
      <xdr:col>23</xdr:col>
      <xdr:colOff>85725</xdr:colOff>
      <xdr:row>31</xdr:row>
      <xdr:rowOff>64770</xdr:rowOff>
    </xdr:to>
    <xdr:cxnSp macro="">
      <xdr:nvCxnSpPr>
        <xdr:cNvPr id="84" name="直線コネクタ 83"/>
        <xdr:cNvCxnSpPr/>
      </xdr:nvCxnSpPr>
      <xdr:spPr>
        <a:xfrm flipV="1">
          <a:off x="4051300" y="6025303"/>
          <a:ext cx="711200" cy="12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131445</xdr:rowOff>
    </xdr:from>
    <xdr:to>
      <xdr:col>15</xdr:col>
      <xdr:colOff>187325</xdr:colOff>
      <xdr:row>31</xdr:row>
      <xdr:rowOff>61595</xdr:rowOff>
    </xdr:to>
    <xdr:sp macro="" textlink="">
      <xdr:nvSpPr>
        <xdr:cNvPr id="85" name="楕円 84"/>
        <xdr:cNvSpPr/>
      </xdr:nvSpPr>
      <xdr:spPr>
        <a:xfrm>
          <a:off x="3238500" y="604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10795</xdr:rowOff>
    </xdr:from>
    <xdr:to>
      <xdr:col>19</xdr:col>
      <xdr:colOff>136525</xdr:colOff>
      <xdr:row>31</xdr:row>
      <xdr:rowOff>64770</xdr:rowOff>
    </xdr:to>
    <xdr:cxnSp macro="">
      <xdr:nvCxnSpPr>
        <xdr:cNvPr id="86" name="直線コネクタ 85"/>
        <xdr:cNvCxnSpPr/>
      </xdr:nvCxnSpPr>
      <xdr:spPr>
        <a:xfrm>
          <a:off x="3289300" y="6097270"/>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148167</xdr:rowOff>
    </xdr:from>
    <xdr:to>
      <xdr:col>11</xdr:col>
      <xdr:colOff>187325</xdr:colOff>
      <xdr:row>30</xdr:row>
      <xdr:rowOff>78317</xdr:rowOff>
    </xdr:to>
    <xdr:sp macro="" textlink="">
      <xdr:nvSpPr>
        <xdr:cNvPr id="87" name="楕円 86"/>
        <xdr:cNvSpPr/>
      </xdr:nvSpPr>
      <xdr:spPr>
        <a:xfrm>
          <a:off x="2476500" y="589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27517</xdr:rowOff>
    </xdr:from>
    <xdr:to>
      <xdr:col>15</xdr:col>
      <xdr:colOff>136525</xdr:colOff>
      <xdr:row>31</xdr:row>
      <xdr:rowOff>10795</xdr:rowOff>
    </xdr:to>
    <xdr:cxnSp macro="">
      <xdr:nvCxnSpPr>
        <xdr:cNvPr id="88" name="直線コネクタ 87"/>
        <xdr:cNvCxnSpPr/>
      </xdr:nvCxnSpPr>
      <xdr:spPr>
        <a:xfrm>
          <a:off x="2527300" y="5942542"/>
          <a:ext cx="762000" cy="154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65405</xdr:rowOff>
    </xdr:from>
    <xdr:to>
      <xdr:col>7</xdr:col>
      <xdr:colOff>187325</xdr:colOff>
      <xdr:row>29</xdr:row>
      <xdr:rowOff>167005</xdr:rowOff>
    </xdr:to>
    <xdr:sp macro="" textlink="">
      <xdr:nvSpPr>
        <xdr:cNvPr id="89" name="楕円 88"/>
        <xdr:cNvSpPr/>
      </xdr:nvSpPr>
      <xdr:spPr>
        <a:xfrm>
          <a:off x="1714500" y="58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116205</xdr:rowOff>
    </xdr:from>
    <xdr:to>
      <xdr:col>11</xdr:col>
      <xdr:colOff>136525</xdr:colOff>
      <xdr:row>30</xdr:row>
      <xdr:rowOff>27517</xdr:rowOff>
    </xdr:to>
    <xdr:cxnSp macro="">
      <xdr:nvCxnSpPr>
        <xdr:cNvPr id="90" name="直線コネクタ 89"/>
        <xdr:cNvCxnSpPr/>
      </xdr:nvCxnSpPr>
      <xdr:spPr>
        <a:xfrm>
          <a:off x="1765300" y="5859780"/>
          <a:ext cx="762000" cy="82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13352</xdr:rowOff>
    </xdr:from>
    <xdr:ext cx="405111" cy="259045"/>
    <xdr:sp macro="" textlink="">
      <xdr:nvSpPr>
        <xdr:cNvPr id="91" name="n_1aveValue有形固定資産減価償却率"/>
        <xdr:cNvSpPr txBox="1"/>
      </xdr:nvSpPr>
      <xdr:spPr>
        <a:xfrm>
          <a:off x="3836044" y="5756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2557</xdr:rowOff>
    </xdr:from>
    <xdr:ext cx="405111" cy="259045"/>
    <xdr:sp macro="" textlink="">
      <xdr:nvSpPr>
        <xdr:cNvPr id="92" name="n_2aveValue有形固定資産減価償却率"/>
        <xdr:cNvSpPr txBox="1"/>
      </xdr:nvSpPr>
      <xdr:spPr>
        <a:xfrm>
          <a:off x="3086744" y="57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76852</xdr:rowOff>
    </xdr:from>
    <xdr:ext cx="405111" cy="259045"/>
    <xdr:sp macro="" textlink="">
      <xdr:nvSpPr>
        <xdr:cNvPr id="93" name="n_3aveValue有形固定資産減価償却率"/>
        <xdr:cNvSpPr txBox="1"/>
      </xdr:nvSpPr>
      <xdr:spPr>
        <a:xfrm>
          <a:off x="2324744" y="56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143950</xdr:rowOff>
    </xdr:from>
    <xdr:ext cx="405111" cy="259045"/>
    <xdr:sp macro="" textlink="">
      <xdr:nvSpPr>
        <xdr:cNvPr id="94" name="n_4aveValue有形固定資産減価償却率"/>
        <xdr:cNvSpPr txBox="1"/>
      </xdr:nvSpPr>
      <xdr:spPr>
        <a:xfrm>
          <a:off x="1562744" y="5544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106697</xdr:rowOff>
    </xdr:from>
    <xdr:ext cx="405111" cy="259045"/>
    <xdr:sp macro="" textlink="">
      <xdr:nvSpPr>
        <xdr:cNvPr id="95" name="n_1mainValue有形固定資産減価償却率"/>
        <xdr:cNvSpPr txBox="1"/>
      </xdr:nvSpPr>
      <xdr:spPr>
        <a:xfrm>
          <a:off x="3836044" y="6193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52722</xdr:rowOff>
    </xdr:from>
    <xdr:ext cx="405111" cy="259045"/>
    <xdr:sp macro="" textlink="">
      <xdr:nvSpPr>
        <xdr:cNvPr id="96" name="n_2mainValue有形固定資産減価償却率"/>
        <xdr:cNvSpPr txBox="1"/>
      </xdr:nvSpPr>
      <xdr:spPr>
        <a:xfrm>
          <a:off x="3086744" y="6139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69444</xdr:rowOff>
    </xdr:from>
    <xdr:ext cx="405111" cy="259045"/>
    <xdr:sp macro="" textlink="">
      <xdr:nvSpPr>
        <xdr:cNvPr id="97" name="n_3mainValue有形固定資産減価償却率"/>
        <xdr:cNvSpPr txBox="1"/>
      </xdr:nvSpPr>
      <xdr:spPr>
        <a:xfrm>
          <a:off x="2324744" y="5984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158132</xdr:rowOff>
    </xdr:from>
    <xdr:ext cx="405111" cy="259045"/>
    <xdr:sp macro="" textlink="">
      <xdr:nvSpPr>
        <xdr:cNvPr id="98" name="n_4mainValue有形固定資産減価償却率"/>
        <xdr:cNvSpPr txBox="1"/>
      </xdr:nvSpPr>
      <xdr:spPr>
        <a:xfrm>
          <a:off x="1562744" y="5901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[ 675.6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債務償還可能年数は、全国平均を</a:t>
          </a:r>
          <a:r>
            <a:rPr kumimoji="1" lang="en-US" altLang="ja-JP" sz="1100">
              <a:solidFill>
                <a:schemeClr val="dk1"/>
              </a:solidFill>
              <a:effectLst/>
              <a:latin typeface="+mn-lt"/>
              <a:ea typeface="+mn-ea"/>
              <a:cs typeface="+mn-cs"/>
            </a:rPr>
            <a:t>32.8</a:t>
          </a:r>
          <a:r>
            <a:rPr kumimoji="1" lang="ja-JP" altLang="ja-JP" sz="1100">
              <a:solidFill>
                <a:schemeClr val="dk1"/>
              </a:solidFill>
              <a:effectLst/>
              <a:latin typeface="+mn-lt"/>
              <a:ea typeface="+mn-ea"/>
              <a:cs typeface="+mn-cs"/>
            </a:rPr>
            <a:t>％上回り、鳥取県平均を</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45</a:t>
          </a:r>
          <a:r>
            <a:rPr kumimoji="1" lang="ja-JP" altLang="ja-JP" sz="1100">
              <a:solidFill>
                <a:schemeClr val="dk1"/>
              </a:solidFill>
              <a:effectLst/>
              <a:latin typeface="+mn-lt"/>
              <a:ea typeface="+mn-ea"/>
              <a:cs typeface="+mn-cs"/>
            </a:rPr>
            <a:t>％下回った。繰上償還を実施し、地方債現在高を減少させてきた。今後についても、地方債発行額の抑制に努め、地方債現在高を減少させていく。</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15" name="直線コネクタ 114"/>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33</xdr:row>
      <xdr:rowOff>157024</xdr:rowOff>
    </xdr:from>
    <xdr:ext cx="482824" cy="225703"/>
    <xdr:sp macro="" textlink="">
      <xdr:nvSpPr>
        <xdr:cNvPr id="116" name="テキスト ボックス 115"/>
        <xdr:cNvSpPr txBox="1"/>
      </xdr:nvSpPr>
      <xdr:spPr>
        <a:xfrm>
          <a:off x="10756676" y="65863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17" name="直線コネクタ 116"/>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31</xdr:row>
      <xdr:rowOff>68124</xdr:rowOff>
    </xdr:from>
    <xdr:ext cx="482824" cy="225703"/>
    <xdr:sp macro="" textlink="">
      <xdr:nvSpPr>
        <xdr:cNvPr id="118" name="テキスト ボックス 117"/>
        <xdr:cNvSpPr txBox="1"/>
      </xdr:nvSpPr>
      <xdr:spPr>
        <a:xfrm>
          <a:off x="10756676" y="61545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19" name="直線コネクタ 118"/>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20" name="テキスト ボックス 119"/>
        <xdr:cNvSpPr txBox="1"/>
      </xdr:nvSpPr>
      <xdr:spPr>
        <a:xfrm>
          <a:off x="10828811" y="57227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21" name="直線コネクタ 120"/>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26</xdr:row>
      <xdr:rowOff>61774</xdr:rowOff>
    </xdr:from>
    <xdr:ext cx="308097" cy="225703"/>
    <xdr:sp macro="" textlink="">
      <xdr:nvSpPr>
        <xdr:cNvPr id="122" name="テキスト ボックス 121"/>
        <xdr:cNvSpPr txBox="1"/>
      </xdr:nvSpPr>
      <xdr:spPr>
        <a:xfrm>
          <a:off x="10931403" y="52909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34</xdr:row>
      <xdr:rowOff>81707</xdr:rowOff>
    </xdr:to>
    <xdr:cxnSp macro="">
      <xdr:nvCxnSpPr>
        <xdr:cNvPr id="125" name="直線コネクタ 124"/>
        <xdr:cNvCxnSpPr/>
      </xdr:nvCxnSpPr>
      <xdr:spPr>
        <a:xfrm flipV="1">
          <a:off x="14793595" y="5384800"/>
          <a:ext cx="1269" cy="1297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85534</xdr:rowOff>
    </xdr:from>
    <xdr:ext cx="560923" cy="259045"/>
    <xdr:sp macro="" textlink="">
      <xdr:nvSpPr>
        <xdr:cNvPr id="126" name="債務償還比率最小値テキスト"/>
        <xdr:cNvSpPr txBox="1"/>
      </xdr:nvSpPr>
      <xdr:spPr>
        <a:xfrm>
          <a:off x="14846300" y="668635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81707</xdr:rowOff>
    </xdr:from>
    <xdr:to>
      <xdr:col>76</xdr:col>
      <xdr:colOff>111125</xdr:colOff>
      <xdr:row>34</xdr:row>
      <xdr:rowOff>81707</xdr:rowOff>
    </xdr:to>
    <xdr:cxnSp macro="">
      <xdr:nvCxnSpPr>
        <xdr:cNvPr id="127" name="直線コネクタ 126"/>
        <xdr:cNvCxnSpPr/>
      </xdr:nvCxnSpPr>
      <xdr:spPr>
        <a:xfrm>
          <a:off x="14706600" y="6682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340478" cy="259045"/>
    <xdr:sp macro="" textlink="">
      <xdr:nvSpPr>
        <xdr:cNvPr id="128" name="債務償還比率最大値テキスト"/>
        <xdr:cNvSpPr txBox="1"/>
      </xdr:nvSpPr>
      <xdr:spPr>
        <a:xfrm>
          <a:off x="14846300" y="5160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29" name="直線コネクタ 128"/>
        <xdr:cNvCxnSpPr/>
      </xdr:nvCxnSpPr>
      <xdr:spPr>
        <a:xfrm>
          <a:off x="14706600" y="53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122221</xdr:rowOff>
    </xdr:from>
    <xdr:ext cx="469744" cy="259045"/>
    <xdr:sp macro="" textlink="">
      <xdr:nvSpPr>
        <xdr:cNvPr id="130" name="債務償還比率平均値テキスト"/>
        <xdr:cNvSpPr txBox="1"/>
      </xdr:nvSpPr>
      <xdr:spPr>
        <a:xfrm>
          <a:off x="14846300" y="56943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99344</xdr:rowOff>
    </xdr:from>
    <xdr:to>
      <xdr:col>76</xdr:col>
      <xdr:colOff>73025</xdr:colOff>
      <xdr:row>30</xdr:row>
      <xdr:rowOff>29494</xdr:rowOff>
    </xdr:to>
    <xdr:sp macro="" textlink="">
      <xdr:nvSpPr>
        <xdr:cNvPr id="131" name="フローチャート: 判断 130"/>
        <xdr:cNvSpPr/>
      </xdr:nvSpPr>
      <xdr:spPr>
        <a:xfrm>
          <a:off x="14744700" y="5842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79395</xdr:rowOff>
    </xdr:from>
    <xdr:to>
      <xdr:col>72</xdr:col>
      <xdr:colOff>123825</xdr:colOff>
      <xdr:row>30</xdr:row>
      <xdr:rowOff>9545</xdr:rowOff>
    </xdr:to>
    <xdr:sp macro="" textlink="">
      <xdr:nvSpPr>
        <xdr:cNvPr id="132" name="フローチャート: 判断 131"/>
        <xdr:cNvSpPr/>
      </xdr:nvSpPr>
      <xdr:spPr>
        <a:xfrm>
          <a:off x="14033500" y="5822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88204</xdr:rowOff>
    </xdr:from>
    <xdr:to>
      <xdr:col>68</xdr:col>
      <xdr:colOff>123825</xdr:colOff>
      <xdr:row>30</xdr:row>
      <xdr:rowOff>18354</xdr:rowOff>
    </xdr:to>
    <xdr:sp macro="" textlink="">
      <xdr:nvSpPr>
        <xdr:cNvPr id="133" name="フローチャート: 判断 132"/>
        <xdr:cNvSpPr/>
      </xdr:nvSpPr>
      <xdr:spPr>
        <a:xfrm>
          <a:off x="13271500" y="583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103403</xdr:rowOff>
    </xdr:from>
    <xdr:to>
      <xdr:col>64</xdr:col>
      <xdr:colOff>123825</xdr:colOff>
      <xdr:row>30</xdr:row>
      <xdr:rowOff>33553</xdr:rowOff>
    </xdr:to>
    <xdr:sp macro="" textlink="">
      <xdr:nvSpPr>
        <xdr:cNvPr id="134" name="フローチャート: 判断 133"/>
        <xdr:cNvSpPr/>
      </xdr:nvSpPr>
      <xdr:spPr>
        <a:xfrm>
          <a:off x="12509500" y="584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72659</xdr:rowOff>
    </xdr:from>
    <xdr:to>
      <xdr:col>60</xdr:col>
      <xdr:colOff>123825</xdr:colOff>
      <xdr:row>30</xdr:row>
      <xdr:rowOff>2809</xdr:rowOff>
    </xdr:to>
    <xdr:sp macro="" textlink="">
      <xdr:nvSpPr>
        <xdr:cNvPr id="135" name="フローチャート: 判断 134"/>
        <xdr:cNvSpPr/>
      </xdr:nvSpPr>
      <xdr:spPr>
        <a:xfrm>
          <a:off x="11747500" y="5816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2423</xdr:rowOff>
    </xdr:from>
    <xdr:to>
      <xdr:col>76</xdr:col>
      <xdr:colOff>73025</xdr:colOff>
      <xdr:row>30</xdr:row>
      <xdr:rowOff>104023</xdr:rowOff>
    </xdr:to>
    <xdr:sp macro="" textlink="">
      <xdr:nvSpPr>
        <xdr:cNvPr id="141" name="楕円 140"/>
        <xdr:cNvSpPr/>
      </xdr:nvSpPr>
      <xdr:spPr>
        <a:xfrm>
          <a:off x="14744700" y="591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152300</xdr:rowOff>
    </xdr:from>
    <xdr:ext cx="469744" cy="259045"/>
    <xdr:sp macro="" textlink="">
      <xdr:nvSpPr>
        <xdr:cNvPr id="142" name="債務償還比率該当値テキスト"/>
        <xdr:cNvSpPr txBox="1"/>
      </xdr:nvSpPr>
      <xdr:spPr>
        <a:xfrm>
          <a:off x="14846300" y="5895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142265</xdr:rowOff>
    </xdr:from>
    <xdr:to>
      <xdr:col>72</xdr:col>
      <xdr:colOff>123825</xdr:colOff>
      <xdr:row>30</xdr:row>
      <xdr:rowOff>72415</xdr:rowOff>
    </xdr:to>
    <xdr:sp macro="" textlink="">
      <xdr:nvSpPr>
        <xdr:cNvPr id="143" name="楕円 142"/>
        <xdr:cNvSpPr/>
      </xdr:nvSpPr>
      <xdr:spPr>
        <a:xfrm>
          <a:off x="14033500" y="588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21615</xdr:rowOff>
    </xdr:from>
    <xdr:to>
      <xdr:col>76</xdr:col>
      <xdr:colOff>22225</xdr:colOff>
      <xdr:row>30</xdr:row>
      <xdr:rowOff>53223</xdr:rowOff>
    </xdr:to>
    <xdr:cxnSp macro="">
      <xdr:nvCxnSpPr>
        <xdr:cNvPr id="144" name="直線コネクタ 143"/>
        <xdr:cNvCxnSpPr/>
      </xdr:nvCxnSpPr>
      <xdr:spPr>
        <a:xfrm>
          <a:off x="14084300" y="5936640"/>
          <a:ext cx="711200" cy="3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105390</xdr:rowOff>
    </xdr:from>
    <xdr:to>
      <xdr:col>68</xdr:col>
      <xdr:colOff>123825</xdr:colOff>
      <xdr:row>30</xdr:row>
      <xdr:rowOff>35540</xdr:rowOff>
    </xdr:to>
    <xdr:sp macro="" textlink="">
      <xdr:nvSpPr>
        <xdr:cNvPr id="145" name="楕円 144"/>
        <xdr:cNvSpPr/>
      </xdr:nvSpPr>
      <xdr:spPr>
        <a:xfrm>
          <a:off x="13271500" y="584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156190</xdr:rowOff>
    </xdr:from>
    <xdr:to>
      <xdr:col>72</xdr:col>
      <xdr:colOff>73025</xdr:colOff>
      <xdr:row>30</xdr:row>
      <xdr:rowOff>21615</xdr:rowOff>
    </xdr:to>
    <xdr:cxnSp macro="">
      <xdr:nvCxnSpPr>
        <xdr:cNvPr id="146" name="直線コネクタ 145"/>
        <xdr:cNvCxnSpPr/>
      </xdr:nvCxnSpPr>
      <xdr:spPr>
        <a:xfrm>
          <a:off x="13322300" y="5899765"/>
          <a:ext cx="762000" cy="36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97272</xdr:rowOff>
    </xdr:from>
    <xdr:to>
      <xdr:col>64</xdr:col>
      <xdr:colOff>123825</xdr:colOff>
      <xdr:row>30</xdr:row>
      <xdr:rowOff>27422</xdr:rowOff>
    </xdr:to>
    <xdr:sp macro="" textlink="">
      <xdr:nvSpPr>
        <xdr:cNvPr id="147" name="楕円 146"/>
        <xdr:cNvSpPr/>
      </xdr:nvSpPr>
      <xdr:spPr>
        <a:xfrm>
          <a:off x="12509500" y="5840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148072</xdr:rowOff>
    </xdr:from>
    <xdr:to>
      <xdr:col>68</xdr:col>
      <xdr:colOff>73025</xdr:colOff>
      <xdr:row>29</xdr:row>
      <xdr:rowOff>156190</xdr:rowOff>
    </xdr:to>
    <xdr:cxnSp macro="">
      <xdr:nvCxnSpPr>
        <xdr:cNvPr id="148" name="直線コネクタ 147"/>
        <xdr:cNvCxnSpPr/>
      </xdr:nvCxnSpPr>
      <xdr:spPr>
        <a:xfrm>
          <a:off x="12560300" y="5891647"/>
          <a:ext cx="762000" cy="8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151186</xdr:rowOff>
    </xdr:from>
    <xdr:to>
      <xdr:col>60</xdr:col>
      <xdr:colOff>123825</xdr:colOff>
      <xdr:row>29</xdr:row>
      <xdr:rowOff>81336</xdr:rowOff>
    </xdr:to>
    <xdr:sp macro="" textlink="">
      <xdr:nvSpPr>
        <xdr:cNvPr id="149" name="楕円 148"/>
        <xdr:cNvSpPr/>
      </xdr:nvSpPr>
      <xdr:spPr>
        <a:xfrm>
          <a:off x="11747500" y="572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30536</xdr:rowOff>
    </xdr:from>
    <xdr:to>
      <xdr:col>64</xdr:col>
      <xdr:colOff>73025</xdr:colOff>
      <xdr:row>29</xdr:row>
      <xdr:rowOff>148072</xdr:rowOff>
    </xdr:to>
    <xdr:cxnSp macro="">
      <xdr:nvCxnSpPr>
        <xdr:cNvPr id="150" name="直線コネクタ 149"/>
        <xdr:cNvCxnSpPr/>
      </xdr:nvCxnSpPr>
      <xdr:spPr>
        <a:xfrm>
          <a:off x="11798300" y="5774111"/>
          <a:ext cx="762000" cy="117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26072</xdr:rowOff>
    </xdr:from>
    <xdr:ext cx="469744" cy="259045"/>
    <xdr:sp macro="" textlink="">
      <xdr:nvSpPr>
        <xdr:cNvPr id="151" name="n_1aveValue債務償還比率"/>
        <xdr:cNvSpPr txBox="1"/>
      </xdr:nvSpPr>
      <xdr:spPr>
        <a:xfrm>
          <a:off x="13836727" y="5598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34881</xdr:rowOff>
    </xdr:from>
    <xdr:ext cx="469744" cy="259045"/>
    <xdr:sp macro="" textlink="">
      <xdr:nvSpPr>
        <xdr:cNvPr id="152" name="n_2aveValue債務償還比率"/>
        <xdr:cNvSpPr txBox="1"/>
      </xdr:nvSpPr>
      <xdr:spPr>
        <a:xfrm>
          <a:off x="13087427" y="5607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24680</xdr:rowOff>
    </xdr:from>
    <xdr:ext cx="469744" cy="259045"/>
    <xdr:sp macro="" textlink="">
      <xdr:nvSpPr>
        <xdr:cNvPr id="153" name="n_3aveValue債務償還比率"/>
        <xdr:cNvSpPr txBox="1"/>
      </xdr:nvSpPr>
      <xdr:spPr>
        <a:xfrm>
          <a:off x="12325427" y="5939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165386</xdr:rowOff>
    </xdr:from>
    <xdr:ext cx="469744" cy="259045"/>
    <xdr:sp macro="" textlink="">
      <xdr:nvSpPr>
        <xdr:cNvPr id="154" name="n_4aveValue債務償還比率"/>
        <xdr:cNvSpPr txBox="1"/>
      </xdr:nvSpPr>
      <xdr:spPr>
        <a:xfrm>
          <a:off x="11563427" y="5908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63542</xdr:rowOff>
    </xdr:from>
    <xdr:ext cx="469744" cy="259045"/>
    <xdr:sp macro="" textlink="">
      <xdr:nvSpPr>
        <xdr:cNvPr id="155" name="n_1mainValue債務償還比率"/>
        <xdr:cNvSpPr txBox="1"/>
      </xdr:nvSpPr>
      <xdr:spPr>
        <a:xfrm>
          <a:off x="13836727" y="597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26667</xdr:rowOff>
    </xdr:from>
    <xdr:ext cx="469744" cy="259045"/>
    <xdr:sp macro="" textlink="">
      <xdr:nvSpPr>
        <xdr:cNvPr id="156" name="n_2mainValue債務償還比率"/>
        <xdr:cNvSpPr txBox="1"/>
      </xdr:nvSpPr>
      <xdr:spPr>
        <a:xfrm>
          <a:off x="13087427" y="5941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43949</xdr:rowOff>
    </xdr:from>
    <xdr:ext cx="469744" cy="259045"/>
    <xdr:sp macro="" textlink="">
      <xdr:nvSpPr>
        <xdr:cNvPr id="157" name="n_3mainValue債務償還比率"/>
        <xdr:cNvSpPr txBox="1"/>
      </xdr:nvSpPr>
      <xdr:spPr>
        <a:xfrm>
          <a:off x="12325427" y="5616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97863</xdr:rowOff>
    </xdr:from>
    <xdr:ext cx="469744" cy="259045"/>
    <xdr:sp macro="" textlink="">
      <xdr:nvSpPr>
        <xdr:cNvPr id="158" name="n_4mainValue債務償還比率"/>
        <xdr:cNvSpPr txBox="1"/>
      </xdr:nvSpPr>
      <xdr:spPr>
        <a:xfrm>
          <a:off x="11563427" y="549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鳥取県湯梨浜町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16,835
16,732
77.94
10,195,236
9,926,125
227,881
5,893,383
12,638,318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27.9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165735</xdr:rowOff>
    </xdr:from>
    <xdr:to>
      <xdr:col>24</xdr:col>
      <xdr:colOff>62865</xdr:colOff>
      <xdr:row>41</xdr:row>
      <xdr:rowOff>57150</xdr:rowOff>
    </xdr:to>
    <xdr:cxnSp macro="">
      <xdr:nvCxnSpPr>
        <xdr:cNvPr id="57" name="直線コネクタ 56"/>
        <xdr:cNvCxnSpPr/>
      </xdr:nvCxnSpPr>
      <xdr:spPr>
        <a:xfrm flipV="1">
          <a:off x="4634865" y="5652135"/>
          <a:ext cx="0" cy="1434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60977</xdr:rowOff>
    </xdr:from>
    <xdr:ext cx="405111" cy="259045"/>
    <xdr:sp macro="" textlink="">
      <xdr:nvSpPr>
        <xdr:cNvPr id="58" name="【道路】&#10;有形固定資産減価償却率最小値テキスト"/>
        <xdr:cNvSpPr txBox="1"/>
      </xdr:nvSpPr>
      <xdr:spPr>
        <a:xfrm>
          <a:off x="4673600"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57150</xdr:rowOff>
    </xdr:from>
    <xdr:to>
      <xdr:col>24</xdr:col>
      <xdr:colOff>152400</xdr:colOff>
      <xdr:row>41</xdr:row>
      <xdr:rowOff>57150</xdr:rowOff>
    </xdr:to>
    <xdr:cxnSp macro="">
      <xdr:nvCxnSpPr>
        <xdr:cNvPr id="59" name="直線コネクタ 58"/>
        <xdr:cNvCxnSpPr/>
      </xdr:nvCxnSpPr>
      <xdr:spPr>
        <a:xfrm>
          <a:off x="45466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112412</xdr:rowOff>
    </xdr:from>
    <xdr:ext cx="405111" cy="259045"/>
    <xdr:sp macro="" textlink="">
      <xdr:nvSpPr>
        <xdr:cNvPr id="60" name="【道路】&#10;有形固定資産減価償却率最大値テキスト"/>
        <xdr:cNvSpPr txBox="1"/>
      </xdr:nvSpPr>
      <xdr:spPr>
        <a:xfrm>
          <a:off x="4673600" y="5427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165735</xdr:rowOff>
    </xdr:from>
    <xdr:to>
      <xdr:col>24</xdr:col>
      <xdr:colOff>152400</xdr:colOff>
      <xdr:row>32</xdr:row>
      <xdr:rowOff>165735</xdr:rowOff>
    </xdr:to>
    <xdr:cxnSp macro="">
      <xdr:nvCxnSpPr>
        <xdr:cNvPr id="61" name="直線コネクタ 60"/>
        <xdr:cNvCxnSpPr/>
      </xdr:nvCxnSpPr>
      <xdr:spPr>
        <a:xfrm>
          <a:off x="4546600" y="5652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154957</xdr:rowOff>
    </xdr:from>
    <xdr:ext cx="405111" cy="259045"/>
    <xdr:sp macro="" textlink="">
      <xdr:nvSpPr>
        <xdr:cNvPr id="62" name="【道路】&#10;有形固定資産減価償却率平均値テキスト"/>
        <xdr:cNvSpPr txBox="1"/>
      </xdr:nvSpPr>
      <xdr:spPr>
        <a:xfrm>
          <a:off x="4673600" y="632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132080</xdr:rowOff>
    </xdr:from>
    <xdr:to>
      <xdr:col>24</xdr:col>
      <xdr:colOff>114300</xdr:colOff>
      <xdr:row>38</xdr:row>
      <xdr:rowOff>62230</xdr:rowOff>
    </xdr:to>
    <xdr:sp macro="" textlink="">
      <xdr:nvSpPr>
        <xdr:cNvPr id="63" name="フローチャート: 判断 62"/>
        <xdr:cNvSpPr/>
      </xdr:nvSpPr>
      <xdr:spPr>
        <a:xfrm>
          <a:off x="45847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107315</xdr:rowOff>
    </xdr:from>
    <xdr:to>
      <xdr:col>20</xdr:col>
      <xdr:colOff>38100</xdr:colOff>
      <xdr:row>38</xdr:row>
      <xdr:rowOff>37465</xdr:rowOff>
    </xdr:to>
    <xdr:sp macro="" textlink="">
      <xdr:nvSpPr>
        <xdr:cNvPr id="64" name="フローチャート: 判断 63"/>
        <xdr:cNvSpPr/>
      </xdr:nvSpPr>
      <xdr:spPr>
        <a:xfrm>
          <a:off x="3746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90170</xdr:rowOff>
    </xdr:from>
    <xdr:to>
      <xdr:col>15</xdr:col>
      <xdr:colOff>101600</xdr:colOff>
      <xdr:row>38</xdr:row>
      <xdr:rowOff>20320</xdr:rowOff>
    </xdr:to>
    <xdr:sp macro="" textlink="">
      <xdr:nvSpPr>
        <xdr:cNvPr id="65" name="フローチャート: 判断 64"/>
        <xdr:cNvSpPr/>
      </xdr:nvSpPr>
      <xdr:spPr>
        <a:xfrm>
          <a:off x="285750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67310</xdr:rowOff>
    </xdr:from>
    <xdr:to>
      <xdr:col>10</xdr:col>
      <xdr:colOff>165100</xdr:colOff>
      <xdr:row>37</xdr:row>
      <xdr:rowOff>168910</xdr:rowOff>
    </xdr:to>
    <xdr:sp macro="" textlink="">
      <xdr:nvSpPr>
        <xdr:cNvPr id="66" name="フローチャート: 判断 65"/>
        <xdr:cNvSpPr/>
      </xdr:nvSpPr>
      <xdr:spPr>
        <a:xfrm>
          <a:off x="1968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154940</xdr:rowOff>
    </xdr:from>
    <xdr:to>
      <xdr:col>6</xdr:col>
      <xdr:colOff>38100</xdr:colOff>
      <xdr:row>37</xdr:row>
      <xdr:rowOff>85090</xdr:rowOff>
    </xdr:to>
    <xdr:sp macro="" textlink="">
      <xdr:nvSpPr>
        <xdr:cNvPr id="67" name="フローチャート: 判断 66"/>
        <xdr:cNvSpPr/>
      </xdr:nvSpPr>
      <xdr:spPr>
        <a:xfrm>
          <a:off x="1079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154940</xdr:rowOff>
    </xdr:from>
    <xdr:to>
      <xdr:col>24</xdr:col>
      <xdr:colOff>114300</xdr:colOff>
      <xdr:row>38</xdr:row>
      <xdr:rowOff>85090</xdr:rowOff>
    </xdr:to>
    <xdr:sp macro="" textlink="">
      <xdr:nvSpPr>
        <xdr:cNvPr id="73" name="楕円 72"/>
        <xdr:cNvSpPr/>
      </xdr:nvSpPr>
      <xdr:spPr>
        <a:xfrm>
          <a:off x="4584700" y="64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133367</xdr:rowOff>
    </xdr:from>
    <xdr:ext cx="405111" cy="259045"/>
    <xdr:sp macro="" textlink="">
      <xdr:nvSpPr>
        <xdr:cNvPr id="74" name="【道路】&#10;有形固定資産減価償却率該当値テキスト"/>
        <xdr:cNvSpPr txBox="1"/>
      </xdr:nvSpPr>
      <xdr:spPr>
        <a:xfrm>
          <a:off x="4673600" y="647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133985</xdr:rowOff>
    </xdr:from>
    <xdr:to>
      <xdr:col>20</xdr:col>
      <xdr:colOff>38100</xdr:colOff>
      <xdr:row>38</xdr:row>
      <xdr:rowOff>64135</xdr:rowOff>
    </xdr:to>
    <xdr:sp macro="" textlink="">
      <xdr:nvSpPr>
        <xdr:cNvPr id="75" name="楕円 74"/>
        <xdr:cNvSpPr/>
      </xdr:nvSpPr>
      <xdr:spPr>
        <a:xfrm>
          <a:off x="3746500" y="647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13335</xdr:rowOff>
    </xdr:from>
    <xdr:to>
      <xdr:col>24</xdr:col>
      <xdr:colOff>63500</xdr:colOff>
      <xdr:row>38</xdr:row>
      <xdr:rowOff>34290</xdr:rowOff>
    </xdr:to>
    <xdr:cxnSp macro="">
      <xdr:nvCxnSpPr>
        <xdr:cNvPr id="76" name="直線コネクタ 75"/>
        <xdr:cNvCxnSpPr/>
      </xdr:nvCxnSpPr>
      <xdr:spPr>
        <a:xfrm>
          <a:off x="3797300" y="652843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95885</xdr:rowOff>
    </xdr:from>
    <xdr:to>
      <xdr:col>15</xdr:col>
      <xdr:colOff>101600</xdr:colOff>
      <xdr:row>38</xdr:row>
      <xdr:rowOff>26035</xdr:rowOff>
    </xdr:to>
    <xdr:sp macro="" textlink="">
      <xdr:nvSpPr>
        <xdr:cNvPr id="77" name="楕円 76"/>
        <xdr:cNvSpPr/>
      </xdr:nvSpPr>
      <xdr:spPr>
        <a:xfrm>
          <a:off x="2857500" y="643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146685</xdr:rowOff>
    </xdr:from>
    <xdr:to>
      <xdr:col>19</xdr:col>
      <xdr:colOff>177800</xdr:colOff>
      <xdr:row>38</xdr:row>
      <xdr:rowOff>13335</xdr:rowOff>
    </xdr:to>
    <xdr:cxnSp macro="">
      <xdr:nvCxnSpPr>
        <xdr:cNvPr id="78" name="直線コネクタ 77"/>
        <xdr:cNvCxnSpPr/>
      </xdr:nvCxnSpPr>
      <xdr:spPr>
        <a:xfrm>
          <a:off x="2908300" y="649033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53975</xdr:rowOff>
    </xdr:from>
    <xdr:to>
      <xdr:col>10</xdr:col>
      <xdr:colOff>165100</xdr:colOff>
      <xdr:row>37</xdr:row>
      <xdr:rowOff>155575</xdr:rowOff>
    </xdr:to>
    <xdr:sp macro="" textlink="">
      <xdr:nvSpPr>
        <xdr:cNvPr id="79" name="楕円 78"/>
        <xdr:cNvSpPr/>
      </xdr:nvSpPr>
      <xdr:spPr>
        <a:xfrm>
          <a:off x="1968500" y="639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104775</xdr:rowOff>
    </xdr:from>
    <xdr:to>
      <xdr:col>15</xdr:col>
      <xdr:colOff>50800</xdr:colOff>
      <xdr:row>37</xdr:row>
      <xdr:rowOff>146685</xdr:rowOff>
    </xdr:to>
    <xdr:cxnSp macro="">
      <xdr:nvCxnSpPr>
        <xdr:cNvPr id="80" name="直線コネクタ 79"/>
        <xdr:cNvCxnSpPr/>
      </xdr:nvCxnSpPr>
      <xdr:spPr>
        <a:xfrm>
          <a:off x="2019300" y="644842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149225</xdr:rowOff>
    </xdr:from>
    <xdr:to>
      <xdr:col>6</xdr:col>
      <xdr:colOff>38100</xdr:colOff>
      <xdr:row>37</xdr:row>
      <xdr:rowOff>79375</xdr:rowOff>
    </xdr:to>
    <xdr:sp macro="" textlink="">
      <xdr:nvSpPr>
        <xdr:cNvPr id="81" name="楕円 80"/>
        <xdr:cNvSpPr/>
      </xdr:nvSpPr>
      <xdr:spPr>
        <a:xfrm>
          <a:off x="1079500" y="632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28575</xdr:rowOff>
    </xdr:from>
    <xdr:to>
      <xdr:col>10</xdr:col>
      <xdr:colOff>114300</xdr:colOff>
      <xdr:row>37</xdr:row>
      <xdr:rowOff>104775</xdr:rowOff>
    </xdr:to>
    <xdr:cxnSp macro="">
      <xdr:nvCxnSpPr>
        <xdr:cNvPr id="82" name="直線コネクタ 81"/>
        <xdr:cNvCxnSpPr/>
      </xdr:nvCxnSpPr>
      <xdr:spPr>
        <a:xfrm>
          <a:off x="1130300" y="637222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53992</xdr:rowOff>
    </xdr:from>
    <xdr:ext cx="405111" cy="259045"/>
    <xdr:sp macro="" textlink="">
      <xdr:nvSpPr>
        <xdr:cNvPr id="83" name="n_1aveValue【道路】&#10;有形固定資産減価償却率"/>
        <xdr:cNvSpPr txBox="1"/>
      </xdr:nvSpPr>
      <xdr:spPr>
        <a:xfrm>
          <a:off x="35820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36847</xdr:rowOff>
    </xdr:from>
    <xdr:ext cx="405111" cy="259045"/>
    <xdr:sp macro="" textlink="">
      <xdr:nvSpPr>
        <xdr:cNvPr id="84" name="n_2aveValue【道路】&#10;有形固定資産減価償却率"/>
        <xdr:cNvSpPr txBox="1"/>
      </xdr:nvSpPr>
      <xdr:spPr>
        <a:xfrm>
          <a:off x="2705744" y="620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160037</xdr:rowOff>
    </xdr:from>
    <xdr:ext cx="405111" cy="259045"/>
    <xdr:sp macro="" textlink="">
      <xdr:nvSpPr>
        <xdr:cNvPr id="85" name="n_3aveValue【道路】&#10;有形固定資産減価償却率"/>
        <xdr:cNvSpPr txBox="1"/>
      </xdr:nvSpPr>
      <xdr:spPr>
        <a:xfrm>
          <a:off x="18167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76217</xdr:rowOff>
    </xdr:from>
    <xdr:ext cx="405111" cy="259045"/>
    <xdr:sp macro="" textlink="">
      <xdr:nvSpPr>
        <xdr:cNvPr id="86" name="n_4aveValue【道路】&#10;有形固定資産減価償却率"/>
        <xdr:cNvSpPr txBox="1"/>
      </xdr:nvSpPr>
      <xdr:spPr>
        <a:xfrm>
          <a:off x="927744" y="641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55262</xdr:rowOff>
    </xdr:from>
    <xdr:ext cx="405111" cy="259045"/>
    <xdr:sp macro="" textlink="">
      <xdr:nvSpPr>
        <xdr:cNvPr id="87" name="n_1mainValue【道路】&#10;有形固定資産減価償却率"/>
        <xdr:cNvSpPr txBox="1"/>
      </xdr:nvSpPr>
      <xdr:spPr>
        <a:xfrm>
          <a:off x="35820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17162</xdr:rowOff>
    </xdr:from>
    <xdr:ext cx="405111" cy="259045"/>
    <xdr:sp macro="" textlink="">
      <xdr:nvSpPr>
        <xdr:cNvPr id="88" name="n_2mainValue【道路】&#10;有形固定資産減価償却率"/>
        <xdr:cNvSpPr txBox="1"/>
      </xdr:nvSpPr>
      <xdr:spPr>
        <a:xfrm>
          <a:off x="2705744" y="653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652</xdr:rowOff>
    </xdr:from>
    <xdr:ext cx="405111" cy="259045"/>
    <xdr:sp macro="" textlink="">
      <xdr:nvSpPr>
        <xdr:cNvPr id="89" name="n_3mainValue【道路】&#10;有形固定資産減価償却率"/>
        <xdr:cNvSpPr txBox="1"/>
      </xdr:nvSpPr>
      <xdr:spPr>
        <a:xfrm>
          <a:off x="18167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95902</xdr:rowOff>
    </xdr:from>
    <xdr:ext cx="405111" cy="259045"/>
    <xdr:sp macro="" textlink="">
      <xdr:nvSpPr>
        <xdr:cNvPr id="90" name="n_4mainValue【道路】&#10;有形固定資産減価償却率"/>
        <xdr:cNvSpPr txBox="1"/>
      </xdr:nvSpPr>
      <xdr:spPr>
        <a:xfrm>
          <a:off x="927744" y="609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35</xdr:row>
      <xdr:rowOff>105427</xdr:rowOff>
    </xdr:from>
    <xdr:ext cx="685572" cy="259045"/>
    <xdr:sp macro="" textlink="">
      <xdr:nvSpPr>
        <xdr:cNvPr id="106" name="テキスト ボックス 105"/>
        <xdr:cNvSpPr txBox="1"/>
      </xdr:nvSpPr>
      <xdr:spPr>
        <a:xfrm>
          <a:off x="5918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162577</xdr:rowOff>
    </xdr:from>
    <xdr:ext cx="685572" cy="259045"/>
    <xdr:sp macro="" textlink="">
      <xdr:nvSpPr>
        <xdr:cNvPr id="108" name="テキスト ボックス 107"/>
        <xdr:cNvSpPr txBox="1"/>
      </xdr:nvSpPr>
      <xdr:spPr>
        <a:xfrm>
          <a:off x="5918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0" name="テキスト ボックス 109"/>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109345</xdr:rowOff>
    </xdr:from>
    <xdr:to>
      <xdr:col>54</xdr:col>
      <xdr:colOff>189865</xdr:colOff>
      <xdr:row>41</xdr:row>
      <xdr:rowOff>130627</xdr:rowOff>
    </xdr:to>
    <xdr:cxnSp macro="">
      <xdr:nvCxnSpPr>
        <xdr:cNvPr id="112" name="直線コネクタ 111"/>
        <xdr:cNvCxnSpPr/>
      </xdr:nvCxnSpPr>
      <xdr:spPr>
        <a:xfrm flipV="1">
          <a:off x="10476865" y="5767195"/>
          <a:ext cx="0" cy="1392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143888</xdr:rowOff>
    </xdr:from>
    <xdr:ext cx="469744" cy="259045"/>
    <xdr:sp macro="" textlink="">
      <xdr:nvSpPr>
        <xdr:cNvPr id="113" name="【道路】&#10;一人当たり延長最小値テキスト"/>
        <xdr:cNvSpPr txBox="1"/>
      </xdr:nvSpPr>
      <xdr:spPr>
        <a:xfrm>
          <a:off x="10515600" y="7173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130627</xdr:rowOff>
    </xdr:from>
    <xdr:to>
      <xdr:col>55</xdr:col>
      <xdr:colOff>88900</xdr:colOff>
      <xdr:row>41</xdr:row>
      <xdr:rowOff>130627</xdr:rowOff>
    </xdr:to>
    <xdr:cxnSp macro="">
      <xdr:nvCxnSpPr>
        <xdr:cNvPr id="114" name="直線コネクタ 113"/>
        <xdr:cNvCxnSpPr/>
      </xdr:nvCxnSpPr>
      <xdr:spPr>
        <a:xfrm>
          <a:off x="10388600" y="7160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56022</xdr:rowOff>
    </xdr:from>
    <xdr:ext cx="690189" cy="259045"/>
    <xdr:sp macro="" textlink="">
      <xdr:nvSpPr>
        <xdr:cNvPr id="115" name="【道路】&#10;一人当たり延長最大値テキスト"/>
        <xdr:cNvSpPr txBox="1"/>
      </xdr:nvSpPr>
      <xdr:spPr>
        <a:xfrm>
          <a:off x="10515600" y="55424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109345</xdr:rowOff>
    </xdr:from>
    <xdr:to>
      <xdr:col>55</xdr:col>
      <xdr:colOff>88900</xdr:colOff>
      <xdr:row>33</xdr:row>
      <xdr:rowOff>109345</xdr:rowOff>
    </xdr:to>
    <xdr:cxnSp macro="">
      <xdr:nvCxnSpPr>
        <xdr:cNvPr id="116" name="直線コネクタ 115"/>
        <xdr:cNvCxnSpPr/>
      </xdr:nvCxnSpPr>
      <xdr:spPr>
        <a:xfrm>
          <a:off x="10388600" y="576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61338</xdr:rowOff>
    </xdr:from>
    <xdr:ext cx="534377" cy="259045"/>
    <xdr:sp macro="" textlink="">
      <xdr:nvSpPr>
        <xdr:cNvPr id="117" name="【道路】&#10;一人当たり延長平均値テキスト"/>
        <xdr:cNvSpPr txBox="1"/>
      </xdr:nvSpPr>
      <xdr:spPr>
        <a:xfrm>
          <a:off x="10515600" y="6919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38461</xdr:rowOff>
    </xdr:from>
    <xdr:to>
      <xdr:col>55</xdr:col>
      <xdr:colOff>50800</xdr:colOff>
      <xdr:row>41</xdr:row>
      <xdr:rowOff>140061</xdr:rowOff>
    </xdr:to>
    <xdr:sp macro="" textlink="">
      <xdr:nvSpPr>
        <xdr:cNvPr id="118" name="フローチャート: 判断 117"/>
        <xdr:cNvSpPr/>
      </xdr:nvSpPr>
      <xdr:spPr>
        <a:xfrm>
          <a:off x="10426700" y="706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39167</xdr:rowOff>
    </xdr:from>
    <xdr:to>
      <xdr:col>50</xdr:col>
      <xdr:colOff>165100</xdr:colOff>
      <xdr:row>41</xdr:row>
      <xdr:rowOff>140767</xdr:rowOff>
    </xdr:to>
    <xdr:sp macro="" textlink="">
      <xdr:nvSpPr>
        <xdr:cNvPr id="119" name="フローチャート: 判断 118"/>
        <xdr:cNvSpPr/>
      </xdr:nvSpPr>
      <xdr:spPr>
        <a:xfrm>
          <a:off x="9588500" y="7068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42219</xdr:rowOff>
    </xdr:from>
    <xdr:to>
      <xdr:col>46</xdr:col>
      <xdr:colOff>38100</xdr:colOff>
      <xdr:row>41</xdr:row>
      <xdr:rowOff>143819</xdr:rowOff>
    </xdr:to>
    <xdr:sp macro="" textlink="">
      <xdr:nvSpPr>
        <xdr:cNvPr id="120" name="フローチャート: 判断 119"/>
        <xdr:cNvSpPr/>
      </xdr:nvSpPr>
      <xdr:spPr>
        <a:xfrm>
          <a:off x="8699500" y="707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66004</xdr:rowOff>
    </xdr:from>
    <xdr:to>
      <xdr:col>41</xdr:col>
      <xdr:colOff>101600</xdr:colOff>
      <xdr:row>41</xdr:row>
      <xdr:rowOff>167604</xdr:rowOff>
    </xdr:to>
    <xdr:sp macro="" textlink="">
      <xdr:nvSpPr>
        <xdr:cNvPr id="121" name="フローチャート: 判断 120"/>
        <xdr:cNvSpPr/>
      </xdr:nvSpPr>
      <xdr:spPr>
        <a:xfrm>
          <a:off x="7810500" y="7095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25492</xdr:rowOff>
    </xdr:from>
    <xdr:to>
      <xdr:col>36</xdr:col>
      <xdr:colOff>165100</xdr:colOff>
      <xdr:row>41</xdr:row>
      <xdr:rowOff>127092</xdr:rowOff>
    </xdr:to>
    <xdr:sp macro="" textlink="">
      <xdr:nvSpPr>
        <xdr:cNvPr id="122" name="フローチャート: 判断 121"/>
        <xdr:cNvSpPr/>
      </xdr:nvSpPr>
      <xdr:spPr>
        <a:xfrm>
          <a:off x="6921500" y="705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70088</xdr:rowOff>
    </xdr:from>
    <xdr:to>
      <xdr:col>55</xdr:col>
      <xdr:colOff>50800</xdr:colOff>
      <xdr:row>42</xdr:row>
      <xdr:rowOff>238</xdr:rowOff>
    </xdr:to>
    <xdr:sp macro="" textlink="">
      <xdr:nvSpPr>
        <xdr:cNvPr id="128" name="楕円 127"/>
        <xdr:cNvSpPr/>
      </xdr:nvSpPr>
      <xdr:spPr>
        <a:xfrm>
          <a:off x="10426700" y="709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16889</xdr:rowOff>
    </xdr:from>
    <xdr:ext cx="534377" cy="259045"/>
    <xdr:sp macro="" textlink="">
      <xdr:nvSpPr>
        <xdr:cNvPr id="129" name="【道路】&#10;一人当たり延長該当値テキスト"/>
        <xdr:cNvSpPr txBox="1"/>
      </xdr:nvSpPr>
      <xdr:spPr>
        <a:xfrm>
          <a:off x="10515600" y="704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70196</xdr:rowOff>
    </xdr:from>
    <xdr:to>
      <xdr:col>50</xdr:col>
      <xdr:colOff>165100</xdr:colOff>
      <xdr:row>42</xdr:row>
      <xdr:rowOff>346</xdr:rowOff>
    </xdr:to>
    <xdr:sp macro="" textlink="">
      <xdr:nvSpPr>
        <xdr:cNvPr id="130" name="楕円 129"/>
        <xdr:cNvSpPr/>
      </xdr:nvSpPr>
      <xdr:spPr>
        <a:xfrm>
          <a:off x="9588500" y="709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120888</xdr:rowOff>
    </xdr:from>
    <xdr:to>
      <xdr:col>55</xdr:col>
      <xdr:colOff>0</xdr:colOff>
      <xdr:row>41</xdr:row>
      <xdr:rowOff>120996</xdr:rowOff>
    </xdr:to>
    <xdr:cxnSp macro="">
      <xdr:nvCxnSpPr>
        <xdr:cNvPr id="131" name="直線コネクタ 130"/>
        <xdr:cNvCxnSpPr/>
      </xdr:nvCxnSpPr>
      <xdr:spPr>
        <a:xfrm flipV="1">
          <a:off x="9639300" y="7150338"/>
          <a:ext cx="838200" cy="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70262</xdr:rowOff>
    </xdr:from>
    <xdr:to>
      <xdr:col>46</xdr:col>
      <xdr:colOff>38100</xdr:colOff>
      <xdr:row>42</xdr:row>
      <xdr:rowOff>412</xdr:rowOff>
    </xdr:to>
    <xdr:sp macro="" textlink="">
      <xdr:nvSpPr>
        <xdr:cNvPr id="132" name="楕円 131"/>
        <xdr:cNvSpPr/>
      </xdr:nvSpPr>
      <xdr:spPr>
        <a:xfrm>
          <a:off x="8699500" y="709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120996</xdr:rowOff>
    </xdr:from>
    <xdr:to>
      <xdr:col>50</xdr:col>
      <xdr:colOff>114300</xdr:colOff>
      <xdr:row>41</xdr:row>
      <xdr:rowOff>121062</xdr:rowOff>
    </xdr:to>
    <xdr:cxnSp macro="">
      <xdr:nvCxnSpPr>
        <xdr:cNvPr id="133" name="直線コネクタ 132"/>
        <xdr:cNvCxnSpPr/>
      </xdr:nvCxnSpPr>
      <xdr:spPr>
        <a:xfrm flipV="1">
          <a:off x="8750300" y="7150446"/>
          <a:ext cx="889000" cy="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71826</xdr:rowOff>
    </xdr:from>
    <xdr:to>
      <xdr:col>41</xdr:col>
      <xdr:colOff>101600</xdr:colOff>
      <xdr:row>42</xdr:row>
      <xdr:rowOff>1976</xdr:rowOff>
    </xdr:to>
    <xdr:sp macro="" textlink="">
      <xdr:nvSpPr>
        <xdr:cNvPr id="134" name="楕円 133"/>
        <xdr:cNvSpPr/>
      </xdr:nvSpPr>
      <xdr:spPr>
        <a:xfrm>
          <a:off x="7810500" y="710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121062</xdr:rowOff>
    </xdr:from>
    <xdr:to>
      <xdr:col>45</xdr:col>
      <xdr:colOff>177800</xdr:colOff>
      <xdr:row>41</xdr:row>
      <xdr:rowOff>122626</xdr:rowOff>
    </xdr:to>
    <xdr:cxnSp macro="">
      <xdr:nvCxnSpPr>
        <xdr:cNvPr id="135" name="直線コネクタ 134"/>
        <xdr:cNvCxnSpPr/>
      </xdr:nvCxnSpPr>
      <xdr:spPr>
        <a:xfrm flipV="1">
          <a:off x="7861300" y="7150512"/>
          <a:ext cx="889000" cy="1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71083</xdr:rowOff>
    </xdr:from>
    <xdr:to>
      <xdr:col>36</xdr:col>
      <xdr:colOff>165100</xdr:colOff>
      <xdr:row>42</xdr:row>
      <xdr:rowOff>1233</xdr:rowOff>
    </xdr:to>
    <xdr:sp macro="" textlink="">
      <xdr:nvSpPr>
        <xdr:cNvPr id="136" name="楕円 135"/>
        <xdr:cNvSpPr/>
      </xdr:nvSpPr>
      <xdr:spPr>
        <a:xfrm>
          <a:off x="6921500" y="710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121883</xdr:rowOff>
    </xdr:from>
    <xdr:to>
      <xdr:col>41</xdr:col>
      <xdr:colOff>50800</xdr:colOff>
      <xdr:row>41</xdr:row>
      <xdr:rowOff>122626</xdr:rowOff>
    </xdr:to>
    <xdr:cxnSp macro="">
      <xdr:nvCxnSpPr>
        <xdr:cNvPr id="137" name="直線コネクタ 136"/>
        <xdr:cNvCxnSpPr/>
      </xdr:nvCxnSpPr>
      <xdr:spPr>
        <a:xfrm>
          <a:off x="6972300" y="7151333"/>
          <a:ext cx="889000" cy="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157294</xdr:rowOff>
    </xdr:from>
    <xdr:ext cx="534377" cy="259045"/>
    <xdr:sp macro="" textlink="">
      <xdr:nvSpPr>
        <xdr:cNvPr id="138" name="n_1aveValue【道路】&#10;一人当たり延長"/>
        <xdr:cNvSpPr txBox="1"/>
      </xdr:nvSpPr>
      <xdr:spPr>
        <a:xfrm>
          <a:off x="9359411" y="684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160346</xdr:rowOff>
    </xdr:from>
    <xdr:ext cx="534377" cy="259045"/>
    <xdr:sp macro="" textlink="">
      <xdr:nvSpPr>
        <xdr:cNvPr id="139" name="n_2aveValue【道路】&#10;一人当たり延長"/>
        <xdr:cNvSpPr txBox="1"/>
      </xdr:nvSpPr>
      <xdr:spPr>
        <a:xfrm>
          <a:off x="8483111" y="684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12681</xdr:rowOff>
    </xdr:from>
    <xdr:ext cx="534377" cy="259045"/>
    <xdr:sp macro="" textlink="">
      <xdr:nvSpPr>
        <xdr:cNvPr id="140" name="n_3aveValue【道路】&#10;一人当たり延長"/>
        <xdr:cNvSpPr txBox="1"/>
      </xdr:nvSpPr>
      <xdr:spPr>
        <a:xfrm>
          <a:off x="7594111" y="6870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143619</xdr:rowOff>
    </xdr:from>
    <xdr:ext cx="534377" cy="259045"/>
    <xdr:sp macro="" textlink="">
      <xdr:nvSpPr>
        <xdr:cNvPr id="141" name="n_4aveValue【道路】&#10;一人当たり延長"/>
        <xdr:cNvSpPr txBox="1"/>
      </xdr:nvSpPr>
      <xdr:spPr>
        <a:xfrm>
          <a:off x="6705111" y="683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162923</xdr:rowOff>
    </xdr:from>
    <xdr:ext cx="534377" cy="259045"/>
    <xdr:sp macro="" textlink="">
      <xdr:nvSpPr>
        <xdr:cNvPr id="142" name="n_1mainValue【道路】&#10;一人当たり延長"/>
        <xdr:cNvSpPr txBox="1"/>
      </xdr:nvSpPr>
      <xdr:spPr>
        <a:xfrm>
          <a:off x="9359411" y="7192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162989</xdr:rowOff>
    </xdr:from>
    <xdr:ext cx="534377" cy="259045"/>
    <xdr:sp macro="" textlink="">
      <xdr:nvSpPr>
        <xdr:cNvPr id="143" name="n_2mainValue【道路】&#10;一人当たり延長"/>
        <xdr:cNvSpPr txBox="1"/>
      </xdr:nvSpPr>
      <xdr:spPr>
        <a:xfrm>
          <a:off x="8483111" y="7192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164553</xdr:rowOff>
    </xdr:from>
    <xdr:ext cx="534377" cy="259045"/>
    <xdr:sp macro="" textlink="">
      <xdr:nvSpPr>
        <xdr:cNvPr id="144" name="n_3mainValue【道路】&#10;一人当たり延長"/>
        <xdr:cNvSpPr txBox="1"/>
      </xdr:nvSpPr>
      <xdr:spPr>
        <a:xfrm>
          <a:off x="7594111" y="7194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163810</xdr:rowOff>
    </xdr:from>
    <xdr:ext cx="534377" cy="259045"/>
    <xdr:sp macro="" textlink="">
      <xdr:nvSpPr>
        <xdr:cNvPr id="145" name="n_4mainValue【道路】&#10;一人当たり延長"/>
        <xdr:cNvSpPr txBox="1"/>
      </xdr:nvSpPr>
      <xdr:spPr>
        <a:xfrm>
          <a:off x="6705111" y="7193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117566</xdr:rowOff>
    </xdr:from>
    <xdr:to>
      <xdr:col>24</xdr:col>
      <xdr:colOff>62865</xdr:colOff>
      <xdr:row>64</xdr:row>
      <xdr:rowOff>120831</xdr:rowOff>
    </xdr:to>
    <xdr:cxnSp macro="">
      <xdr:nvCxnSpPr>
        <xdr:cNvPr id="171" name="直線コネクタ 170"/>
        <xdr:cNvCxnSpPr/>
      </xdr:nvCxnSpPr>
      <xdr:spPr>
        <a:xfrm flipV="1">
          <a:off x="4634865" y="9547316"/>
          <a:ext cx="0" cy="1546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124658</xdr:rowOff>
    </xdr:from>
    <xdr:ext cx="405111" cy="259045"/>
    <xdr:sp macro="" textlink="">
      <xdr:nvSpPr>
        <xdr:cNvPr id="172" name="【橋りょう・トンネル】&#10;有形固定資産減価償却率最小値テキスト"/>
        <xdr:cNvSpPr txBox="1"/>
      </xdr:nvSpPr>
      <xdr:spPr>
        <a:xfrm>
          <a:off x="4673600" y="1109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120831</xdr:rowOff>
    </xdr:from>
    <xdr:to>
      <xdr:col>24</xdr:col>
      <xdr:colOff>152400</xdr:colOff>
      <xdr:row>64</xdr:row>
      <xdr:rowOff>120831</xdr:rowOff>
    </xdr:to>
    <xdr:cxnSp macro="">
      <xdr:nvCxnSpPr>
        <xdr:cNvPr id="173" name="直線コネクタ 172"/>
        <xdr:cNvCxnSpPr/>
      </xdr:nvCxnSpPr>
      <xdr:spPr>
        <a:xfrm>
          <a:off x="4546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64243</xdr:rowOff>
    </xdr:from>
    <xdr:ext cx="340478" cy="259045"/>
    <xdr:sp macro="" textlink="">
      <xdr:nvSpPr>
        <xdr:cNvPr id="174" name="【橋りょう・トンネル】&#10;有形固定資産減価償却率最大値テキスト"/>
        <xdr:cNvSpPr txBox="1"/>
      </xdr:nvSpPr>
      <xdr:spPr>
        <a:xfrm>
          <a:off x="4673600" y="93225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117566</xdr:rowOff>
    </xdr:from>
    <xdr:to>
      <xdr:col>24</xdr:col>
      <xdr:colOff>152400</xdr:colOff>
      <xdr:row>55</xdr:row>
      <xdr:rowOff>117566</xdr:rowOff>
    </xdr:to>
    <xdr:cxnSp macro="">
      <xdr:nvCxnSpPr>
        <xdr:cNvPr id="175" name="直線コネクタ 174"/>
        <xdr:cNvCxnSpPr/>
      </xdr:nvCxnSpPr>
      <xdr:spPr>
        <a:xfrm>
          <a:off x="4546600" y="954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78212</xdr:rowOff>
    </xdr:from>
    <xdr:ext cx="405111" cy="259045"/>
    <xdr:sp macro="" textlink="">
      <xdr:nvSpPr>
        <xdr:cNvPr id="176" name="【橋りょう・トンネル】&#10;有形固定資産減価償却率平均値テキスト"/>
        <xdr:cNvSpPr txBox="1"/>
      </xdr:nvSpPr>
      <xdr:spPr>
        <a:xfrm>
          <a:off x="4673600" y="10193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55335</xdr:rowOff>
    </xdr:from>
    <xdr:to>
      <xdr:col>24</xdr:col>
      <xdr:colOff>114300</xdr:colOff>
      <xdr:row>60</xdr:row>
      <xdr:rowOff>156935</xdr:rowOff>
    </xdr:to>
    <xdr:sp macro="" textlink="">
      <xdr:nvSpPr>
        <xdr:cNvPr id="177" name="フローチャート: 判断 176"/>
        <xdr:cNvSpPr/>
      </xdr:nvSpPr>
      <xdr:spPr>
        <a:xfrm>
          <a:off x="4584700" y="1034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66766</xdr:rowOff>
    </xdr:from>
    <xdr:to>
      <xdr:col>20</xdr:col>
      <xdr:colOff>38100</xdr:colOff>
      <xdr:row>60</xdr:row>
      <xdr:rowOff>168366</xdr:rowOff>
    </xdr:to>
    <xdr:sp macro="" textlink="">
      <xdr:nvSpPr>
        <xdr:cNvPr id="178" name="フローチャート: 判断 177"/>
        <xdr:cNvSpPr/>
      </xdr:nvSpPr>
      <xdr:spPr>
        <a:xfrm>
          <a:off x="3746500" y="1035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48804</xdr:rowOff>
    </xdr:from>
    <xdr:to>
      <xdr:col>15</xdr:col>
      <xdr:colOff>101600</xdr:colOff>
      <xdr:row>60</xdr:row>
      <xdr:rowOff>150404</xdr:rowOff>
    </xdr:to>
    <xdr:sp macro="" textlink="">
      <xdr:nvSpPr>
        <xdr:cNvPr id="179" name="フローチャート: 判断 178"/>
        <xdr:cNvSpPr/>
      </xdr:nvSpPr>
      <xdr:spPr>
        <a:xfrm>
          <a:off x="2857500" y="1033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16147</xdr:rowOff>
    </xdr:from>
    <xdr:to>
      <xdr:col>10</xdr:col>
      <xdr:colOff>165100</xdr:colOff>
      <xdr:row>60</xdr:row>
      <xdr:rowOff>117747</xdr:rowOff>
    </xdr:to>
    <xdr:sp macro="" textlink="">
      <xdr:nvSpPr>
        <xdr:cNvPr id="180" name="フローチャート: 判断 179"/>
        <xdr:cNvSpPr/>
      </xdr:nvSpPr>
      <xdr:spPr>
        <a:xfrm>
          <a:off x="1968500" y="1030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87993</xdr:rowOff>
    </xdr:from>
    <xdr:to>
      <xdr:col>6</xdr:col>
      <xdr:colOff>38100</xdr:colOff>
      <xdr:row>60</xdr:row>
      <xdr:rowOff>18143</xdr:rowOff>
    </xdr:to>
    <xdr:sp macro="" textlink="">
      <xdr:nvSpPr>
        <xdr:cNvPr id="181" name="フローチャート: 判断 180"/>
        <xdr:cNvSpPr/>
      </xdr:nvSpPr>
      <xdr:spPr>
        <a:xfrm>
          <a:off x="1079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63500</xdr:rowOff>
    </xdr:from>
    <xdr:to>
      <xdr:col>24</xdr:col>
      <xdr:colOff>114300</xdr:colOff>
      <xdr:row>60</xdr:row>
      <xdr:rowOff>165100</xdr:rowOff>
    </xdr:to>
    <xdr:sp macro="" textlink="">
      <xdr:nvSpPr>
        <xdr:cNvPr id="187" name="楕円 186"/>
        <xdr:cNvSpPr/>
      </xdr:nvSpPr>
      <xdr:spPr>
        <a:xfrm>
          <a:off x="45847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41927</xdr:rowOff>
    </xdr:from>
    <xdr:ext cx="405111" cy="259045"/>
    <xdr:sp macro="" textlink="">
      <xdr:nvSpPr>
        <xdr:cNvPr id="188" name="【橋りょう・トンネル】&#10;有形固定資産減価償却率該当値テキスト"/>
        <xdr:cNvSpPr txBox="1"/>
      </xdr:nvSpPr>
      <xdr:spPr>
        <a:xfrm>
          <a:off x="4673600"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110853</xdr:rowOff>
    </xdr:from>
    <xdr:to>
      <xdr:col>20</xdr:col>
      <xdr:colOff>38100</xdr:colOff>
      <xdr:row>61</xdr:row>
      <xdr:rowOff>41003</xdr:rowOff>
    </xdr:to>
    <xdr:sp macro="" textlink="">
      <xdr:nvSpPr>
        <xdr:cNvPr id="189" name="楕円 188"/>
        <xdr:cNvSpPr/>
      </xdr:nvSpPr>
      <xdr:spPr>
        <a:xfrm>
          <a:off x="3746500" y="1039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114300</xdr:rowOff>
    </xdr:from>
    <xdr:to>
      <xdr:col>24</xdr:col>
      <xdr:colOff>63500</xdr:colOff>
      <xdr:row>60</xdr:row>
      <xdr:rowOff>161653</xdr:rowOff>
    </xdr:to>
    <xdr:cxnSp macro="">
      <xdr:nvCxnSpPr>
        <xdr:cNvPr id="190" name="直線コネクタ 189"/>
        <xdr:cNvCxnSpPr/>
      </xdr:nvCxnSpPr>
      <xdr:spPr>
        <a:xfrm flipV="1">
          <a:off x="3797300" y="10401300"/>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83094</xdr:rowOff>
    </xdr:from>
    <xdr:to>
      <xdr:col>15</xdr:col>
      <xdr:colOff>101600</xdr:colOff>
      <xdr:row>61</xdr:row>
      <xdr:rowOff>13244</xdr:rowOff>
    </xdr:to>
    <xdr:sp macro="" textlink="">
      <xdr:nvSpPr>
        <xdr:cNvPr id="191" name="楕円 190"/>
        <xdr:cNvSpPr/>
      </xdr:nvSpPr>
      <xdr:spPr>
        <a:xfrm>
          <a:off x="2857500" y="1037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133894</xdr:rowOff>
    </xdr:from>
    <xdr:to>
      <xdr:col>19</xdr:col>
      <xdr:colOff>177800</xdr:colOff>
      <xdr:row>60</xdr:row>
      <xdr:rowOff>161653</xdr:rowOff>
    </xdr:to>
    <xdr:cxnSp macro="">
      <xdr:nvCxnSpPr>
        <xdr:cNvPr id="192" name="直線コネクタ 191"/>
        <xdr:cNvCxnSpPr/>
      </xdr:nvCxnSpPr>
      <xdr:spPr>
        <a:xfrm>
          <a:off x="2908300" y="1042089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56969</xdr:rowOff>
    </xdr:from>
    <xdr:to>
      <xdr:col>10</xdr:col>
      <xdr:colOff>165100</xdr:colOff>
      <xdr:row>60</xdr:row>
      <xdr:rowOff>158569</xdr:rowOff>
    </xdr:to>
    <xdr:sp macro="" textlink="">
      <xdr:nvSpPr>
        <xdr:cNvPr id="193" name="楕円 192"/>
        <xdr:cNvSpPr/>
      </xdr:nvSpPr>
      <xdr:spPr>
        <a:xfrm>
          <a:off x="1968500" y="1034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107769</xdr:rowOff>
    </xdr:from>
    <xdr:to>
      <xdr:col>15</xdr:col>
      <xdr:colOff>50800</xdr:colOff>
      <xdr:row>60</xdr:row>
      <xdr:rowOff>133894</xdr:rowOff>
    </xdr:to>
    <xdr:cxnSp macro="">
      <xdr:nvCxnSpPr>
        <xdr:cNvPr id="194" name="直線コネクタ 193"/>
        <xdr:cNvCxnSpPr/>
      </xdr:nvCxnSpPr>
      <xdr:spPr>
        <a:xfrm>
          <a:off x="2019300" y="1039476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171269</xdr:rowOff>
    </xdr:from>
    <xdr:to>
      <xdr:col>6</xdr:col>
      <xdr:colOff>38100</xdr:colOff>
      <xdr:row>60</xdr:row>
      <xdr:rowOff>101419</xdr:rowOff>
    </xdr:to>
    <xdr:sp macro="" textlink="">
      <xdr:nvSpPr>
        <xdr:cNvPr id="195" name="楕円 194"/>
        <xdr:cNvSpPr/>
      </xdr:nvSpPr>
      <xdr:spPr>
        <a:xfrm>
          <a:off x="1079500" y="1028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50619</xdr:rowOff>
    </xdr:from>
    <xdr:to>
      <xdr:col>10</xdr:col>
      <xdr:colOff>114300</xdr:colOff>
      <xdr:row>60</xdr:row>
      <xdr:rowOff>107769</xdr:rowOff>
    </xdr:to>
    <xdr:cxnSp macro="">
      <xdr:nvCxnSpPr>
        <xdr:cNvPr id="196" name="直線コネクタ 195"/>
        <xdr:cNvCxnSpPr/>
      </xdr:nvCxnSpPr>
      <xdr:spPr>
        <a:xfrm>
          <a:off x="1130300" y="1033761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13443</xdr:rowOff>
    </xdr:from>
    <xdr:ext cx="405111" cy="259045"/>
    <xdr:sp macro="" textlink="">
      <xdr:nvSpPr>
        <xdr:cNvPr id="197" name="n_1aveValue【橋りょう・トンネル】&#10;有形固定資産減価償却率"/>
        <xdr:cNvSpPr txBox="1"/>
      </xdr:nvSpPr>
      <xdr:spPr>
        <a:xfrm>
          <a:off x="3582044" y="1012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166931</xdr:rowOff>
    </xdr:from>
    <xdr:ext cx="405111" cy="259045"/>
    <xdr:sp macro="" textlink="">
      <xdr:nvSpPr>
        <xdr:cNvPr id="198" name="n_2aveValue【橋りょう・トンネル】&#10;有形固定資産減価償却率"/>
        <xdr:cNvSpPr txBox="1"/>
      </xdr:nvSpPr>
      <xdr:spPr>
        <a:xfrm>
          <a:off x="2705744" y="10111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134274</xdr:rowOff>
    </xdr:from>
    <xdr:ext cx="405111" cy="259045"/>
    <xdr:sp macro="" textlink="">
      <xdr:nvSpPr>
        <xdr:cNvPr id="199" name="n_3aveValue【橋りょう・トンネル】&#10;有形固定資産減価償却率"/>
        <xdr:cNvSpPr txBox="1"/>
      </xdr:nvSpPr>
      <xdr:spPr>
        <a:xfrm>
          <a:off x="1816744" y="1007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34670</xdr:rowOff>
    </xdr:from>
    <xdr:ext cx="405111" cy="259045"/>
    <xdr:sp macro="" textlink="">
      <xdr:nvSpPr>
        <xdr:cNvPr id="200" name="n_4aveValue【橋りょう・トンネル】&#10;有形固定資産減価償却率"/>
        <xdr:cNvSpPr txBox="1"/>
      </xdr:nvSpPr>
      <xdr:spPr>
        <a:xfrm>
          <a:off x="927744" y="997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32130</xdr:rowOff>
    </xdr:from>
    <xdr:ext cx="405111" cy="259045"/>
    <xdr:sp macro="" textlink="">
      <xdr:nvSpPr>
        <xdr:cNvPr id="201" name="n_1mainValue【橋りょう・トンネル】&#10;有形固定資産減価償却率"/>
        <xdr:cNvSpPr txBox="1"/>
      </xdr:nvSpPr>
      <xdr:spPr>
        <a:xfrm>
          <a:off x="35820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4371</xdr:rowOff>
    </xdr:from>
    <xdr:ext cx="405111" cy="259045"/>
    <xdr:sp macro="" textlink="">
      <xdr:nvSpPr>
        <xdr:cNvPr id="202" name="n_2mainValue【橋りょう・トンネル】&#10;有形固定資産減価償却率"/>
        <xdr:cNvSpPr txBox="1"/>
      </xdr:nvSpPr>
      <xdr:spPr>
        <a:xfrm>
          <a:off x="2705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149696</xdr:rowOff>
    </xdr:from>
    <xdr:ext cx="405111" cy="259045"/>
    <xdr:sp macro="" textlink="">
      <xdr:nvSpPr>
        <xdr:cNvPr id="203" name="n_3mainValue【橋りょう・トンネル】&#10;有形固定資産減価償却率"/>
        <xdr:cNvSpPr txBox="1"/>
      </xdr:nvSpPr>
      <xdr:spPr>
        <a:xfrm>
          <a:off x="1816744" y="1043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92546</xdr:rowOff>
    </xdr:from>
    <xdr:ext cx="405111" cy="259045"/>
    <xdr:sp macro="" textlink="">
      <xdr:nvSpPr>
        <xdr:cNvPr id="204" name="n_4mainValue【橋りょう・トンネル】&#10;有形固定資産減価償却率"/>
        <xdr:cNvSpPr txBox="1"/>
      </xdr:nvSpPr>
      <xdr:spPr>
        <a:xfrm>
          <a:off x="927744" y="1037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18" name="テキスト ボックス 217"/>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20" name="テキスト ボックス 219"/>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22" name="テキスト ボックス 221"/>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6" name="テキスト ボックス 225"/>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89763</xdr:rowOff>
    </xdr:from>
    <xdr:to>
      <xdr:col>54</xdr:col>
      <xdr:colOff>189865</xdr:colOff>
      <xdr:row>64</xdr:row>
      <xdr:rowOff>127743</xdr:rowOff>
    </xdr:to>
    <xdr:cxnSp macro="">
      <xdr:nvCxnSpPr>
        <xdr:cNvPr id="230" name="直線コネクタ 229"/>
        <xdr:cNvCxnSpPr/>
      </xdr:nvCxnSpPr>
      <xdr:spPr>
        <a:xfrm flipV="1">
          <a:off x="10476865" y="9519513"/>
          <a:ext cx="0" cy="1581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131570</xdr:rowOff>
    </xdr:from>
    <xdr:ext cx="469744" cy="259045"/>
    <xdr:sp macro="" textlink="">
      <xdr:nvSpPr>
        <xdr:cNvPr id="231" name="【橋りょう・トンネル】&#10;一人当たり有形固定資産（償却資産）額最小値テキスト"/>
        <xdr:cNvSpPr txBox="1"/>
      </xdr:nvSpPr>
      <xdr:spPr>
        <a:xfrm>
          <a:off x="10515600" y="11104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127743</xdr:rowOff>
    </xdr:from>
    <xdr:to>
      <xdr:col>55</xdr:col>
      <xdr:colOff>88900</xdr:colOff>
      <xdr:row>64</xdr:row>
      <xdr:rowOff>127743</xdr:rowOff>
    </xdr:to>
    <xdr:cxnSp macro="">
      <xdr:nvCxnSpPr>
        <xdr:cNvPr id="232" name="直線コネクタ 231"/>
        <xdr:cNvCxnSpPr/>
      </xdr:nvCxnSpPr>
      <xdr:spPr>
        <a:xfrm>
          <a:off x="10388600" y="1110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36440</xdr:rowOff>
    </xdr:from>
    <xdr:ext cx="690189" cy="259045"/>
    <xdr:sp macro="" textlink="">
      <xdr:nvSpPr>
        <xdr:cNvPr id="233" name="【橋りょう・トンネル】&#10;一人当たり有形固定資産（償却資産）額最大値テキスト"/>
        <xdr:cNvSpPr txBox="1"/>
      </xdr:nvSpPr>
      <xdr:spPr>
        <a:xfrm>
          <a:off x="10515600" y="92947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4,850,137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89763</xdr:rowOff>
    </xdr:from>
    <xdr:to>
      <xdr:col>55</xdr:col>
      <xdr:colOff>88900</xdr:colOff>
      <xdr:row>55</xdr:row>
      <xdr:rowOff>89763</xdr:rowOff>
    </xdr:to>
    <xdr:cxnSp macro="">
      <xdr:nvCxnSpPr>
        <xdr:cNvPr id="234" name="直線コネクタ 233"/>
        <xdr:cNvCxnSpPr/>
      </xdr:nvCxnSpPr>
      <xdr:spPr>
        <a:xfrm>
          <a:off x="10388600" y="9519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124899</xdr:rowOff>
    </xdr:from>
    <xdr:ext cx="599010" cy="259045"/>
    <xdr:sp macro="" textlink="">
      <xdr:nvSpPr>
        <xdr:cNvPr id="235" name="【橋りょう・トンネル】&#10;一人当たり有形固定資産（償却資産）額平均値テキスト"/>
        <xdr:cNvSpPr txBox="1"/>
      </xdr:nvSpPr>
      <xdr:spPr>
        <a:xfrm>
          <a:off x="10515600" y="107547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102022</xdr:rowOff>
    </xdr:from>
    <xdr:to>
      <xdr:col>55</xdr:col>
      <xdr:colOff>50800</xdr:colOff>
      <xdr:row>64</xdr:row>
      <xdr:rowOff>32172</xdr:rowOff>
    </xdr:to>
    <xdr:sp macro="" textlink="">
      <xdr:nvSpPr>
        <xdr:cNvPr id="236" name="フローチャート: 判断 235"/>
        <xdr:cNvSpPr/>
      </xdr:nvSpPr>
      <xdr:spPr>
        <a:xfrm>
          <a:off x="10426700" y="1090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116256</xdr:rowOff>
    </xdr:from>
    <xdr:to>
      <xdr:col>50</xdr:col>
      <xdr:colOff>165100</xdr:colOff>
      <xdr:row>64</xdr:row>
      <xdr:rowOff>46406</xdr:rowOff>
    </xdr:to>
    <xdr:sp macro="" textlink="">
      <xdr:nvSpPr>
        <xdr:cNvPr id="237" name="フローチャート: 判断 236"/>
        <xdr:cNvSpPr/>
      </xdr:nvSpPr>
      <xdr:spPr>
        <a:xfrm>
          <a:off x="9588500" y="1091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114437</xdr:rowOff>
    </xdr:from>
    <xdr:to>
      <xdr:col>46</xdr:col>
      <xdr:colOff>38100</xdr:colOff>
      <xdr:row>64</xdr:row>
      <xdr:rowOff>44587</xdr:rowOff>
    </xdr:to>
    <xdr:sp macro="" textlink="">
      <xdr:nvSpPr>
        <xdr:cNvPr id="238" name="フローチャート: 判断 237"/>
        <xdr:cNvSpPr/>
      </xdr:nvSpPr>
      <xdr:spPr>
        <a:xfrm>
          <a:off x="8699500" y="1091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125120</xdr:rowOff>
    </xdr:from>
    <xdr:to>
      <xdr:col>41</xdr:col>
      <xdr:colOff>101600</xdr:colOff>
      <xdr:row>64</xdr:row>
      <xdr:rowOff>55270</xdr:rowOff>
    </xdr:to>
    <xdr:sp macro="" textlink="">
      <xdr:nvSpPr>
        <xdr:cNvPr id="239" name="フローチャート: 判断 238"/>
        <xdr:cNvSpPr/>
      </xdr:nvSpPr>
      <xdr:spPr>
        <a:xfrm>
          <a:off x="7810500" y="1092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112668</xdr:rowOff>
    </xdr:from>
    <xdr:to>
      <xdr:col>36</xdr:col>
      <xdr:colOff>165100</xdr:colOff>
      <xdr:row>64</xdr:row>
      <xdr:rowOff>42818</xdr:rowOff>
    </xdr:to>
    <xdr:sp macro="" textlink="">
      <xdr:nvSpPr>
        <xdr:cNvPr id="240" name="フローチャート: 判断 239"/>
        <xdr:cNvSpPr/>
      </xdr:nvSpPr>
      <xdr:spPr>
        <a:xfrm>
          <a:off x="6921500" y="10914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44046</xdr:rowOff>
    </xdr:from>
    <xdr:to>
      <xdr:col>55</xdr:col>
      <xdr:colOff>50800</xdr:colOff>
      <xdr:row>64</xdr:row>
      <xdr:rowOff>145646</xdr:rowOff>
    </xdr:to>
    <xdr:sp macro="" textlink="">
      <xdr:nvSpPr>
        <xdr:cNvPr id="246" name="楕円 245"/>
        <xdr:cNvSpPr/>
      </xdr:nvSpPr>
      <xdr:spPr>
        <a:xfrm>
          <a:off x="10426700" y="1101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130423</xdr:rowOff>
    </xdr:from>
    <xdr:ext cx="599010" cy="259045"/>
    <xdr:sp macro="" textlink="">
      <xdr:nvSpPr>
        <xdr:cNvPr id="247" name="【橋りょう・トンネル】&#10;一人当たり有形固定資産（償却資産）額該当値テキスト"/>
        <xdr:cNvSpPr txBox="1"/>
      </xdr:nvSpPr>
      <xdr:spPr>
        <a:xfrm>
          <a:off x="10515600" y="10931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47051</xdr:rowOff>
    </xdr:from>
    <xdr:to>
      <xdr:col>50</xdr:col>
      <xdr:colOff>165100</xdr:colOff>
      <xdr:row>64</xdr:row>
      <xdr:rowOff>148651</xdr:rowOff>
    </xdr:to>
    <xdr:sp macro="" textlink="">
      <xdr:nvSpPr>
        <xdr:cNvPr id="248" name="楕円 247"/>
        <xdr:cNvSpPr/>
      </xdr:nvSpPr>
      <xdr:spPr>
        <a:xfrm>
          <a:off x="9588500" y="1101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94846</xdr:rowOff>
    </xdr:from>
    <xdr:to>
      <xdr:col>55</xdr:col>
      <xdr:colOff>0</xdr:colOff>
      <xdr:row>64</xdr:row>
      <xdr:rowOff>97851</xdr:rowOff>
    </xdr:to>
    <xdr:cxnSp macro="">
      <xdr:nvCxnSpPr>
        <xdr:cNvPr id="249" name="直線コネクタ 248"/>
        <xdr:cNvCxnSpPr/>
      </xdr:nvCxnSpPr>
      <xdr:spPr>
        <a:xfrm flipV="1">
          <a:off x="9639300" y="11067646"/>
          <a:ext cx="838200" cy="3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47144</xdr:rowOff>
    </xdr:from>
    <xdr:to>
      <xdr:col>46</xdr:col>
      <xdr:colOff>38100</xdr:colOff>
      <xdr:row>64</xdr:row>
      <xdr:rowOff>148744</xdr:rowOff>
    </xdr:to>
    <xdr:sp macro="" textlink="">
      <xdr:nvSpPr>
        <xdr:cNvPr id="250" name="楕円 249"/>
        <xdr:cNvSpPr/>
      </xdr:nvSpPr>
      <xdr:spPr>
        <a:xfrm>
          <a:off x="8699500" y="11019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97851</xdr:rowOff>
    </xdr:from>
    <xdr:to>
      <xdr:col>50</xdr:col>
      <xdr:colOff>114300</xdr:colOff>
      <xdr:row>64</xdr:row>
      <xdr:rowOff>97944</xdr:rowOff>
    </xdr:to>
    <xdr:cxnSp macro="">
      <xdr:nvCxnSpPr>
        <xdr:cNvPr id="251" name="直線コネクタ 250"/>
        <xdr:cNvCxnSpPr/>
      </xdr:nvCxnSpPr>
      <xdr:spPr>
        <a:xfrm flipV="1">
          <a:off x="8750300" y="11070651"/>
          <a:ext cx="889000" cy="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47245</xdr:rowOff>
    </xdr:from>
    <xdr:to>
      <xdr:col>41</xdr:col>
      <xdr:colOff>101600</xdr:colOff>
      <xdr:row>64</xdr:row>
      <xdr:rowOff>148845</xdr:rowOff>
    </xdr:to>
    <xdr:sp macro="" textlink="">
      <xdr:nvSpPr>
        <xdr:cNvPr id="252" name="楕円 251"/>
        <xdr:cNvSpPr/>
      </xdr:nvSpPr>
      <xdr:spPr>
        <a:xfrm>
          <a:off x="7810500" y="1102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97944</xdr:rowOff>
    </xdr:from>
    <xdr:to>
      <xdr:col>45</xdr:col>
      <xdr:colOff>177800</xdr:colOff>
      <xdr:row>64</xdr:row>
      <xdr:rowOff>98045</xdr:rowOff>
    </xdr:to>
    <xdr:cxnSp macro="">
      <xdr:nvCxnSpPr>
        <xdr:cNvPr id="253" name="直線コネクタ 252"/>
        <xdr:cNvCxnSpPr/>
      </xdr:nvCxnSpPr>
      <xdr:spPr>
        <a:xfrm flipV="1">
          <a:off x="7861300" y="11070744"/>
          <a:ext cx="889000" cy="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47561</xdr:rowOff>
    </xdr:from>
    <xdr:to>
      <xdr:col>36</xdr:col>
      <xdr:colOff>165100</xdr:colOff>
      <xdr:row>64</xdr:row>
      <xdr:rowOff>149161</xdr:rowOff>
    </xdr:to>
    <xdr:sp macro="" textlink="">
      <xdr:nvSpPr>
        <xdr:cNvPr id="254" name="楕円 253"/>
        <xdr:cNvSpPr/>
      </xdr:nvSpPr>
      <xdr:spPr>
        <a:xfrm>
          <a:off x="6921500" y="1102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98045</xdr:rowOff>
    </xdr:from>
    <xdr:to>
      <xdr:col>41</xdr:col>
      <xdr:colOff>50800</xdr:colOff>
      <xdr:row>64</xdr:row>
      <xdr:rowOff>98361</xdr:rowOff>
    </xdr:to>
    <xdr:cxnSp macro="">
      <xdr:nvCxnSpPr>
        <xdr:cNvPr id="255" name="直線コネクタ 254"/>
        <xdr:cNvCxnSpPr/>
      </xdr:nvCxnSpPr>
      <xdr:spPr>
        <a:xfrm flipV="1">
          <a:off x="6972300" y="11070845"/>
          <a:ext cx="889000" cy="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62933</xdr:rowOff>
    </xdr:from>
    <xdr:ext cx="599010" cy="259045"/>
    <xdr:sp macro="" textlink="">
      <xdr:nvSpPr>
        <xdr:cNvPr id="256" name="n_1aveValue【橋りょう・トンネル】&#10;一人当たり有形固定資産（償却資産）額"/>
        <xdr:cNvSpPr txBox="1"/>
      </xdr:nvSpPr>
      <xdr:spPr>
        <a:xfrm>
          <a:off x="9327095" y="10692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61114</xdr:rowOff>
    </xdr:from>
    <xdr:ext cx="599010" cy="259045"/>
    <xdr:sp macro="" textlink="">
      <xdr:nvSpPr>
        <xdr:cNvPr id="257" name="n_2aveValue【橋りょう・トンネル】&#10;一人当たり有形固定資産（償却資産）額"/>
        <xdr:cNvSpPr txBox="1"/>
      </xdr:nvSpPr>
      <xdr:spPr>
        <a:xfrm>
          <a:off x="8450795" y="10691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71797</xdr:rowOff>
    </xdr:from>
    <xdr:ext cx="599010" cy="259045"/>
    <xdr:sp macro="" textlink="">
      <xdr:nvSpPr>
        <xdr:cNvPr id="258" name="n_3aveValue【橋りょう・トンネル】&#10;一人当たり有形固定資産（償却資産）額"/>
        <xdr:cNvSpPr txBox="1"/>
      </xdr:nvSpPr>
      <xdr:spPr>
        <a:xfrm>
          <a:off x="7561795" y="10701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59345</xdr:rowOff>
    </xdr:from>
    <xdr:ext cx="599010" cy="259045"/>
    <xdr:sp macro="" textlink="">
      <xdr:nvSpPr>
        <xdr:cNvPr id="259" name="n_4aveValue【橋りょう・トンネル】&#10;一人当たり有形固定資産（償却資産）額"/>
        <xdr:cNvSpPr txBox="1"/>
      </xdr:nvSpPr>
      <xdr:spPr>
        <a:xfrm>
          <a:off x="6672795" y="10689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139778</xdr:rowOff>
    </xdr:from>
    <xdr:ext cx="599010" cy="259045"/>
    <xdr:sp macro="" textlink="">
      <xdr:nvSpPr>
        <xdr:cNvPr id="260" name="n_1mainValue【橋りょう・トンネル】&#10;一人当たり有形固定資産（償却資産）額"/>
        <xdr:cNvSpPr txBox="1"/>
      </xdr:nvSpPr>
      <xdr:spPr>
        <a:xfrm>
          <a:off x="9327095" y="11112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139871</xdr:rowOff>
    </xdr:from>
    <xdr:ext cx="599010" cy="259045"/>
    <xdr:sp macro="" textlink="">
      <xdr:nvSpPr>
        <xdr:cNvPr id="261" name="n_2mainValue【橋りょう・トンネル】&#10;一人当たり有形固定資産（償却資産）額"/>
        <xdr:cNvSpPr txBox="1"/>
      </xdr:nvSpPr>
      <xdr:spPr>
        <a:xfrm>
          <a:off x="8450795" y="11112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139972</xdr:rowOff>
    </xdr:from>
    <xdr:ext cx="534377" cy="259045"/>
    <xdr:sp macro="" textlink="">
      <xdr:nvSpPr>
        <xdr:cNvPr id="262" name="n_3mainValue【橋りょう・トンネル】&#10;一人当たり有形固定資産（償却資産）額"/>
        <xdr:cNvSpPr txBox="1"/>
      </xdr:nvSpPr>
      <xdr:spPr>
        <a:xfrm>
          <a:off x="7594111" y="11112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140288</xdr:rowOff>
    </xdr:from>
    <xdr:ext cx="534377" cy="259045"/>
    <xdr:sp macro="" textlink="">
      <xdr:nvSpPr>
        <xdr:cNvPr id="263" name="n_4mainValue【橋りょう・トンネル】&#10;一人当たり有形固定資産（償却資産）額"/>
        <xdr:cNvSpPr txBox="1"/>
      </xdr:nvSpPr>
      <xdr:spPr>
        <a:xfrm>
          <a:off x="6705111" y="11113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51436</xdr:rowOff>
    </xdr:from>
    <xdr:to>
      <xdr:col>24</xdr:col>
      <xdr:colOff>62865</xdr:colOff>
      <xdr:row>86</xdr:row>
      <xdr:rowOff>114300</xdr:rowOff>
    </xdr:to>
    <xdr:cxnSp macro="">
      <xdr:nvCxnSpPr>
        <xdr:cNvPr id="288" name="直線コネクタ 287"/>
        <xdr:cNvCxnSpPr/>
      </xdr:nvCxnSpPr>
      <xdr:spPr>
        <a:xfrm flipV="1">
          <a:off x="4634865" y="13424536"/>
          <a:ext cx="0" cy="1434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169563</xdr:rowOff>
    </xdr:from>
    <xdr:ext cx="405111" cy="259045"/>
    <xdr:sp macro="" textlink="">
      <xdr:nvSpPr>
        <xdr:cNvPr id="291" name="【公営住宅】&#10;有形固定資産減価償却率最大値テキスト"/>
        <xdr:cNvSpPr txBox="1"/>
      </xdr:nvSpPr>
      <xdr:spPr>
        <a:xfrm>
          <a:off x="4673600" y="13199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51436</xdr:rowOff>
    </xdr:from>
    <xdr:to>
      <xdr:col>24</xdr:col>
      <xdr:colOff>152400</xdr:colOff>
      <xdr:row>78</xdr:row>
      <xdr:rowOff>51436</xdr:rowOff>
    </xdr:to>
    <xdr:cxnSp macro="">
      <xdr:nvCxnSpPr>
        <xdr:cNvPr id="292" name="直線コネクタ 291"/>
        <xdr:cNvCxnSpPr/>
      </xdr:nvCxnSpPr>
      <xdr:spPr>
        <a:xfrm>
          <a:off x="4546600" y="13424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2557</xdr:rowOff>
    </xdr:from>
    <xdr:ext cx="405111" cy="259045"/>
    <xdr:sp macro="" textlink="">
      <xdr:nvSpPr>
        <xdr:cNvPr id="293" name="【公営住宅】&#10;有形固定資産減価償却率平均値テキスト"/>
        <xdr:cNvSpPr txBox="1"/>
      </xdr:nvSpPr>
      <xdr:spPr>
        <a:xfrm>
          <a:off x="4673600" y="14061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151130</xdr:rowOff>
    </xdr:from>
    <xdr:to>
      <xdr:col>24</xdr:col>
      <xdr:colOff>114300</xdr:colOff>
      <xdr:row>83</xdr:row>
      <xdr:rowOff>81280</xdr:rowOff>
    </xdr:to>
    <xdr:sp macro="" textlink="">
      <xdr:nvSpPr>
        <xdr:cNvPr id="294" name="フローチャート: 判断 293"/>
        <xdr:cNvSpPr/>
      </xdr:nvSpPr>
      <xdr:spPr>
        <a:xfrm>
          <a:off x="45847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67311</xdr:rowOff>
    </xdr:from>
    <xdr:to>
      <xdr:col>20</xdr:col>
      <xdr:colOff>38100</xdr:colOff>
      <xdr:row>82</xdr:row>
      <xdr:rowOff>168911</xdr:rowOff>
    </xdr:to>
    <xdr:sp macro="" textlink="">
      <xdr:nvSpPr>
        <xdr:cNvPr id="295" name="フローチャート: 判断 294"/>
        <xdr:cNvSpPr/>
      </xdr:nvSpPr>
      <xdr:spPr>
        <a:xfrm>
          <a:off x="37465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141605</xdr:rowOff>
    </xdr:from>
    <xdr:to>
      <xdr:col>15</xdr:col>
      <xdr:colOff>101600</xdr:colOff>
      <xdr:row>83</xdr:row>
      <xdr:rowOff>71755</xdr:rowOff>
    </xdr:to>
    <xdr:sp macro="" textlink="">
      <xdr:nvSpPr>
        <xdr:cNvPr id="296" name="フローチャート: 判断 295"/>
        <xdr:cNvSpPr/>
      </xdr:nvSpPr>
      <xdr:spPr>
        <a:xfrm>
          <a:off x="2857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126364</xdr:rowOff>
    </xdr:from>
    <xdr:to>
      <xdr:col>10</xdr:col>
      <xdr:colOff>165100</xdr:colOff>
      <xdr:row>83</xdr:row>
      <xdr:rowOff>56514</xdr:rowOff>
    </xdr:to>
    <xdr:sp macro="" textlink="">
      <xdr:nvSpPr>
        <xdr:cNvPr id="297" name="フローチャート: 判断 296"/>
        <xdr:cNvSpPr/>
      </xdr:nvSpPr>
      <xdr:spPr>
        <a:xfrm>
          <a:off x="1968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2539</xdr:rowOff>
    </xdr:from>
    <xdr:to>
      <xdr:col>6</xdr:col>
      <xdr:colOff>38100</xdr:colOff>
      <xdr:row>83</xdr:row>
      <xdr:rowOff>104139</xdr:rowOff>
    </xdr:to>
    <xdr:sp macro="" textlink="">
      <xdr:nvSpPr>
        <xdr:cNvPr id="298" name="フローチャート: 判断 297"/>
        <xdr:cNvSpPr/>
      </xdr:nvSpPr>
      <xdr:spPr>
        <a:xfrm>
          <a:off x="107950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34925</xdr:rowOff>
    </xdr:from>
    <xdr:to>
      <xdr:col>24</xdr:col>
      <xdr:colOff>114300</xdr:colOff>
      <xdr:row>85</xdr:row>
      <xdr:rowOff>136525</xdr:rowOff>
    </xdr:to>
    <xdr:sp macro="" textlink="">
      <xdr:nvSpPr>
        <xdr:cNvPr id="304" name="楕円 303"/>
        <xdr:cNvSpPr/>
      </xdr:nvSpPr>
      <xdr:spPr>
        <a:xfrm>
          <a:off x="4584700" y="1460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13352</xdr:rowOff>
    </xdr:from>
    <xdr:ext cx="405111" cy="259045"/>
    <xdr:sp macro="" textlink="">
      <xdr:nvSpPr>
        <xdr:cNvPr id="305" name="【公営住宅】&#10;有形固定資産減価償却率該当値テキスト"/>
        <xdr:cNvSpPr txBox="1"/>
      </xdr:nvSpPr>
      <xdr:spPr>
        <a:xfrm>
          <a:off x="4673600" y="1458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19686</xdr:rowOff>
    </xdr:from>
    <xdr:to>
      <xdr:col>20</xdr:col>
      <xdr:colOff>38100</xdr:colOff>
      <xdr:row>85</xdr:row>
      <xdr:rowOff>121286</xdr:rowOff>
    </xdr:to>
    <xdr:sp macro="" textlink="">
      <xdr:nvSpPr>
        <xdr:cNvPr id="306" name="楕円 305"/>
        <xdr:cNvSpPr/>
      </xdr:nvSpPr>
      <xdr:spPr>
        <a:xfrm>
          <a:off x="3746500" y="1459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70486</xdr:rowOff>
    </xdr:from>
    <xdr:to>
      <xdr:col>24</xdr:col>
      <xdr:colOff>63500</xdr:colOff>
      <xdr:row>85</xdr:row>
      <xdr:rowOff>85725</xdr:rowOff>
    </xdr:to>
    <xdr:cxnSp macro="">
      <xdr:nvCxnSpPr>
        <xdr:cNvPr id="307" name="直線コネクタ 306"/>
        <xdr:cNvCxnSpPr/>
      </xdr:nvCxnSpPr>
      <xdr:spPr>
        <a:xfrm>
          <a:off x="3797300" y="14643736"/>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170180</xdr:rowOff>
    </xdr:from>
    <xdr:to>
      <xdr:col>15</xdr:col>
      <xdr:colOff>101600</xdr:colOff>
      <xdr:row>85</xdr:row>
      <xdr:rowOff>100330</xdr:rowOff>
    </xdr:to>
    <xdr:sp macro="" textlink="">
      <xdr:nvSpPr>
        <xdr:cNvPr id="308" name="楕円 307"/>
        <xdr:cNvSpPr/>
      </xdr:nvSpPr>
      <xdr:spPr>
        <a:xfrm>
          <a:off x="2857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49530</xdr:rowOff>
    </xdr:from>
    <xdr:to>
      <xdr:col>19</xdr:col>
      <xdr:colOff>177800</xdr:colOff>
      <xdr:row>85</xdr:row>
      <xdr:rowOff>70486</xdr:rowOff>
    </xdr:to>
    <xdr:cxnSp macro="">
      <xdr:nvCxnSpPr>
        <xdr:cNvPr id="309" name="直線コネクタ 308"/>
        <xdr:cNvCxnSpPr/>
      </xdr:nvCxnSpPr>
      <xdr:spPr>
        <a:xfrm>
          <a:off x="2908300" y="14622780"/>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149225</xdr:rowOff>
    </xdr:from>
    <xdr:to>
      <xdr:col>10</xdr:col>
      <xdr:colOff>165100</xdr:colOff>
      <xdr:row>85</xdr:row>
      <xdr:rowOff>79375</xdr:rowOff>
    </xdr:to>
    <xdr:sp macro="" textlink="">
      <xdr:nvSpPr>
        <xdr:cNvPr id="310" name="楕円 309"/>
        <xdr:cNvSpPr/>
      </xdr:nvSpPr>
      <xdr:spPr>
        <a:xfrm>
          <a:off x="1968500" y="1455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28575</xdr:rowOff>
    </xdr:from>
    <xdr:to>
      <xdr:col>15</xdr:col>
      <xdr:colOff>50800</xdr:colOff>
      <xdr:row>85</xdr:row>
      <xdr:rowOff>49530</xdr:rowOff>
    </xdr:to>
    <xdr:cxnSp macro="">
      <xdr:nvCxnSpPr>
        <xdr:cNvPr id="311" name="直線コネクタ 310"/>
        <xdr:cNvCxnSpPr/>
      </xdr:nvCxnSpPr>
      <xdr:spPr>
        <a:xfrm>
          <a:off x="2019300" y="1460182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97789</xdr:rowOff>
    </xdr:from>
    <xdr:to>
      <xdr:col>6</xdr:col>
      <xdr:colOff>38100</xdr:colOff>
      <xdr:row>85</xdr:row>
      <xdr:rowOff>27939</xdr:rowOff>
    </xdr:to>
    <xdr:sp macro="" textlink="">
      <xdr:nvSpPr>
        <xdr:cNvPr id="312" name="楕円 311"/>
        <xdr:cNvSpPr/>
      </xdr:nvSpPr>
      <xdr:spPr>
        <a:xfrm>
          <a:off x="1079500" y="1449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148589</xdr:rowOff>
    </xdr:from>
    <xdr:to>
      <xdr:col>10</xdr:col>
      <xdr:colOff>114300</xdr:colOff>
      <xdr:row>85</xdr:row>
      <xdr:rowOff>28575</xdr:rowOff>
    </xdr:to>
    <xdr:cxnSp macro="">
      <xdr:nvCxnSpPr>
        <xdr:cNvPr id="313" name="直線コネクタ 312"/>
        <xdr:cNvCxnSpPr/>
      </xdr:nvCxnSpPr>
      <xdr:spPr>
        <a:xfrm>
          <a:off x="1130300" y="14550389"/>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13988</xdr:rowOff>
    </xdr:from>
    <xdr:ext cx="405111" cy="259045"/>
    <xdr:sp macro="" textlink="">
      <xdr:nvSpPr>
        <xdr:cNvPr id="314" name="n_1aveValue【公営住宅】&#10;有形固定資産減価償却率"/>
        <xdr:cNvSpPr txBox="1"/>
      </xdr:nvSpPr>
      <xdr:spPr>
        <a:xfrm>
          <a:off x="3582044" y="1390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88282</xdr:rowOff>
    </xdr:from>
    <xdr:ext cx="405111" cy="259045"/>
    <xdr:sp macro="" textlink="">
      <xdr:nvSpPr>
        <xdr:cNvPr id="315" name="n_2aveValue【公営住宅】&#10;有形固定資産減価償却率"/>
        <xdr:cNvSpPr txBox="1"/>
      </xdr:nvSpPr>
      <xdr:spPr>
        <a:xfrm>
          <a:off x="2705744" y="1397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73041</xdr:rowOff>
    </xdr:from>
    <xdr:ext cx="405111" cy="259045"/>
    <xdr:sp macro="" textlink="">
      <xdr:nvSpPr>
        <xdr:cNvPr id="316" name="n_3aveValue【公営住宅】&#10;有形固定資産減価償却率"/>
        <xdr:cNvSpPr txBox="1"/>
      </xdr:nvSpPr>
      <xdr:spPr>
        <a:xfrm>
          <a:off x="1816744" y="1396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120666</xdr:rowOff>
    </xdr:from>
    <xdr:ext cx="405111" cy="259045"/>
    <xdr:sp macro="" textlink="">
      <xdr:nvSpPr>
        <xdr:cNvPr id="317" name="n_4aveValue【公営住宅】&#10;有形固定資産減価償却率"/>
        <xdr:cNvSpPr txBox="1"/>
      </xdr:nvSpPr>
      <xdr:spPr>
        <a:xfrm>
          <a:off x="927744" y="14008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112413</xdr:rowOff>
    </xdr:from>
    <xdr:ext cx="405111" cy="259045"/>
    <xdr:sp macro="" textlink="">
      <xdr:nvSpPr>
        <xdr:cNvPr id="318" name="n_1mainValue【公営住宅】&#10;有形固定資産減価償却率"/>
        <xdr:cNvSpPr txBox="1"/>
      </xdr:nvSpPr>
      <xdr:spPr>
        <a:xfrm>
          <a:off x="3582044" y="14685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91457</xdr:rowOff>
    </xdr:from>
    <xdr:ext cx="405111" cy="259045"/>
    <xdr:sp macro="" textlink="">
      <xdr:nvSpPr>
        <xdr:cNvPr id="319" name="n_2mainValue【公営住宅】&#10;有形固定資産減価償却率"/>
        <xdr:cNvSpPr txBox="1"/>
      </xdr:nvSpPr>
      <xdr:spPr>
        <a:xfrm>
          <a:off x="2705744" y="1466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70502</xdr:rowOff>
    </xdr:from>
    <xdr:ext cx="405111" cy="259045"/>
    <xdr:sp macro="" textlink="">
      <xdr:nvSpPr>
        <xdr:cNvPr id="320" name="n_3mainValue【公営住宅】&#10;有形固定資産減価償却率"/>
        <xdr:cNvSpPr txBox="1"/>
      </xdr:nvSpPr>
      <xdr:spPr>
        <a:xfrm>
          <a:off x="1816744" y="1464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19066</xdr:rowOff>
    </xdr:from>
    <xdr:ext cx="405111" cy="259045"/>
    <xdr:sp macro="" textlink="">
      <xdr:nvSpPr>
        <xdr:cNvPr id="321" name="n_4mainValue【公営住宅】&#10;有形固定資産減価償却率"/>
        <xdr:cNvSpPr txBox="1"/>
      </xdr:nvSpPr>
      <xdr:spPr>
        <a:xfrm>
          <a:off x="927744" y="14592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42290</xdr:rowOff>
    </xdr:from>
    <xdr:to>
      <xdr:col>54</xdr:col>
      <xdr:colOff>189865</xdr:colOff>
      <xdr:row>86</xdr:row>
      <xdr:rowOff>91439</xdr:rowOff>
    </xdr:to>
    <xdr:cxnSp macro="">
      <xdr:nvCxnSpPr>
        <xdr:cNvPr id="345" name="直線コネクタ 344"/>
        <xdr:cNvCxnSpPr/>
      </xdr:nvCxnSpPr>
      <xdr:spPr>
        <a:xfrm flipV="1">
          <a:off x="10476865" y="13586840"/>
          <a:ext cx="0" cy="1249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95266</xdr:rowOff>
    </xdr:from>
    <xdr:ext cx="469744" cy="259045"/>
    <xdr:sp macro="" textlink="">
      <xdr:nvSpPr>
        <xdr:cNvPr id="346" name="【公営住宅】&#10;一人当たり面積最小値テキスト"/>
        <xdr:cNvSpPr txBox="1"/>
      </xdr:nvSpPr>
      <xdr:spPr>
        <a:xfrm>
          <a:off x="10515600"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91439</xdr:rowOff>
    </xdr:from>
    <xdr:to>
      <xdr:col>55</xdr:col>
      <xdr:colOff>88900</xdr:colOff>
      <xdr:row>86</xdr:row>
      <xdr:rowOff>91439</xdr:rowOff>
    </xdr:to>
    <xdr:cxnSp macro="">
      <xdr:nvCxnSpPr>
        <xdr:cNvPr id="347" name="直線コネクタ 346"/>
        <xdr:cNvCxnSpPr/>
      </xdr:nvCxnSpPr>
      <xdr:spPr>
        <a:xfrm>
          <a:off x="10388600" y="1483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160417</xdr:rowOff>
    </xdr:from>
    <xdr:ext cx="469744" cy="259045"/>
    <xdr:sp macro="" textlink="">
      <xdr:nvSpPr>
        <xdr:cNvPr id="348" name="【公営住宅】&#10;一人当たり面積最大値テキスト"/>
        <xdr:cNvSpPr txBox="1"/>
      </xdr:nvSpPr>
      <xdr:spPr>
        <a:xfrm>
          <a:off x="10515600" y="13362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42290</xdr:rowOff>
    </xdr:from>
    <xdr:to>
      <xdr:col>55</xdr:col>
      <xdr:colOff>88900</xdr:colOff>
      <xdr:row>79</xdr:row>
      <xdr:rowOff>42290</xdr:rowOff>
    </xdr:to>
    <xdr:cxnSp macro="">
      <xdr:nvCxnSpPr>
        <xdr:cNvPr id="349" name="直線コネクタ 348"/>
        <xdr:cNvCxnSpPr/>
      </xdr:nvCxnSpPr>
      <xdr:spPr>
        <a:xfrm>
          <a:off x="10388600" y="13586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652</xdr:rowOff>
    </xdr:from>
    <xdr:ext cx="469744" cy="259045"/>
    <xdr:sp macro="" textlink="">
      <xdr:nvSpPr>
        <xdr:cNvPr id="350" name="【公営住宅】&#10;一人当たり面積平均値テキスト"/>
        <xdr:cNvSpPr txBox="1"/>
      </xdr:nvSpPr>
      <xdr:spPr>
        <a:xfrm>
          <a:off x="10515600" y="142310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149225</xdr:rowOff>
    </xdr:from>
    <xdr:to>
      <xdr:col>55</xdr:col>
      <xdr:colOff>50800</xdr:colOff>
      <xdr:row>84</xdr:row>
      <xdr:rowOff>79375</xdr:rowOff>
    </xdr:to>
    <xdr:sp macro="" textlink="">
      <xdr:nvSpPr>
        <xdr:cNvPr id="351" name="フローチャート: 判断 350"/>
        <xdr:cNvSpPr/>
      </xdr:nvSpPr>
      <xdr:spPr>
        <a:xfrm>
          <a:off x="10426700" y="1437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140081</xdr:rowOff>
    </xdr:from>
    <xdr:to>
      <xdr:col>50</xdr:col>
      <xdr:colOff>165100</xdr:colOff>
      <xdr:row>84</xdr:row>
      <xdr:rowOff>70231</xdr:rowOff>
    </xdr:to>
    <xdr:sp macro="" textlink="">
      <xdr:nvSpPr>
        <xdr:cNvPr id="352" name="フローチャート: 判断 351"/>
        <xdr:cNvSpPr/>
      </xdr:nvSpPr>
      <xdr:spPr>
        <a:xfrm>
          <a:off x="9588500" y="14370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106935</xdr:rowOff>
    </xdr:from>
    <xdr:to>
      <xdr:col>46</xdr:col>
      <xdr:colOff>38100</xdr:colOff>
      <xdr:row>84</xdr:row>
      <xdr:rowOff>37085</xdr:rowOff>
    </xdr:to>
    <xdr:sp macro="" textlink="">
      <xdr:nvSpPr>
        <xdr:cNvPr id="353" name="フローチャート: 判断 352"/>
        <xdr:cNvSpPr/>
      </xdr:nvSpPr>
      <xdr:spPr>
        <a:xfrm>
          <a:off x="8699500" y="1433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66929</xdr:rowOff>
    </xdr:from>
    <xdr:to>
      <xdr:col>41</xdr:col>
      <xdr:colOff>101600</xdr:colOff>
      <xdr:row>83</xdr:row>
      <xdr:rowOff>168529</xdr:rowOff>
    </xdr:to>
    <xdr:sp macro="" textlink="">
      <xdr:nvSpPr>
        <xdr:cNvPr id="354" name="フローチャート: 判断 353"/>
        <xdr:cNvSpPr/>
      </xdr:nvSpPr>
      <xdr:spPr>
        <a:xfrm>
          <a:off x="7810500" y="1429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103124</xdr:rowOff>
    </xdr:from>
    <xdr:to>
      <xdr:col>36</xdr:col>
      <xdr:colOff>165100</xdr:colOff>
      <xdr:row>83</xdr:row>
      <xdr:rowOff>33274</xdr:rowOff>
    </xdr:to>
    <xdr:sp macro="" textlink="">
      <xdr:nvSpPr>
        <xdr:cNvPr id="355" name="フローチャート: 判断 354"/>
        <xdr:cNvSpPr/>
      </xdr:nvSpPr>
      <xdr:spPr>
        <a:xfrm>
          <a:off x="6921500" y="1416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77597</xdr:rowOff>
    </xdr:from>
    <xdr:to>
      <xdr:col>55</xdr:col>
      <xdr:colOff>50800</xdr:colOff>
      <xdr:row>85</xdr:row>
      <xdr:rowOff>7747</xdr:rowOff>
    </xdr:to>
    <xdr:sp macro="" textlink="">
      <xdr:nvSpPr>
        <xdr:cNvPr id="361" name="楕円 360"/>
        <xdr:cNvSpPr/>
      </xdr:nvSpPr>
      <xdr:spPr>
        <a:xfrm>
          <a:off x="10426700" y="1447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56024</xdr:rowOff>
    </xdr:from>
    <xdr:ext cx="469744" cy="259045"/>
    <xdr:sp macro="" textlink="">
      <xdr:nvSpPr>
        <xdr:cNvPr id="362" name="【公営住宅】&#10;一人当たり面積該当値テキスト"/>
        <xdr:cNvSpPr txBox="1"/>
      </xdr:nvSpPr>
      <xdr:spPr>
        <a:xfrm>
          <a:off x="10515600" y="14457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80263</xdr:rowOff>
    </xdr:from>
    <xdr:to>
      <xdr:col>50</xdr:col>
      <xdr:colOff>165100</xdr:colOff>
      <xdr:row>85</xdr:row>
      <xdr:rowOff>10413</xdr:rowOff>
    </xdr:to>
    <xdr:sp macro="" textlink="">
      <xdr:nvSpPr>
        <xdr:cNvPr id="363" name="楕円 362"/>
        <xdr:cNvSpPr/>
      </xdr:nvSpPr>
      <xdr:spPr>
        <a:xfrm>
          <a:off x="9588500" y="1448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128397</xdr:rowOff>
    </xdr:from>
    <xdr:to>
      <xdr:col>55</xdr:col>
      <xdr:colOff>0</xdr:colOff>
      <xdr:row>84</xdr:row>
      <xdr:rowOff>131063</xdr:rowOff>
    </xdr:to>
    <xdr:cxnSp macro="">
      <xdr:nvCxnSpPr>
        <xdr:cNvPr id="364" name="直線コネクタ 363"/>
        <xdr:cNvCxnSpPr/>
      </xdr:nvCxnSpPr>
      <xdr:spPr>
        <a:xfrm flipV="1">
          <a:off x="9639300" y="14530197"/>
          <a:ext cx="838200" cy="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81407</xdr:rowOff>
    </xdr:from>
    <xdr:to>
      <xdr:col>46</xdr:col>
      <xdr:colOff>38100</xdr:colOff>
      <xdr:row>85</xdr:row>
      <xdr:rowOff>11557</xdr:rowOff>
    </xdr:to>
    <xdr:sp macro="" textlink="">
      <xdr:nvSpPr>
        <xdr:cNvPr id="365" name="楕円 364"/>
        <xdr:cNvSpPr/>
      </xdr:nvSpPr>
      <xdr:spPr>
        <a:xfrm>
          <a:off x="8699500" y="1448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131063</xdr:rowOff>
    </xdr:from>
    <xdr:to>
      <xdr:col>50</xdr:col>
      <xdr:colOff>114300</xdr:colOff>
      <xdr:row>84</xdr:row>
      <xdr:rowOff>132207</xdr:rowOff>
    </xdr:to>
    <xdr:cxnSp macro="">
      <xdr:nvCxnSpPr>
        <xdr:cNvPr id="366" name="直線コネクタ 365"/>
        <xdr:cNvCxnSpPr/>
      </xdr:nvCxnSpPr>
      <xdr:spPr>
        <a:xfrm flipV="1">
          <a:off x="8750300" y="14532863"/>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82169</xdr:rowOff>
    </xdr:from>
    <xdr:to>
      <xdr:col>41</xdr:col>
      <xdr:colOff>101600</xdr:colOff>
      <xdr:row>85</xdr:row>
      <xdr:rowOff>12319</xdr:rowOff>
    </xdr:to>
    <xdr:sp macro="" textlink="">
      <xdr:nvSpPr>
        <xdr:cNvPr id="367" name="楕円 366"/>
        <xdr:cNvSpPr/>
      </xdr:nvSpPr>
      <xdr:spPr>
        <a:xfrm>
          <a:off x="7810500" y="1448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132207</xdr:rowOff>
    </xdr:from>
    <xdr:to>
      <xdr:col>45</xdr:col>
      <xdr:colOff>177800</xdr:colOff>
      <xdr:row>84</xdr:row>
      <xdr:rowOff>132969</xdr:rowOff>
    </xdr:to>
    <xdr:cxnSp macro="">
      <xdr:nvCxnSpPr>
        <xdr:cNvPr id="368" name="直線コネクタ 367"/>
        <xdr:cNvCxnSpPr/>
      </xdr:nvCxnSpPr>
      <xdr:spPr>
        <a:xfrm flipV="1">
          <a:off x="7861300" y="14534007"/>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85217</xdr:rowOff>
    </xdr:from>
    <xdr:to>
      <xdr:col>36</xdr:col>
      <xdr:colOff>165100</xdr:colOff>
      <xdr:row>85</xdr:row>
      <xdr:rowOff>15367</xdr:rowOff>
    </xdr:to>
    <xdr:sp macro="" textlink="">
      <xdr:nvSpPr>
        <xdr:cNvPr id="369" name="楕円 368"/>
        <xdr:cNvSpPr/>
      </xdr:nvSpPr>
      <xdr:spPr>
        <a:xfrm>
          <a:off x="6921500" y="1448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132969</xdr:rowOff>
    </xdr:from>
    <xdr:to>
      <xdr:col>41</xdr:col>
      <xdr:colOff>50800</xdr:colOff>
      <xdr:row>84</xdr:row>
      <xdr:rowOff>136017</xdr:rowOff>
    </xdr:to>
    <xdr:cxnSp macro="">
      <xdr:nvCxnSpPr>
        <xdr:cNvPr id="370" name="直線コネクタ 369"/>
        <xdr:cNvCxnSpPr/>
      </xdr:nvCxnSpPr>
      <xdr:spPr>
        <a:xfrm flipV="1">
          <a:off x="6972300" y="14534769"/>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86758</xdr:rowOff>
    </xdr:from>
    <xdr:ext cx="469744" cy="259045"/>
    <xdr:sp macro="" textlink="">
      <xdr:nvSpPr>
        <xdr:cNvPr id="371" name="n_1aveValue【公営住宅】&#10;一人当たり面積"/>
        <xdr:cNvSpPr txBox="1"/>
      </xdr:nvSpPr>
      <xdr:spPr>
        <a:xfrm>
          <a:off x="9391727" y="14145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53612</xdr:rowOff>
    </xdr:from>
    <xdr:ext cx="469744" cy="259045"/>
    <xdr:sp macro="" textlink="">
      <xdr:nvSpPr>
        <xdr:cNvPr id="372" name="n_2aveValue【公営住宅】&#10;一人当たり面積"/>
        <xdr:cNvSpPr txBox="1"/>
      </xdr:nvSpPr>
      <xdr:spPr>
        <a:xfrm>
          <a:off x="8515427" y="14112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13606</xdr:rowOff>
    </xdr:from>
    <xdr:ext cx="469744" cy="259045"/>
    <xdr:sp macro="" textlink="">
      <xdr:nvSpPr>
        <xdr:cNvPr id="373" name="n_3aveValue【公営住宅】&#10;一人当たり面積"/>
        <xdr:cNvSpPr txBox="1"/>
      </xdr:nvSpPr>
      <xdr:spPr>
        <a:xfrm>
          <a:off x="7626427" y="14072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49801</xdr:rowOff>
    </xdr:from>
    <xdr:ext cx="469744" cy="259045"/>
    <xdr:sp macro="" textlink="">
      <xdr:nvSpPr>
        <xdr:cNvPr id="374" name="n_4aveValue【公営住宅】&#10;一人当たり面積"/>
        <xdr:cNvSpPr txBox="1"/>
      </xdr:nvSpPr>
      <xdr:spPr>
        <a:xfrm>
          <a:off x="6737427" y="13937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1540</xdr:rowOff>
    </xdr:from>
    <xdr:ext cx="469744" cy="259045"/>
    <xdr:sp macro="" textlink="">
      <xdr:nvSpPr>
        <xdr:cNvPr id="375" name="n_1mainValue【公営住宅】&#10;一人当たり面積"/>
        <xdr:cNvSpPr txBox="1"/>
      </xdr:nvSpPr>
      <xdr:spPr>
        <a:xfrm>
          <a:off x="9391727" y="1457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2684</xdr:rowOff>
    </xdr:from>
    <xdr:ext cx="469744" cy="259045"/>
    <xdr:sp macro="" textlink="">
      <xdr:nvSpPr>
        <xdr:cNvPr id="376" name="n_2mainValue【公営住宅】&#10;一人当たり面積"/>
        <xdr:cNvSpPr txBox="1"/>
      </xdr:nvSpPr>
      <xdr:spPr>
        <a:xfrm>
          <a:off x="8515427" y="14575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3446</xdr:rowOff>
    </xdr:from>
    <xdr:ext cx="469744" cy="259045"/>
    <xdr:sp macro="" textlink="">
      <xdr:nvSpPr>
        <xdr:cNvPr id="377" name="n_3mainValue【公営住宅】&#10;一人当たり面積"/>
        <xdr:cNvSpPr txBox="1"/>
      </xdr:nvSpPr>
      <xdr:spPr>
        <a:xfrm>
          <a:off x="7626427" y="14576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6494</xdr:rowOff>
    </xdr:from>
    <xdr:ext cx="469744" cy="259045"/>
    <xdr:sp macro="" textlink="">
      <xdr:nvSpPr>
        <xdr:cNvPr id="378" name="n_4mainValue【公営住宅】&#10;一人当たり面積"/>
        <xdr:cNvSpPr txBox="1"/>
      </xdr:nvSpPr>
      <xdr:spPr>
        <a:xfrm>
          <a:off x="6737427" y="14579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0" name="直線コネクタ 389"/>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91" name="テキスト ボックス 390"/>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2" name="直線コネクタ 391"/>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3" name="テキスト ボックス 392"/>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4" name="直線コネクタ 393"/>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5" name="テキスト ボックス 394"/>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6" name="直線コネクタ 395"/>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7" name="テキスト ボックス 396"/>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8" name="直線コネクタ 397"/>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9" name="テキスト ボックス 398"/>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1905</xdr:rowOff>
    </xdr:from>
    <xdr:to>
      <xdr:col>24</xdr:col>
      <xdr:colOff>62865</xdr:colOff>
      <xdr:row>107</xdr:row>
      <xdr:rowOff>137161</xdr:rowOff>
    </xdr:to>
    <xdr:cxnSp macro="">
      <xdr:nvCxnSpPr>
        <xdr:cNvPr id="402" name="直線コネクタ 401"/>
        <xdr:cNvCxnSpPr/>
      </xdr:nvCxnSpPr>
      <xdr:spPr>
        <a:xfrm flipV="1">
          <a:off x="4634865" y="17146905"/>
          <a:ext cx="0" cy="1335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140988</xdr:rowOff>
    </xdr:from>
    <xdr:ext cx="405111" cy="259045"/>
    <xdr:sp macro="" textlink="">
      <xdr:nvSpPr>
        <xdr:cNvPr id="403" name="【港湾・漁港】&#10;有形固定資産減価償却率最小値テキスト"/>
        <xdr:cNvSpPr txBox="1"/>
      </xdr:nvSpPr>
      <xdr:spPr>
        <a:xfrm>
          <a:off x="4673600" y="1848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137161</xdr:rowOff>
    </xdr:from>
    <xdr:to>
      <xdr:col>24</xdr:col>
      <xdr:colOff>152400</xdr:colOff>
      <xdr:row>107</xdr:row>
      <xdr:rowOff>137161</xdr:rowOff>
    </xdr:to>
    <xdr:cxnSp macro="">
      <xdr:nvCxnSpPr>
        <xdr:cNvPr id="404" name="直線コネクタ 403"/>
        <xdr:cNvCxnSpPr/>
      </xdr:nvCxnSpPr>
      <xdr:spPr>
        <a:xfrm>
          <a:off x="4546600" y="18482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120032</xdr:rowOff>
    </xdr:from>
    <xdr:ext cx="340478" cy="259045"/>
    <xdr:sp macro="" textlink="">
      <xdr:nvSpPr>
        <xdr:cNvPr id="405" name="【港湾・漁港】&#10;有形固定資産減価償却率最大値テキスト"/>
        <xdr:cNvSpPr txBox="1"/>
      </xdr:nvSpPr>
      <xdr:spPr>
        <a:xfrm>
          <a:off x="4673600" y="169221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1905</xdr:rowOff>
    </xdr:from>
    <xdr:to>
      <xdr:col>24</xdr:col>
      <xdr:colOff>152400</xdr:colOff>
      <xdr:row>100</xdr:row>
      <xdr:rowOff>1905</xdr:rowOff>
    </xdr:to>
    <xdr:cxnSp macro="">
      <xdr:nvCxnSpPr>
        <xdr:cNvPr id="406" name="直線コネクタ 405"/>
        <xdr:cNvCxnSpPr/>
      </xdr:nvCxnSpPr>
      <xdr:spPr>
        <a:xfrm>
          <a:off x="4546600" y="1714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20972</xdr:rowOff>
    </xdr:from>
    <xdr:ext cx="405111" cy="259045"/>
    <xdr:sp macro="" textlink="">
      <xdr:nvSpPr>
        <xdr:cNvPr id="407" name="【港湾・漁港】&#10;有形固定資産減価償却率平均値テキスト"/>
        <xdr:cNvSpPr txBox="1"/>
      </xdr:nvSpPr>
      <xdr:spPr>
        <a:xfrm>
          <a:off x="4673600" y="18023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42545</xdr:rowOff>
    </xdr:from>
    <xdr:to>
      <xdr:col>24</xdr:col>
      <xdr:colOff>114300</xdr:colOff>
      <xdr:row>105</xdr:row>
      <xdr:rowOff>144145</xdr:rowOff>
    </xdr:to>
    <xdr:sp macro="" textlink="">
      <xdr:nvSpPr>
        <xdr:cNvPr id="408" name="フローチャート: 判断 407"/>
        <xdr:cNvSpPr/>
      </xdr:nvSpPr>
      <xdr:spPr>
        <a:xfrm>
          <a:off x="4584700" y="1804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95886</xdr:rowOff>
    </xdr:from>
    <xdr:to>
      <xdr:col>20</xdr:col>
      <xdr:colOff>38100</xdr:colOff>
      <xdr:row>107</xdr:row>
      <xdr:rowOff>26036</xdr:rowOff>
    </xdr:to>
    <xdr:sp macro="" textlink="">
      <xdr:nvSpPr>
        <xdr:cNvPr id="409" name="フローチャート: 判断 408"/>
        <xdr:cNvSpPr/>
      </xdr:nvSpPr>
      <xdr:spPr>
        <a:xfrm>
          <a:off x="3746500" y="18269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107</xdr:row>
      <xdr:rowOff>19686</xdr:rowOff>
    </xdr:from>
    <xdr:to>
      <xdr:col>15</xdr:col>
      <xdr:colOff>101600</xdr:colOff>
      <xdr:row>107</xdr:row>
      <xdr:rowOff>121286</xdr:rowOff>
    </xdr:to>
    <xdr:sp macro="" textlink="">
      <xdr:nvSpPr>
        <xdr:cNvPr id="410" name="フローチャート: 判断 409"/>
        <xdr:cNvSpPr/>
      </xdr:nvSpPr>
      <xdr:spPr>
        <a:xfrm>
          <a:off x="2857500" y="1836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106</xdr:row>
      <xdr:rowOff>162561</xdr:rowOff>
    </xdr:from>
    <xdr:to>
      <xdr:col>10</xdr:col>
      <xdr:colOff>165100</xdr:colOff>
      <xdr:row>107</xdr:row>
      <xdr:rowOff>92711</xdr:rowOff>
    </xdr:to>
    <xdr:sp macro="" textlink="">
      <xdr:nvSpPr>
        <xdr:cNvPr id="411" name="フローチャート: 判断 410"/>
        <xdr:cNvSpPr/>
      </xdr:nvSpPr>
      <xdr:spPr>
        <a:xfrm>
          <a:off x="1968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164464</xdr:rowOff>
    </xdr:from>
    <xdr:to>
      <xdr:col>6</xdr:col>
      <xdr:colOff>38100</xdr:colOff>
      <xdr:row>106</xdr:row>
      <xdr:rowOff>94614</xdr:rowOff>
    </xdr:to>
    <xdr:sp macro="" textlink="">
      <xdr:nvSpPr>
        <xdr:cNvPr id="412" name="フローチャート: 判断 411"/>
        <xdr:cNvSpPr/>
      </xdr:nvSpPr>
      <xdr:spPr>
        <a:xfrm>
          <a:off x="1079500" y="1816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109220</xdr:rowOff>
    </xdr:from>
    <xdr:to>
      <xdr:col>24</xdr:col>
      <xdr:colOff>114300</xdr:colOff>
      <xdr:row>105</xdr:row>
      <xdr:rowOff>39370</xdr:rowOff>
    </xdr:to>
    <xdr:sp macro="" textlink="">
      <xdr:nvSpPr>
        <xdr:cNvPr id="418" name="楕円 417"/>
        <xdr:cNvSpPr/>
      </xdr:nvSpPr>
      <xdr:spPr>
        <a:xfrm>
          <a:off x="4584700" y="1794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132097</xdr:rowOff>
    </xdr:from>
    <xdr:ext cx="405111" cy="259045"/>
    <xdr:sp macro="" textlink="">
      <xdr:nvSpPr>
        <xdr:cNvPr id="419" name="【港湾・漁港】&#10;有形固定資産減価償却率該当値テキスト"/>
        <xdr:cNvSpPr txBox="1"/>
      </xdr:nvSpPr>
      <xdr:spPr>
        <a:xfrm>
          <a:off x="4673600" y="1779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73025</xdr:rowOff>
    </xdr:from>
    <xdr:to>
      <xdr:col>20</xdr:col>
      <xdr:colOff>38100</xdr:colOff>
      <xdr:row>105</xdr:row>
      <xdr:rowOff>3175</xdr:rowOff>
    </xdr:to>
    <xdr:sp macro="" textlink="">
      <xdr:nvSpPr>
        <xdr:cNvPr id="420" name="楕円 419"/>
        <xdr:cNvSpPr/>
      </xdr:nvSpPr>
      <xdr:spPr>
        <a:xfrm>
          <a:off x="3746500" y="1790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123825</xdr:rowOff>
    </xdr:from>
    <xdr:to>
      <xdr:col>24</xdr:col>
      <xdr:colOff>63500</xdr:colOff>
      <xdr:row>104</xdr:row>
      <xdr:rowOff>160020</xdr:rowOff>
    </xdr:to>
    <xdr:cxnSp macro="">
      <xdr:nvCxnSpPr>
        <xdr:cNvPr id="421" name="直線コネクタ 420"/>
        <xdr:cNvCxnSpPr/>
      </xdr:nvCxnSpPr>
      <xdr:spPr>
        <a:xfrm>
          <a:off x="3797300" y="1795462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36830</xdr:rowOff>
    </xdr:from>
    <xdr:to>
      <xdr:col>15</xdr:col>
      <xdr:colOff>101600</xdr:colOff>
      <xdr:row>104</xdr:row>
      <xdr:rowOff>138430</xdr:rowOff>
    </xdr:to>
    <xdr:sp macro="" textlink="">
      <xdr:nvSpPr>
        <xdr:cNvPr id="422" name="楕円 421"/>
        <xdr:cNvSpPr/>
      </xdr:nvSpPr>
      <xdr:spPr>
        <a:xfrm>
          <a:off x="28575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87630</xdr:rowOff>
    </xdr:from>
    <xdr:to>
      <xdr:col>19</xdr:col>
      <xdr:colOff>177800</xdr:colOff>
      <xdr:row>104</xdr:row>
      <xdr:rowOff>123825</xdr:rowOff>
    </xdr:to>
    <xdr:cxnSp macro="">
      <xdr:nvCxnSpPr>
        <xdr:cNvPr id="423" name="直線コネクタ 422"/>
        <xdr:cNvCxnSpPr/>
      </xdr:nvCxnSpPr>
      <xdr:spPr>
        <a:xfrm>
          <a:off x="2908300" y="1791843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170180</xdr:rowOff>
    </xdr:from>
    <xdr:to>
      <xdr:col>10</xdr:col>
      <xdr:colOff>165100</xdr:colOff>
      <xdr:row>104</xdr:row>
      <xdr:rowOff>100330</xdr:rowOff>
    </xdr:to>
    <xdr:sp macro="" textlink="">
      <xdr:nvSpPr>
        <xdr:cNvPr id="424" name="楕円 423"/>
        <xdr:cNvSpPr/>
      </xdr:nvSpPr>
      <xdr:spPr>
        <a:xfrm>
          <a:off x="1968500" y="1782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49530</xdr:rowOff>
    </xdr:from>
    <xdr:to>
      <xdr:col>15</xdr:col>
      <xdr:colOff>50800</xdr:colOff>
      <xdr:row>104</xdr:row>
      <xdr:rowOff>87630</xdr:rowOff>
    </xdr:to>
    <xdr:cxnSp macro="">
      <xdr:nvCxnSpPr>
        <xdr:cNvPr id="425" name="直線コネクタ 424"/>
        <xdr:cNvCxnSpPr/>
      </xdr:nvCxnSpPr>
      <xdr:spPr>
        <a:xfrm>
          <a:off x="2019300" y="178803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97789</xdr:rowOff>
    </xdr:from>
    <xdr:to>
      <xdr:col>6</xdr:col>
      <xdr:colOff>38100</xdr:colOff>
      <xdr:row>104</xdr:row>
      <xdr:rowOff>27939</xdr:rowOff>
    </xdr:to>
    <xdr:sp macro="" textlink="">
      <xdr:nvSpPr>
        <xdr:cNvPr id="426" name="楕円 425"/>
        <xdr:cNvSpPr/>
      </xdr:nvSpPr>
      <xdr:spPr>
        <a:xfrm>
          <a:off x="1079500" y="1775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148589</xdr:rowOff>
    </xdr:from>
    <xdr:to>
      <xdr:col>10</xdr:col>
      <xdr:colOff>114300</xdr:colOff>
      <xdr:row>104</xdr:row>
      <xdr:rowOff>49530</xdr:rowOff>
    </xdr:to>
    <xdr:cxnSp macro="">
      <xdr:nvCxnSpPr>
        <xdr:cNvPr id="427" name="直線コネクタ 426"/>
        <xdr:cNvCxnSpPr/>
      </xdr:nvCxnSpPr>
      <xdr:spPr>
        <a:xfrm>
          <a:off x="1130300" y="17807939"/>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107</xdr:row>
      <xdr:rowOff>17163</xdr:rowOff>
    </xdr:from>
    <xdr:ext cx="405111" cy="259045"/>
    <xdr:sp macro="" textlink="">
      <xdr:nvSpPr>
        <xdr:cNvPr id="428" name="n_1aveValue【港湾・漁港】&#10;有形固定資産減価償却率"/>
        <xdr:cNvSpPr txBox="1"/>
      </xdr:nvSpPr>
      <xdr:spPr>
        <a:xfrm>
          <a:off x="3582044" y="1836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112413</xdr:rowOff>
    </xdr:from>
    <xdr:ext cx="405111" cy="259045"/>
    <xdr:sp macro="" textlink="">
      <xdr:nvSpPr>
        <xdr:cNvPr id="429" name="n_2aveValue【港湾・漁港】&#10;有形固定資産減価償却率"/>
        <xdr:cNvSpPr txBox="1"/>
      </xdr:nvSpPr>
      <xdr:spPr>
        <a:xfrm>
          <a:off x="2705744" y="1845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83838</xdr:rowOff>
    </xdr:from>
    <xdr:ext cx="405111" cy="259045"/>
    <xdr:sp macro="" textlink="">
      <xdr:nvSpPr>
        <xdr:cNvPr id="430" name="n_3aveValue【港湾・漁港】&#10;有形固定資産減価償却率"/>
        <xdr:cNvSpPr txBox="1"/>
      </xdr:nvSpPr>
      <xdr:spPr>
        <a:xfrm>
          <a:off x="1816744" y="1842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85741</xdr:rowOff>
    </xdr:from>
    <xdr:ext cx="405111" cy="259045"/>
    <xdr:sp macro="" textlink="">
      <xdr:nvSpPr>
        <xdr:cNvPr id="431" name="n_4aveValue【港湾・漁港】&#10;有形固定資産減価償却率"/>
        <xdr:cNvSpPr txBox="1"/>
      </xdr:nvSpPr>
      <xdr:spPr>
        <a:xfrm>
          <a:off x="927744" y="18259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19702</xdr:rowOff>
    </xdr:from>
    <xdr:ext cx="405111" cy="259045"/>
    <xdr:sp macro="" textlink="">
      <xdr:nvSpPr>
        <xdr:cNvPr id="432" name="n_1mainValue【港湾・漁港】&#10;有形固定資産減価償却率"/>
        <xdr:cNvSpPr txBox="1"/>
      </xdr:nvSpPr>
      <xdr:spPr>
        <a:xfrm>
          <a:off x="3582044" y="1767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154957</xdr:rowOff>
    </xdr:from>
    <xdr:ext cx="405111" cy="259045"/>
    <xdr:sp macro="" textlink="">
      <xdr:nvSpPr>
        <xdr:cNvPr id="433" name="n_2mainValue【港湾・漁港】&#10;有形固定資産減価償却率"/>
        <xdr:cNvSpPr txBox="1"/>
      </xdr:nvSpPr>
      <xdr:spPr>
        <a:xfrm>
          <a:off x="27057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116857</xdr:rowOff>
    </xdr:from>
    <xdr:ext cx="405111" cy="259045"/>
    <xdr:sp macro="" textlink="">
      <xdr:nvSpPr>
        <xdr:cNvPr id="434" name="n_3mainValue【港湾・漁港】&#10;有形固定資産減価償却率"/>
        <xdr:cNvSpPr txBox="1"/>
      </xdr:nvSpPr>
      <xdr:spPr>
        <a:xfrm>
          <a:off x="1816744" y="1760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44466</xdr:rowOff>
    </xdr:from>
    <xdr:ext cx="405111" cy="259045"/>
    <xdr:sp macro="" textlink="">
      <xdr:nvSpPr>
        <xdr:cNvPr id="435" name="n_4mainValue【港湾・漁港】&#10;有形固定資産減価償却率"/>
        <xdr:cNvSpPr txBox="1"/>
      </xdr:nvSpPr>
      <xdr:spPr>
        <a:xfrm>
          <a:off x="927744" y="1753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6" name="直線コネクタ 445"/>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7" name="テキスト ボックス 446"/>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8" name="直線コネクタ 447"/>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9" name="テキスト ボックス 448"/>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0" name="直線コネクタ 449"/>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1" name="テキスト ボックス 450"/>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2" name="直線コネクタ 451"/>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3" name="テキスト ボックス 452"/>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5" name="テキスト ボックス 454"/>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102</xdr:row>
      <xdr:rowOff>30807</xdr:rowOff>
    </xdr:from>
    <xdr:to>
      <xdr:col>54</xdr:col>
      <xdr:colOff>189865</xdr:colOff>
      <xdr:row>108</xdr:row>
      <xdr:rowOff>73417</xdr:rowOff>
    </xdr:to>
    <xdr:cxnSp macro="">
      <xdr:nvCxnSpPr>
        <xdr:cNvPr id="457" name="直線コネクタ 456"/>
        <xdr:cNvCxnSpPr/>
      </xdr:nvCxnSpPr>
      <xdr:spPr>
        <a:xfrm flipV="1">
          <a:off x="10476865" y="17518707"/>
          <a:ext cx="0" cy="1071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77244</xdr:rowOff>
    </xdr:from>
    <xdr:ext cx="469744" cy="259045"/>
    <xdr:sp macro="" textlink="">
      <xdr:nvSpPr>
        <xdr:cNvPr id="458" name="【港湾・漁港】&#10;一人当たり有形固定資産（償却資産）額最小値テキスト"/>
        <xdr:cNvSpPr txBox="1"/>
      </xdr:nvSpPr>
      <xdr:spPr>
        <a:xfrm>
          <a:off x="10515600" y="18593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73417</xdr:rowOff>
    </xdr:from>
    <xdr:to>
      <xdr:col>55</xdr:col>
      <xdr:colOff>88900</xdr:colOff>
      <xdr:row>108</xdr:row>
      <xdr:rowOff>73417</xdr:rowOff>
    </xdr:to>
    <xdr:cxnSp macro="">
      <xdr:nvCxnSpPr>
        <xdr:cNvPr id="459" name="直線コネクタ 458"/>
        <xdr:cNvCxnSpPr/>
      </xdr:nvCxnSpPr>
      <xdr:spPr>
        <a:xfrm>
          <a:off x="10388600" y="1859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148934</xdr:rowOff>
    </xdr:from>
    <xdr:ext cx="690189" cy="259045"/>
    <xdr:sp macro="" textlink="">
      <xdr:nvSpPr>
        <xdr:cNvPr id="460" name="【港湾・漁港】&#10;一人当たり有形固定資産（償却資産）額最大値テキスト"/>
        <xdr:cNvSpPr txBox="1"/>
      </xdr:nvSpPr>
      <xdr:spPr>
        <a:xfrm>
          <a:off x="10515600" y="172939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2,349,285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102</xdr:row>
      <xdr:rowOff>30807</xdr:rowOff>
    </xdr:from>
    <xdr:to>
      <xdr:col>55</xdr:col>
      <xdr:colOff>88900</xdr:colOff>
      <xdr:row>102</xdr:row>
      <xdr:rowOff>30807</xdr:rowOff>
    </xdr:to>
    <xdr:cxnSp macro="">
      <xdr:nvCxnSpPr>
        <xdr:cNvPr id="461" name="直線コネクタ 460"/>
        <xdr:cNvCxnSpPr/>
      </xdr:nvCxnSpPr>
      <xdr:spPr>
        <a:xfrm>
          <a:off x="10388600" y="17518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23204</xdr:rowOff>
    </xdr:from>
    <xdr:ext cx="599010" cy="259045"/>
    <xdr:sp macro="" textlink="">
      <xdr:nvSpPr>
        <xdr:cNvPr id="462" name="【港湾・漁港】&#10;一人当たり有形固定資産（償却資産）額平均値テキスト"/>
        <xdr:cNvSpPr txBox="1"/>
      </xdr:nvSpPr>
      <xdr:spPr>
        <a:xfrm>
          <a:off x="10515600" y="181969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327</xdr:rowOff>
    </xdr:from>
    <xdr:to>
      <xdr:col>55</xdr:col>
      <xdr:colOff>50800</xdr:colOff>
      <xdr:row>107</xdr:row>
      <xdr:rowOff>101927</xdr:rowOff>
    </xdr:to>
    <xdr:sp macro="" textlink="">
      <xdr:nvSpPr>
        <xdr:cNvPr id="463" name="フローチャート: 判断 462"/>
        <xdr:cNvSpPr/>
      </xdr:nvSpPr>
      <xdr:spPr>
        <a:xfrm>
          <a:off x="10426700" y="1834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64390</xdr:rowOff>
    </xdr:from>
    <xdr:to>
      <xdr:col>50</xdr:col>
      <xdr:colOff>165100</xdr:colOff>
      <xdr:row>107</xdr:row>
      <xdr:rowOff>165990</xdr:rowOff>
    </xdr:to>
    <xdr:sp macro="" textlink="">
      <xdr:nvSpPr>
        <xdr:cNvPr id="464" name="フローチャート: 判断 463"/>
        <xdr:cNvSpPr/>
      </xdr:nvSpPr>
      <xdr:spPr>
        <a:xfrm>
          <a:off x="9588500" y="1840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53539</xdr:rowOff>
    </xdr:from>
    <xdr:to>
      <xdr:col>46</xdr:col>
      <xdr:colOff>38100</xdr:colOff>
      <xdr:row>107</xdr:row>
      <xdr:rowOff>155139</xdr:rowOff>
    </xdr:to>
    <xdr:sp macro="" textlink="">
      <xdr:nvSpPr>
        <xdr:cNvPr id="465" name="フローチャート: 判断 464"/>
        <xdr:cNvSpPr/>
      </xdr:nvSpPr>
      <xdr:spPr>
        <a:xfrm>
          <a:off x="8699500" y="1839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49222</xdr:rowOff>
    </xdr:from>
    <xdr:to>
      <xdr:col>41</xdr:col>
      <xdr:colOff>101600</xdr:colOff>
      <xdr:row>107</xdr:row>
      <xdr:rowOff>150822</xdr:rowOff>
    </xdr:to>
    <xdr:sp macro="" textlink="">
      <xdr:nvSpPr>
        <xdr:cNvPr id="466" name="フローチャート: 判断 465"/>
        <xdr:cNvSpPr/>
      </xdr:nvSpPr>
      <xdr:spPr>
        <a:xfrm>
          <a:off x="7810500" y="1839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135604</xdr:rowOff>
    </xdr:from>
    <xdr:to>
      <xdr:col>36</xdr:col>
      <xdr:colOff>165100</xdr:colOff>
      <xdr:row>108</xdr:row>
      <xdr:rowOff>65754</xdr:rowOff>
    </xdr:to>
    <xdr:sp macro="" textlink="">
      <xdr:nvSpPr>
        <xdr:cNvPr id="467" name="フローチャート: 判断 466"/>
        <xdr:cNvSpPr/>
      </xdr:nvSpPr>
      <xdr:spPr>
        <a:xfrm>
          <a:off x="6921500" y="1848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139847</xdr:rowOff>
    </xdr:from>
    <xdr:to>
      <xdr:col>55</xdr:col>
      <xdr:colOff>50800</xdr:colOff>
      <xdr:row>108</xdr:row>
      <xdr:rowOff>69997</xdr:rowOff>
    </xdr:to>
    <xdr:sp macro="" textlink="">
      <xdr:nvSpPr>
        <xdr:cNvPr id="473" name="楕円 472"/>
        <xdr:cNvSpPr/>
      </xdr:nvSpPr>
      <xdr:spPr>
        <a:xfrm>
          <a:off x="10426700" y="1848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54774</xdr:rowOff>
    </xdr:from>
    <xdr:ext cx="599010" cy="259045"/>
    <xdr:sp macro="" textlink="">
      <xdr:nvSpPr>
        <xdr:cNvPr id="474" name="【港湾・漁港】&#10;一人当たり有形固定資産（償却資産）額該当値テキスト"/>
        <xdr:cNvSpPr txBox="1"/>
      </xdr:nvSpPr>
      <xdr:spPr>
        <a:xfrm>
          <a:off x="10515600" y="18399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140340</xdr:rowOff>
    </xdr:from>
    <xdr:to>
      <xdr:col>50</xdr:col>
      <xdr:colOff>165100</xdr:colOff>
      <xdr:row>108</xdr:row>
      <xdr:rowOff>70490</xdr:rowOff>
    </xdr:to>
    <xdr:sp macro="" textlink="">
      <xdr:nvSpPr>
        <xdr:cNvPr id="475" name="楕円 474"/>
        <xdr:cNvSpPr/>
      </xdr:nvSpPr>
      <xdr:spPr>
        <a:xfrm>
          <a:off x="9588500" y="1848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19197</xdr:rowOff>
    </xdr:from>
    <xdr:to>
      <xdr:col>55</xdr:col>
      <xdr:colOff>0</xdr:colOff>
      <xdr:row>108</xdr:row>
      <xdr:rowOff>19690</xdr:rowOff>
    </xdr:to>
    <xdr:cxnSp macro="">
      <xdr:nvCxnSpPr>
        <xdr:cNvPr id="476" name="直線コネクタ 475"/>
        <xdr:cNvCxnSpPr/>
      </xdr:nvCxnSpPr>
      <xdr:spPr>
        <a:xfrm flipV="1">
          <a:off x="9639300" y="18535797"/>
          <a:ext cx="838200" cy="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140500</xdr:rowOff>
    </xdr:from>
    <xdr:to>
      <xdr:col>46</xdr:col>
      <xdr:colOff>38100</xdr:colOff>
      <xdr:row>108</xdr:row>
      <xdr:rowOff>70650</xdr:rowOff>
    </xdr:to>
    <xdr:sp macro="" textlink="">
      <xdr:nvSpPr>
        <xdr:cNvPr id="477" name="楕円 476"/>
        <xdr:cNvSpPr/>
      </xdr:nvSpPr>
      <xdr:spPr>
        <a:xfrm>
          <a:off x="8699500" y="1848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19690</xdr:rowOff>
    </xdr:from>
    <xdr:to>
      <xdr:col>50</xdr:col>
      <xdr:colOff>114300</xdr:colOff>
      <xdr:row>108</xdr:row>
      <xdr:rowOff>19850</xdr:rowOff>
    </xdr:to>
    <xdr:cxnSp macro="">
      <xdr:nvCxnSpPr>
        <xdr:cNvPr id="478" name="直線コネクタ 477"/>
        <xdr:cNvCxnSpPr/>
      </xdr:nvCxnSpPr>
      <xdr:spPr>
        <a:xfrm flipV="1">
          <a:off x="8750300" y="18536290"/>
          <a:ext cx="889000" cy="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140674</xdr:rowOff>
    </xdr:from>
    <xdr:to>
      <xdr:col>41</xdr:col>
      <xdr:colOff>101600</xdr:colOff>
      <xdr:row>108</xdr:row>
      <xdr:rowOff>70824</xdr:rowOff>
    </xdr:to>
    <xdr:sp macro="" textlink="">
      <xdr:nvSpPr>
        <xdr:cNvPr id="479" name="楕円 478"/>
        <xdr:cNvSpPr/>
      </xdr:nvSpPr>
      <xdr:spPr>
        <a:xfrm>
          <a:off x="7810500" y="1848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19850</xdr:rowOff>
    </xdr:from>
    <xdr:to>
      <xdr:col>45</xdr:col>
      <xdr:colOff>177800</xdr:colOff>
      <xdr:row>108</xdr:row>
      <xdr:rowOff>20024</xdr:rowOff>
    </xdr:to>
    <xdr:cxnSp macro="">
      <xdr:nvCxnSpPr>
        <xdr:cNvPr id="480" name="直線コネクタ 479"/>
        <xdr:cNvCxnSpPr/>
      </xdr:nvCxnSpPr>
      <xdr:spPr>
        <a:xfrm flipV="1">
          <a:off x="7861300" y="18536450"/>
          <a:ext cx="889000" cy="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141218</xdr:rowOff>
    </xdr:from>
    <xdr:to>
      <xdr:col>36</xdr:col>
      <xdr:colOff>165100</xdr:colOff>
      <xdr:row>108</xdr:row>
      <xdr:rowOff>71368</xdr:rowOff>
    </xdr:to>
    <xdr:sp macro="" textlink="">
      <xdr:nvSpPr>
        <xdr:cNvPr id="481" name="楕円 480"/>
        <xdr:cNvSpPr/>
      </xdr:nvSpPr>
      <xdr:spPr>
        <a:xfrm>
          <a:off x="6921500" y="18486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20024</xdr:rowOff>
    </xdr:from>
    <xdr:to>
      <xdr:col>41</xdr:col>
      <xdr:colOff>50800</xdr:colOff>
      <xdr:row>108</xdr:row>
      <xdr:rowOff>20568</xdr:rowOff>
    </xdr:to>
    <xdr:cxnSp macro="">
      <xdr:nvCxnSpPr>
        <xdr:cNvPr id="482" name="直線コネクタ 481"/>
        <xdr:cNvCxnSpPr/>
      </xdr:nvCxnSpPr>
      <xdr:spPr>
        <a:xfrm flipV="1">
          <a:off x="6972300" y="18536624"/>
          <a:ext cx="889000" cy="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11067</xdr:rowOff>
    </xdr:from>
    <xdr:ext cx="599010" cy="259045"/>
    <xdr:sp macro="" textlink="">
      <xdr:nvSpPr>
        <xdr:cNvPr id="483" name="n_1aveValue【港湾・漁港】&#10;一人当たり有形固定資産（償却資産）額"/>
        <xdr:cNvSpPr txBox="1"/>
      </xdr:nvSpPr>
      <xdr:spPr>
        <a:xfrm>
          <a:off x="9327095" y="18184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216</xdr:rowOff>
    </xdr:from>
    <xdr:ext cx="599010" cy="259045"/>
    <xdr:sp macro="" textlink="">
      <xdr:nvSpPr>
        <xdr:cNvPr id="484" name="n_2aveValue【港湾・漁港】&#10;一人当たり有形固定資産（償却資産）額"/>
        <xdr:cNvSpPr txBox="1"/>
      </xdr:nvSpPr>
      <xdr:spPr>
        <a:xfrm>
          <a:off x="8450795" y="18173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167349</xdr:rowOff>
    </xdr:from>
    <xdr:ext cx="599010" cy="259045"/>
    <xdr:sp macro="" textlink="">
      <xdr:nvSpPr>
        <xdr:cNvPr id="485" name="n_3aveValue【港湾・漁港】&#10;一人当たり有形固定資産（償却資産）額"/>
        <xdr:cNvSpPr txBox="1"/>
      </xdr:nvSpPr>
      <xdr:spPr>
        <a:xfrm>
          <a:off x="7561795" y="18169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82281</xdr:rowOff>
    </xdr:from>
    <xdr:ext cx="599010" cy="259045"/>
    <xdr:sp macro="" textlink="">
      <xdr:nvSpPr>
        <xdr:cNvPr id="486" name="n_4aveValue【港湾・漁港】&#10;一人当たり有形固定資産（償却資産）額"/>
        <xdr:cNvSpPr txBox="1"/>
      </xdr:nvSpPr>
      <xdr:spPr>
        <a:xfrm>
          <a:off x="6672795" y="18255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108</xdr:row>
      <xdr:rowOff>61617</xdr:rowOff>
    </xdr:from>
    <xdr:ext cx="599010" cy="259045"/>
    <xdr:sp macro="" textlink="">
      <xdr:nvSpPr>
        <xdr:cNvPr id="487" name="n_1mainValue【港湾・漁港】&#10;一人当たり有形固定資産（償却資産）額"/>
        <xdr:cNvSpPr txBox="1"/>
      </xdr:nvSpPr>
      <xdr:spPr>
        <a:xfrm>
          <a:off x="9327095" y="18578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61777</xdr:rowOff>
    </xdr:from>
    <xdr:ext cx="599010" cy="259045"/>
    <xdr:sp macro="" textlink="">
      <xdr:nvSpPr>
        <xdr:cNvPr id="488" name="n_2mainValue【港湾・漁港】&#10;一人当たり有形固定資産（償却資産）額"/>
        <xdr:cNvSpPr txBox="1"/>
      </xdr:nvSpPr>
      <xdr:spPr>
        <a:xfrm>
          <a:off x="8450795" y="18578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108</xdr:row>
      <xdr:rowOff>61951</xdr:rowOff>
    </xdr:from>
    <xdr:ext cx="599010" cy="259045"/>
    <xdr:sp macro="" textlink="">
      <xdr:nvSpPr>
        <xdr:cNvPr id="489" name="n_3mainValue【港湾・漁港】&#10;一人当たり有形固定資産（償却資産）額"/>
        <xdr:cNvSpPr txBox="1"/>
      </xdr:nvSpPr>
      <xdr:spPr>
        <a:xfrm>
          <a:off x="7561795" y="18578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108</xdr:row>
      <xdr:rowOff>62495</xdr:rowOff>
    </xdr:from>
    <xdr:ext cx="599010" cy="259045"/>
    <xdr:sp macro="" textlink="">
      <xdr:nvSpPr>
        <xdr:cNvPr id="490" name="n_4mainValue【港湾・漁港】&#10;一人当たり有形固定資産（償却資産）額"/>
        <xdr:cNvSpPr txBox="1"/>
      </xdr:nvSpPr>
      <xdr:spPr>
        <a:xfrm>
          <a:off x="6672795" y="18579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3" name="テキスト ボックス 502"/>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1" name="テキスト ボックス 510"/>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3" name="テキスト ボックス 512"/>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40005</xdr:rowOff>
    </xdr:from>
    <xdr:to>
      <xdr:col>85</xdr:col>
      <xdr:colOff>126364</xdr:colOff>
      <xdr:row>42</xdr:row>
      <xdr:rowOff>38100</xdr:rowOff>
    </xdr:to>
    <xdr:cxnSp macro="">
      <xdr:nvCxnSpPr>
        <xdr:cNvPr id="515" name="直線コネクタ 514"/>
        <xdr:cNvCxnSpPr/>
      </xdr:nvCxnSpPr>
      <xdr:spPr>
        <a:xfrm flipV="1">
          <a:off x="16318864" y="5697855"/>
          <a:ext cx="0" cy="1541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6"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7" name="直線コネクタ 516"/>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158132</xdr:rowOff>
    </xdr:from>
    <xdr:ext cx="405111" cy="259045"/>
    <xdr:sp macro="" textlink="">
      <xdr:nvSpPr>
        <xdr:cNvPr id="518" name="【認定こども園・幼稚園・保育所】&#10;有形固定資産減価償却率最大値テキスト"/>
        <xdr:cNvSpPr txBox="1"/>
      </xdr:nvSpPr>
      <xdr:spPr>
        <a:xfrm>
          <a:off x="16357600" y="547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40005</xdr:rowOff>
    </xdr:from>
    <xdr:to>
      <xdr:col>86</xdr:col>
      <xdr:colOff>25400</xdr:colOff>
      <xdr:row>33</xdr:row>
      <xdr:rowOff>40005</xdr:rowOff>
    </xdr:to>
    <xdr:cxnSp macro="">
      <xdr:nvCxnSpPr>
        <xdr:cNvPr id="519" name="直線コネクタ 518"/>
        <xdr:cNvCxnSpPr/>
      </xdr:nvCxnSpPr>
      <xdr:spPr>
        <a:xfrm>
          <a:off x="16230600" y="5697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85742</xdr:rowOff>
    </xdr:from>
    <xdr:ext cx="405111" cy="259045"/>
    <xdr:sp macro="" textlink="">
      <xdr:nvSpPr>
        <xdr:cNvPr id="520" name="【認定こども園・幼稚園・保育所】&#10;有形固定資産減価償却率平均値テキスト"/>
        <xdr:cNvSpPr txBox="1"/>
      </xdr:nvSpPr>
      <xdr:spPr>
        <a:xfrm>
          <a:off x="16357600" y="6429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107315</xdr:rowOff>
    </xdr:from>
    <xdr:to>
      <xdr:col>85</xdr:col>
      <xdr:colOff>177800</xdr:colOff>
      <xdr:row>38</xdr:row>
      <xdr:rowOff>37465</xdr:rowOff>
    </xdr:to>
    <xdr:sp macro="" textlink="">
      <xdr:nvSpPr>
        <xdr:cNvPr id="521" name="フローチャート: 判断 520"/>
        <xdr:cNvSpPr/>
      </xdr:nvSpPr>
      <xdr:spPr>
        <a:xfrm>
          <a:off x="162687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78740</xdr:rowOff>
    </xdr:from>
    <xdr:to>
      <xdr:col>81</xdr:col>
      <xdr:colOff>101600</xdr:colOff>
      <xdr:row>38</xdr:row>
      <xdr:rowOff>8890</xdr:rowOff>
    </xdr:to>
    <xdr:sp macro="" textlink="">
      <xdr:nvSpPr>
        <xdr:cNvPr id="522" name="フローチャート: 判断 521"/>
        <xdr:cNvSpPr/>
      </xdr:nvSpPr>
      <xdr:spPr>
        <a:xfrm>
          <a:off x="15430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120650</xdr:rowOff>
    </xdr:from>
    <xdr:to>
      <xdr:col>76</xdr:col>
      <xdr:colOff>165100</xdr:colOff>
      <xdr:row>38</xdr:row>
      <xdr:rowOff>50800</xdr:rowOff>
    </xdr:to>
    <xdr:sp macro="" textlink="">
      <xdr:nvSpPr>
        <xdr:cNvPr id="523" name="フローチャート: 判断 522"/>
        <xdr:cNvSpPr/>
      </xdr:nvSpPr>
      <xdr:spPr>
        <a:xfrm>
          <a:off x="14541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34</xdr:row>
      <xdr:rowOff>25400</xdr:rowOff>
    </xdr:from>
    <xdr:to>
      <xdr:col>72</xdr:col>
      <xdr:colOff>38100</xdr:colOff>
      <xdr:row>34</xdr:row>
      <xdr:rowOff>127000</xdr:rowOff>
    </xdr:to>
    <xdr:sp macro="" textlink="">
      <xdr:nvSpPr>
        <xdr:cNvPr id="524" name="フローチャート: 判断 523"/>
        <xdr:cNvSpPr/>
      </xdr:nvSpPr>
      <xdr:spPr>
        <a:xfrm>
          <a:off x="13652500" y="585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15875</xdr:rowOff>
    </xdr:from>
    <xdr:to>
      <xdr:col>67</xdr:col>
      <xdr:colOff>101600</xdr:colOff>
      <xdr:row>37</xdr:row>
      <xdr:rowOff>117475</xdr:rowOff>
    </xdr:to>
    <xdr:sp macro="" textlink="">
      <xdr:nvSpPr>
        <xdr:cNvPr id="525" name="フローチャート: 判断 524"/>
        <xdr:cNvSpPr/>
      </xdr:nvSpPr>
      <xdr:spPr>
        <a:xfrm>
          <a:off x="12763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82550</xdr:rowOff>
    </xdr:from>
    <xdr:to>
      <xdr:col>85</xdr:col>
      <xdr:colOff>177800</xdr:colOff>
      <xdr:row>38</xdr:row>
      <xdr:rowOff>12700</xdr:rowOff>
    </xdr:to>
    <xdr:sp macro="" textlink="">
      <xdr:nvSpPr>
        <xdr:cNvPr id="531" name="楕円 530"/>
        <xdr:cNvSpPr/>
      </xdr:nvSpPr>
      <xdr:spPr>
        <a:xfrm>
          <a:off x="162687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105427</xdr:rowOff>
    </xdr:from>
    <xdr:ext cx="405111" cy="259045"/>
    <xdr:sp macro="" textlink="">
      <xdr:nvSpPr>
        <xdr:cNvPr id="532" name="【認定こども園・幼稚園・保育所】&#10;有形固定資産減価償却率該当値テキスト"/>
        <xdr:cNvSpPr txBox="1"/>
      </xdr:nvSpPr>
      <xdr:spPr>
        <a:xfrm>
          <a:off x="16357600" y="627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33020</xdr:rowOff>
    </xdr:from>
    <xdr:to>
      <xdr:col>81</xdr:col>
      <xdr:colOff>101600</xdr:colOff>
      <xdr:row>37</xdr:row>
      <xdr:rowOff>134620</xdr:rowOff>
    </xdr:to>
    <xdr:sp macro="" textlink="">
      <xdr:nvSpPr>
        <xdr:cNvPr id="533" name="楕円 532"/>
        <xdr:cNvSpPr/>
      </xdr:nvSpPr>
      <xdr:spPr>
        <a:xfrm>
          <a:off x="15430500" y="63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83820</xdr:rowOff>
    </xdr:from>
    <xdr:to>
      <xdr:col>85</xdr:col>
      <xdr:colOff>127000</xdr:colOff>
      <xdr:row>37</xdr:row>
      <xdr:rowOff>133350</xdr:rowOff>
    </xdr:to>
    <xdr:cxnSp macro="">
      <xdr:nvCxnSpPr>
        <xdr:cNvPr id="534" name="直線コネクタ 533"/>
        <xdr:cNvCxnSpPr/>
      </xdr:nvCxnSpPr>
      <xdr:spPr>
        <a:xfrm>
          <a:off x="15481300" y="642747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139700</xdr:rowOff>
    </xdr:from>
    <xdr:to>
      <xdr:col>76</xdr:col>
      <xdr:colOff>165100</xdr:colOff>
      <xdr:row>37</xdr:row>
      <xdr:rowOff>69850</xdr:rowOff>
    </xdr:to>
    <xdr:sp macro="" textlink="">
      <xdr:nvSpPr>
        <xdr:cNvPr id="535" name="楕円 534"/>
        <xdr:cNvSpPr/>
      </xdr:nvSpPr>
      <xdr:spPr>
        <a:xfrm>
          <a:off x="14541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19050</xdr:rowOff>
    </xdr:from>
    <xdr:to>
      <xdr:col>81</xdr:col>
      <xdr:colOff>50800</xdr:colOff>
      <xdr:row>37</xdr:row>
      <xdr:rowOff>83820</xdr:rowOff>
    </xdr:to>
    <xdr:cxnSp macro="">
      <xdr:nvCxnSpPr>
        <xdr:cNvPr id="536" name="直線コネクタ 535"/>
        <xdr:cNvCxnSpPr/>
      </xdr:nvCxnSpPr>
      <xdr:spPr>
        <a:xfrm>
          <a:off x="14592300" y="636270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61595</xdr:rowOff>
    </xdr:from>
    <xdr:to>
      <xdr:col>72</xdr:col>
      <xdr:colOff>38100</xdr:colOff>
      <xdr:row>36</xdr:row>
      <xdr:rowOff>163195</xdr:rowOff>
    </xdr:to>
    <xdr:sp macro="" textlink="">
      <xdr:nvSpPr>
        <xdr:cNvPr id="537" name="楕円 536"/>
        <xdr:cNvSpPr/>
      </xdr:nvSpPr>
      <xdr:spPr>
        <a:xfrm>
          <a:off x="13652500" y="623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112395</xdr:rowOff>
    </xdr:from>
    <xdr:to>
      <xdr:col>76</xdr:col>
      <xdr:colOff>114300</xdr:colOff>
      <xdr:row>37</xdr:row>
      <xdr:rowOff>19050</xdr:rowOff>
    </xdr:to>
    <xdr:cxnSp macro="">
      <xdr:nvCxnSpPr>
        <xdr:cNvPr id="538" name="直線コネクタ 537"/>
        <xdr:cNvCxnSpPr/>
      </xdr:nvCxnSpPr>
      <xdr:spPr>
        <a:xfrm>
          <a:off x="13703300" y="6284595"/>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103505</xdr:rowOff>
    </xdr:from>
    <xdr:to>
      <xdr:col>67</xdr:col>
      <xdr:colOff>101600</xdr:colOff>
      <xdr:row>36</xdr:row>
      <xdr:rowOff>33655</xdr:rowOff>
    </xdr:to>
    <xdr:sp macro="" textlink="">
      <xdr:nvSpPr>
        <xdr:cNvPr id="539" name="楕円 538"/>
        <xdr:cNvSpPr/>
      </xdr:nvSpPr>
      <xdr:spPr>
        <a:xfrm>
          <a:off x="12763500" y="610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154305</xdr:rowOff>
    </xdr:from>
    <xdr:to>
      <xdr:col>71</xdr:col>
      <xdr:colOff>177800</xdr:colOff>
      <xdr:row>36</xdr:row>
      <xdr:rowOff>112395</xdr:rowOff>
    </xdr:to>
    <xdr:cxnSp macro="">
      <xdr:nvCxnSpPr>
        <xdr:cNvPr id="540" name="直線コネクタ 539"/>
        <xdr:cNvCxnSpPr/>
      </xdr:nvCxnSpPr>
      <xdr:spPr>
        <a:xfrm>
          <a:off x="12814300" y="6155055"/>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17</xdr:rowOff>
    </xdr:from>
    <xdr:ext cx="405111" cy="259045"/>
    <xdr:sp macro="" textlink="">
      <xdr:nvSpPr>
        <xdr:cNvPr id="541" name="n_1aveValue【認定こども園・幼稚園・保育所】&#10;有形固定資産減価償却率"/>
        <xdr:cNvSpPr txBox="1"/>
      </xdr:nvSpPr>
      <xdr:spPr>
        <a:xfrm>
          <a:off x="15266044" y="651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41927</xdr:rowOff>
    </xdr:from>
    <xdr:ext cx="405111" cy="259045"/>
    <xdr:sp macro="" textlink="">
      <xdr:nvSpPr>
        <xdr:cNvPr id="542" name="n_2aveValue【認定こども園・幼稚園・保育所】&#10;有形固定資産減価償却率"/>
        <xdr:cNvSpPr txBox="1"/>
      </xdr:nvSpPr>
      <xdr:spPr>
        <a:xfrm>
          <a:off x="14389744" y="655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143527</xdr:rowOff>
    </xdr:from>
    <xdr:ext cx="405111" cy="259045"/>
    <xdr:sp macro="" textlink="">
      <xdr:nvSpPr>
        <xdr:cNvPr id="543" name="n_3aveValue【認定こども園・幼稚園・保育所】&#10;有形固定資産減価償却率"/>
        <xdr:cNvSpPr txBox="1"/>
      </xdr:nvSpPr>
      <xdr:spPr>
        <a:xfrm>
          <a:off x="13500744" y="562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108602</xdr:rowOff>
    </xdr:from>
    <xdr:ext cx="405111" cy="259045"/>
    <xdr:sp macro="" textlink="">
      <xdr:nvSpPr>
        <xdr:cNvPr id="544" name="n_4aveValue【認定こども園・幼稚園・保育所】&#10;有形固定資産減価償却率"/>
        <xdr:cNvSpPr txBox="1"/>
      </xdr:nvSpPr>
      <xdr:spPr>
        <a:xfrm>
          <a:off x="12611744" y="645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151147</xdr:rowOff>
    </xdr:from>
    <xdr:ext cx="405111" cy="259045"/>
    <xdr:sp macro="" textlink="">
      <xdr:nvSpPr>
        <xdr:cNvPr id="545" name="n_1mainValue【認定こども園・幼稚園・保育所】&#10;有形固定資産減価償却率"/>
        <xdr:cNvSpPr txBox="1"/>
      </xdr:nvSpPr>
      <xdr:spPr>
        <a:xfrm>
          <a:off x="152660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86377</xdr:rowOff>
    </xdr:from>
    <xdr:ext cx="405111" cy="259045"/>
    <xdr:sp macro="" textlink="">
      <xdr:nvSpPr>
        <xdr:cNvPr id="546" name="n_2mainValue【認定こども園・幼稚園・保育所】&#10;有形固定資産減価償却率"/>
        <xdr:cNvSpPr txBox="1"/>
      </xdr:nvSpPr>
      <xdr:spPr>
        <a:xfrm>
          <a:off x="143897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154322</xdr:rowOff>
    </xdr:from>
    <xdr:ext cx="405111" cy="259045"/>
    <xdr:sp macro="" textlink="">
      <xdr:nvSpPr>
        <xdr:cNvPr id="547" name="n_3mainValue【認定こども園・幼稚園・保育所】&#10;有形固定資産減価償却率"/>
        <xdr:cNvSpPr txBox="1"/>
      </xdr:nvSpPr>
      <xdr:spPr>
        <a:xfrm>
          <a:off x="13500744" y="632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50182</xdr:rowOff>
    </xdr:from>
    <xdr:ext cx="405111" cy="259045"/>
    <xdr:sp macro="" textlink="">
      <xdr:nvSpPr>
        <xdr:cNvPr id="548" name="n_4mainValue【認定こども園・幼稚園・保育所】&#10;有形固定資産減価償却率"/>
        <xdr:cNvSpPr txBox="1"/>
      </xdr:nvSpPr>
      <xdr:spPr>
        <a:xfrm>
          <a:off x="12611744" y="587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0" name="テキスト ボックス 559"/>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2" name="テキスト ボックス 561"/>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4" name="テキスト ボックス 563"/>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6" name="テキスト ボックス 565"/>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8" name="テキスト ボックス 567"/>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0" name="テキスト ボックス 56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38</xdr:row>
      <xdr:rowOff>48260</xdr:rowOff>
    </xdr:from>
    <xdr:to>
      <xdr:col>116</xdr:col>
      <xdr:colOff>62864</xdr:colOff>
      <xdr:row>42</xdr:row>
      <xdr:rowOff>5080</xdr:rowOff>
    </xdr:to>
    <xdr:cxnSp macro="">
      <xdr:nvCxnSpPr>
        <xdr:cNvPr id="572" name="直線コネクタ 571"/>
        <xdr:cNvCxnSpPr/>
      </xdr:nvCxnSpPr>
      <xdr:spPr>
        <a:xfrm flipV="1">
          <a:off x="22160864" y="6563360"/>
          <a:ext cx="0" cy="642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8907</xdr:rowOff>
    </xdr:from>
    <xdr:ext cx="469744" cy="259045"/>
    <xdr:sp macro="" textlink="">
      <xdr:nvSpPr>
        <xdr:cNvPr id="573" name="【認定こども園・幼稚園・保育所】&#10;一人当たり面積最小値テキスト"/>
        <xdr:cNvSpPr txBox="1"/>
      </xdr:nvSpPr>
      <xdr:spPr>
        <a:xfrm>
          <a:off x="22199600" y="7209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5080</xdr:rowOff>
    </xdr:from>
    <xdr:to>
      <xdr:col>116</xdr:col>
      <xdr:colOff>152400</xdr:colOff>
      <xdr:row>42</xdr:row>
      <xdr:rowOff>5080</xdr:rowOff>
    </xdr:to>
    <xdr:cxnSp macro="">
      <xdr:nvCxnSpPr>
        <xdr:cNvPr id="574" name="直線コネクタ 573"/>
        <xdr:cNvCxnSpPr/>
      </xdr:nvCxnSpPr>
      <xdr:spPr>
        <a:xfrm>
          <a:off x="22072600" y="720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166387</xdr:rowOff>
    </xdr:from>
    <xdr:ext cx="469744" cy="259045"/>
    <xdr:sp macro="" textlink="">
      <xdr:nvSpPr>
        <xdr:cNvPr id="575" name="【認定こども園・幼稚園・保育所】&#10;一人当たり面積最大値テキスト"/>
        <xdr:cNvSpPr txBox="1"/>
      </xdr:nvSpPr>
      <xdr:spPr>
        <a:xfrm>
          <a:off x="22199600" y="63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48260</xdr:rowOff>
    </xdr:from>
    <xdr:to>
      <xdr:col>116</xdr:col>
      <xdr:colOff>152400</xdr:colOff>
      <xdr:row>38</xdr:row>
      <xdr:rowOff>48260</xdr:rowOff>
    </xdr:to>
    <xdr:cxnSp macro="">
      <xdr:nvCxnSpPr>
        <xdr:cNvPr id="576" name="直線コネクタ 575"/>
        <xdr:cNvCxnSpPr/>
      </xdr:nvCxnSpPr>
      <xdr:spPr>
        <a:xfrm>
          <a:off x="22072600" y="656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62247</xdr:rowOff>
    </xdr:from>
    <xdr:ext cx="469744" cy="259045"/>
    <xdr:sp macro="" textlink="">
      <xdr:nvSpPr>
        <xdr:cNvPr id="577" name="【認定こども園・幼稚園・保育所】&#10;一人当たり面積平均値テキスト"/>
        <xdr:cNvSpPr txBox="1"/>
      </xdr:nvSpPr>
      <xdr:spPr>
        <a:xfrm>
          <a:off x="22199600" y="6920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83820</xdr:rowOff>
    </xdr:from>
    <xdr:to>
      <xdr:col>116</xdr:col>
      <xdr:colOff>114300</xdr:colOff>
      <xdr:row>41</xdr:row>
      <xdr:rowOff>13970</xdr:rowOff>
    </xdr:to>
    <xdr:sp macro="" textlink="">
      <xdr:nvSpPr>
        <xdr:cNvPr id="578" name="フローチャート: 判断 577"/>
        <xdr:cNvSpPr/>
      </xdr:nvSpPr>
      <xdr:spPr>
        <a:xfrm>
          <a:off x="22110700" y="694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91440</xdr:rowOff>
    </xdr:from>
    <xdr:to>
      <xdr:col>112</xdr:col>
      <xdr:colOff>38100</xdr:colOff>
      <xdr:row>41</xdr:row>
      <xdr:rowOff>21590</xdr:rowOff>
    </xdr:to>
    <xdr:sp macro="" textlink="">
      <xdr:nvSpPr>
        <xdr:cNvPr id="579" name="フローチャート: 判断 578"/>
        <xdr:cNvSpPr/>
      </xdr:nvSpPr>
      <xdr:spPr>
        <a:xfrm>
          <a:off x="21272500" y="694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78740</xdr:rowOff>
    </xdr:from>
    <xdr:to>
      <xdr:col>107</xdr:col>
      <xdr:colOff>101600</xdr:colOff>
      <xdr:row>41</xdr:row>
      <xdr:rowOff>8890</xdr:rowOff>
    </xdr:to>
    <xdr:sp macro="" textlink="">
      <xdr:nvSpPr>
        <xdr:cNvPr id="580" name="フローチャート: 判断 579"/>
        <xdr:cNvSpPr/>
      </xdr:nvSpPr>
      <xdr:spPr>
        <a:xfrm>
          <a:off x="203835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73660</xdr:rowOff>
    </xdr:from>
    <xdr:to>
      <xdr:col>102</xdr:col>
      <xdr:colOff>165100</xdr:colOff>
      <xdr:row>41</xdr:row>
      <xdr:rowOff>3810</xdr:rowOff>
    </xdr:to>
    <xdr:sp macro="" textlink="">
      <xdr:nvSpPr>
        <xdr:cNvPr id="581" name="フローチャート: 判断 580"/>
        <xdr:cNvSpPr/>
      </xdr:nvSpPr>
      <xdr:spPr>
        <a:xfrm>
          <a:off x="19494500" y="693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43180</xdr:rowOff>
    </xdr:from>
    <xdr:to>
      <xdr:col>98</xdr:col>
      <xdr:colOff>38100</xdr:colOff>
      <xdr:row>40</xdr:row>
      <xdr:rowOff>144780</xdr:rowOff>
    </xdr:to>
    <xdr:sp macro="" textlink="">
      <xdr:nvSpPr>
        <xdr:cNvPr id="582" name="フローチャート: 判断 581"/>
        <xdr:cNvSpPr/>
      </xdr:nvSpPr>
      <xdr:spPr>
        <a:xfrm>
          <a:off x="18605500" y="690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163830</xdr:rowOff>
    </xdr:from>
    <xdr:to>
      <xdr:col>116</xdr:col>
      <xdr:colOff>114300</xdr:colOff>
      <xdr:row>39</xdr:row>
      <xdr:rowOff>93980</xdr:rowOff>
    </xdr:to>
    <xdr:sp macro="" textlink="">
      <xdr:nvSpPr>
        <xdr:cNvPr id="588" name="楕円 587"/>
        <xdr:cNvSpPr/>
      </xdr:nvSpPr>
      <xdr:spPr>
        <a:xfrm>
          <a:off x="22110700" y="667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15257</xdr:rowOff>
    </xdr:from>
    <xdr:ext cx="469744" cy="259045"/>
    <xdr:sp macro="" textlink="">
      <xdr:nvSpPr>
        <xdr:cNvPr id="589" name="【認定こども園・幼稚園・保育所】&#10;一人当たり面積該当値テキスト"/>
        <xdr:cNvSpPr txBox="1"/>
      </xdr:nvSpPr>
      <xdr:spPr>
        <a:xfrm>
          <a:off x="22199600" y="6530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163830</xdr:rowOff>
    </xdr:from>
    <xdr:to>
      <xdr:col>112</xdr:col>
      <xdr:colOff>38100</xdr:colOff>
      <xdr:row>39</xdr:row>
      <xdr:rowOff>93980</xdr:rowOff>
    </xdr:to>
    <xdr:sp macro="" textlink="">
      <xdr:nvSpPr>
        <xdr:cNvPr id="590" name="楕円 589"/>
        <xdr:cNvSpPr/>
      </xdr:nvSpPr>
      <xdr:spPr>
        <a:xfrm>
          <a:off x="21272500" y="667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43180</xdr:rowOff>
    </xdr:from>
    <xdr:to>
      <xdr:col>116</xdr:col>
      <xdr:colOff>63500</xdr:colOff>
      <xdr:row>39</xdr:row>
      <xdr:rowOff>43180</xdr:rowOff>
    </xdr:to>
    <xdr:cxnSp macro="">
      <xdr:nvCxnSpPr>
        <xdr:cNvPr id="591" name="直線コネクタ 590"/>
        <xdr:cNvCxnSpPr/>
      </xdr:nvCxnSpPr>
      <xdr:spPr>
        <a:xfrm>
          <a:off x="21323300" y="67297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163830</xdr:rowOff>
    </xdr:from>
    <xdr:to>
      <xdr:col>107</xdr:col>
      <xdr:colOff>101600</xdr:colOff>
      <xdr:row>39</xdr:row>
      <xdr:rowOff>93980</xdr:rowOff>
    </xdr:to>
    <xdr:sp macro="" textlink="">
      <xdr:nvSpPr>
        <xdr:cNvPr id="592" name="楕円 591"/>
        <xdr:cNvSpPr/>
      </xdr:nvSpPr>
      <xdr:spPr>
        <a:xfrm>
          <a:off x="20383500" y="667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43180</xdr:rowOff>
    </xdr:from>
    <xdr:to>
      <xdr:col>111</xdr:col>
      <xdr:colOff>177800</xdr:colOff>
      <xdr:row>39</xdr:row>
      <xdr:rowOff>43180</xdr:rowOff>
    </xdr:to>
    <xdr:cxnSp macro="">
      <xdr:nvCxnSpPr>
        <xdr:cNvPr id="593" name="直線コネクタ 592"/>
        <xdr:cNvCxnSpPr/>
      </xdr:nvCxnSpPr>
      <xdr:spPr>
        <a:xfrm>
          <a:off x="20434300" y="67297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82550</xdr:rowOff>
    </xdr:from>
    <xdr:to>
      <xdr:col>102</xdr:col>
      <xdr:colOff>165100</xdr:colOff>
      <xdr:row>39</xdr:row>
      <xdr:rowOff>12700</xdr:rowOff>
    </xdr:to>
    <xdr:sp macro="" textlink="">
      <xdr:nvSpPr>
        <xdr:cNvPr id="594" name="楕円 593"/>
        <xdr:cNvSpPr/>
      </xdr:nvSpPr>
      <xdr:spPr>
        <a:xfrm>
          <a:off x="194945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133350</xdr:rowOff>
    </xdr:from>
    <xdr:to>
      <xdr:col>107</xdr:col>
      <xdr:colOff>50800</xdr:colOff>
      <xdr:row>39</xdr:row>
      <xdr:rowOff>43180</xdr:rowOff>
    </xdr:to>
    <xdr:cxnSp macro="">
      <xdr:nvCxnSpPr>
        <xdr:cNvPr id="595" name="直線コネクタ 594"/>
        <xdr:cNvCxnSpPr/>
      </xdr:nvCxnSpPr>
      <xdr:spPr>
        <a:xfrm>
          <a:off x="19545300" y="6648450"/>
          <a:ext cx="889000" cy="8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33</xdr:row>
      <xdr:rowOff>74930</xdr:rowOff>
    </xdr:from>
    <xdr:to>
      <xdr:col>98</xdr:col>
      <xdr:colOff>38100</xdr:colOff>
      <xdr:row>34</xdr:row>
      <xdr:rowOff>5080</xdr:rowOff>
    </xdr:to>
    <xdr:sp macro="" textlink="">
      <xdr:nvSpPr>
        <xdr:cNvPr id="596" name="楕円 595"/>
        <xdr:cNvSpPr/>
      </xdr:nvSpPr>
      <xdr:spPr>
        <a:xfrm>
          <a:off x="18605500" y="573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33</xdr:row>
      <xdr:rowOff>125730</xdr:rowOff>
    </xdr:from>
    <xdr:to>
      <xdr:col>102</xdr:col>
      <xdr:colOff>114300</xdr:colOff>
      <xdr:row>38</xdr:row>
      <xdr:rowOff>133350</xdr:rowOff>
    </xdr:to>
    <xdr:cxnSp macro="">
      <xdr:nvCxnSpPr>
        <xdr:cNvPr id="597" name="直線コネクタ 596"/>
        <xdr:cNvCxnSpPr/>
      </xdr:nvCxnSpPr>
      <xdr:spPr>
        <a:xfrm>
          <a:off x="18656300" y="5783580"/>
          <a:ext cx="889000" cy="864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41</xdr:row>
      <xdr:rowOff>12717</xdr:rowOff>
    </xdr:from>
    <xdr:ext cx="469744" cy="259045"/>
    <xdr:sp macro="" textlink="">
      <xdr:nvSpPr>
        <xdr:cNvPr id="598" name="n_1aveValue【認定こども園・幼稚園・保育所】&#10;一人当たり面積"/>
        <xdr:cNvSpPr txBox="1"/>
      </xdr:nvSpPr>
      <xdr:spPr>
        <a:xfrm>
          <a:off x="21075727" y="7042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17</xdr:rowOff>
    </xdr:from>
    <xdr:ext cx="469744" cy="259045"/>
    <xdr:sp macro="" textlink="">
      <xdr:nvSpPr>
        <xdr:cNvPr id="599" name="n_2aveValue【認定こども園・幼稚園・保育所】&#10;一人当たり面積"/>
        <xdr:cNvSpPr txBox="1"/>
      </xdr:nvSpPr>
      <xdr:spPr>
        <a:xfrm>
          <a:off x="20199427"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166387</xdr:rowOff>
    </xdr:from>
    <xdr:ext cx="469744" cy="259045"/>
    <xdr:sp macro="" textlink="">
      <xdr:nvSpPr>
        <xdr:cNvPr id="600" name="n_3aveValue【認定こども園・幼稚園・保育所】&#10;一人当たり面積"/>
        <xdr:cNvSpPr txBox="1"/>
      </xdr:nvSpPr>
      <xdr:spPr>
        <a:xfrm>
          <a:off x="19310427" y="7024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135907</xdr:rowOff>
    </xdr:from>
    <xdr:ext cx="469744" cy="259045"/>
    <xdr:sp macro="" textlink="">
      <xdr:nvSpPr>
        <xdr:cNvPr id="601" name="n_4aveValue【認定こども園・幼稚園・保育所】&#10;一人当たり面積"/>
        <xdr:cNvSpPr txBox="1"/>
      </xdr:nvSpPr>
      <xdr:spPr>
        <a:xfrm>
          <a:off x="18421427" y="699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110507</xdr:rowOff>
    </xdr:from>
    <xdr:ext cx="469744" cy="259045"/>
    <xdr:sp macro="" textlink="">
      <xdr:nvSpPr>
        <xdr:cNvPr id="602" name="n_1mainValue【認定こども園・幼稚園・保育所】&#10;一人当たり面積"/>
        <xdr:cNvSpPr txBox="1"/>
      </xdr:nvSpPr>
      <xdr:spPr>
        <a:xfrm>
          <a:off x="21075727" y="6454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110507</xdr:rowOff>
    </xdr:from>
    <xdr:ext cx="469744" cy="259045"/>
    <xdr:sp macro="" textlink="">
      <xdr:nvSpPr>
        <xdr:cNvPr id="603" name="n_2mainValue【認定こども園・幼稚園・保育所】&#10;一人当たり面積"/>
        <xdr:cNvSpPr txBox="1"/>
      </xdr:nvSpPr>
      <xdr:spPr>
        <a:xfrm>
          <a:off x="20199427" y="6454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29227</xdr:rowOff>
    </xdr:from>
    <xdr:ext cx="469744" cy="259045"/>
    <xdr:sp macro="" textlink="">
      <xdr:nvSpPr>
        <xdr:cNvPr id="604" name="n_3mainValue【認定こども園・幼稚園・保育所】&#10;一人当たり面積"/>
        <xdr:cNvSpPr txBox="1"/>
      </xdr:nvSpPr>
      <xdr:spPr>
        <a:xfrm>
          <a:off x="19310427" y="637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32</xdr:row>
      <xdr:rowOff>21607</xdr:rowOff>
    </xdr:from>
    <xdr:ext cx="469744" cy="259045"/>
    <xdr:sp macro="" textlink="">
      <xdr:nvSpPr>
        <xdr:cNvPr id="605" name="n_4mainValue【認定こども園・幼稚園・保育所】&#10;一人当たり面積"/>
        <xdr:cNvSpPr txBox="1"/>
      </xdr:nvSpPr>
      <xdr:spPr>
        <a:xfrm>
          <a:off x="18421427" y="55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7" name="直線コネクタ 61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8" name="テキスト ボックス 617"/>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9" name="直線コネクタ 61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0" name="テキスト ボックス 61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3" name="直線コネクタ 62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4" name="テキスト ボックス 62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5" name="直線コネクタ 62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6" name="テキスト ボックス 625"/>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8" name="テキスト ボックス 627"/>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106680</xdr:rowOff>
    </xdr:from>
    <xdr:to>
      <xdr:col>85</xdr:col>
      <xdr:colOff>126364</xdr:colOff>
      <xdr:row>63</xdr:row>
      <xdr:rowOff>59055</xdr:rowOff>
    </xdr:to>
    <xdr:cxnSp macro="">
      <xdr:nvCxnSpPr>
        <xdr:cNvPr id="630" name="直線コネクタ 629"/>
        <xdr:cNvCxnSpPr/>
      </xdr:nvCxnSpPr>
      <xdr:spPr>
        <a:xfrm flipV="1">
          <a:off x="16318864" y="9707880"/>
          <a:ext cx="0" cy="1152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62882</xdr:rowOff>
    </xdr:from>
    <xdr:ext cx="405111" cy="259045"/>
    <xdr:sp macro="" textlink="">
      <xdr:nvSpPr>
        <xdr:cNvPr id="631" name="【学校施設】&#10;有形固定資産減価償却率最小値テキスト"/>
        <xdr:cNvSpPr txBox="1"/>
      </xdr:nvSpPr>
      <xdr:spPr>
        <a:xfrm>
          <a:off x="16357600" y="1086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59055</xdr:rowOff>
    </xdr:from>
    <xdr:to>
      <xdr:col>86</xdr:col>
      <xdr:colOff>25400</xdr:colOff>
      <xdr:row>63</xdr:row>
      <xdr:rowOff>59055</xdr:rowOff>
    </xdr:to>
    <xdr:cxnSp macro="">
      <xdr:nvCxnSpPr>
        <xdr:cNvPr id="632" name="直線コネクタ 631"/>
        <xdr:cNvCxnSpPr/>
      </xdr:nvCxnSpPr>
      <xdr:spPr>
        <a:xfrm>
          <a:off x="16230600" y="1086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53357</xdr:rowOff>
    </xdr:from>
    <xdr:ext cx="405111" cy="259045"/>
    <xdr:sp macro="" textlink="">
      <xdr:nvSpPr>
        <xdr:cNvPr id="633" name="【学校施設】&#10;有形固定資産減価償却率最大値テキスト"/>
        <xdr:cNvSpPr txBox="1"/>
      </xdr:nvSpPr>
      <xdr:spPr>
        <a:xfrm>
          <a:off x="16357600" y="9483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106680</xdr:rowOff>
    </xdr:from>
    <xdr:to>
      <xdr:col>86</xdr:col>
      <xdr:colOff>25400</xdr:colOff>
      <xdr:row>56</xdr:row>
      <xdr:rowOff>106680</xdr:rowOff>
    </xdr:to>
    <xdr:cxnSp macro="">
      <xdr:nvCxnSpPr>
        <xdr:cNvPr id="634" name="直線コネクタ 633"/>
        <xdr:cNvCxnSpPr/>
      </xdr:nvCxnSpPr>
      <xdr:spPr>
        <a:xfrm>
          <a:off x="16230600" y="970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163847</xdr:rowOff>
    </xdr:from>
    <xdr:ext cx="405111" cy="259045"/>
    <xdr:sp macro="" textlink="">
      <xdr:nvSpPr>
        <xdr:cNvPr id="635" name="【学校施設】&#10;有形固定資産減価償却率平均値テキスト"/>
        <xdr:cNvSpPr txBox="1"/>
      </xdr:nvSpPr>
      <xdr:spPr>
        <a:xfrm>
          <a:off x="16357600" y="1027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13970</xdr:rowOff>
    </xdr:from>
    <xdr:to>
      <xdr:col>85</xdr:col>
      <xdr:colOff>177800</xdr:colOff>
      <xdr:row>60</xdr:row>
      <xdr:rowOff>115570</xdr:rowOff>
    </xdr:to>
    <xdr:sp macro="" textlink="">
      <xdr:nvSpPr>
        <xdr:cNvPr id="636" name="フローチャート: 判断 635"/>
        <xdr:cNvSpPr/>
      </xdr:nvSpPr>
      <xdr:spPr>
        <a:xfrm>
          <a:off x="16268700" y="103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12065</xdr:rowOff>
    </xdr:from>
    <xdr:to>
      <xdr:col>81</xdr:col>
      <xdr:colOff>101600</xdr:colOff>
      <xdr:row>60</xdr:row>
      <xdr:rowOff>113665</xdr:rowOff>
    </xdr:to>
    <xdr:sp macro="" textlink="">
      <xdr:nvSpPr>
        <xdr:cNvPr id="637" name="フローチャート: 判断 636"/>
        <xdr:cNvSpPr/>
      </xdr:nvSpPr>
      <xdr:spPr>
        <a:xfrm>
          <a:off x="15430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156845</xdr:rowOff>
    </xdr:from>
    <xdr:to>
      <xdr:col>76</xdr:col>
      <xdr:colOff>165100</xdr:colOff>
      <xdr:row>60</xdr:row>
      <xdr:rowOff>86995</xdr:rowOff>
    </xdr:to>
    <xdr:sp macro="" textlink="">
      <xdr:nvSpPr>
        <xdr:cNvPr id="638" name="フローチャート: 判断 637"/>
        <xdr:cNvSpPr/>
      </xdr:nvSpPr>
      <xdr:spPr>
        <a:xfrm>
          <a:off x="14541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147320</xdr:rowOff>
    </xdr:from>
    <xdr:to>
      <xdr:col>72</xdr:col>
      <xdr:colOff>38100</xdr:colOff>
      <xdr:row>60</xdr:row>
      <xdr:rowOff>77470</xdr:rowOff>
    </xdr:to>
    <xdr:sp macro="" textlink="">
      <xdr:nvSpPr>
        <xdr:cNvPr id="639" name="フローチャート: 判断 638"/>
        <xdr:cNvSpPr/>
      </xdr:nvSpPr>
      <xdr:spPr>
        <a:xfrm>
          <a:off x="13652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122555</xdr:rowOff>
    </xdr:from>
    <xdr:to>
      <xdr:col>67</xdr:col>
      <xdr:colOff>101600</xdr:colOff>
      <xdr:row>60</xdr:row>
      <xdr:rowOff>52705</xdr:rowOff>
    </xdr:to>
    <xdr:sp macro="" textlink="">
      <xdr:nvSpPr>
        <xdr:cNvPr id="640" name="フローチャート: 判断 639"/>
        <xdr:cNvSpPr/>
      </xdr:nvSpPr>
      <xdr:spPr>
        <a:xfrm>
          <a:off x="12763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128270</xdr:rowOff>
    </xdr:from>
    <xdr:to>
      <xdr:col>85</xdr:col>
      <xdr:colOff>177800</xdr:colOff>
      <xdr:row>57</xdr:row>
      <xdr:rowOff>58420</xdr:rowOff>
    </xdr:to>
    <xdr:sp macro="" textlink="">
      <xdr:nvSpPr>
        <xdr:cNvPr id="646" name="楕円 645"/>
        <xdr:cNvSpPr/>
      </xdr:nvSpPr>
      <xdr:spPr>
        <a:xfrm>
          <a:off x="16268700" y="972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43197</xdr:rowOff>
    </xdr:from>
    <xdr:ext cx="405111" cy="259045"/>
    <xdr:sp macro="" textlink="">
      <xdr:nvSpPr>
        <xdr:cNvPr id="647" name="【学校施設】&#10;有形固定資産減価償却率該当値テキスト"/>
        <xdr:cNvSpPr txBox="1"/>
      </xdr:nvSpPr>
      <xdr:spPr>
        <a:xfrm>
          <a:off x="16357600" y="9644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48260</xdr:rowOff>
    </xdr:from>
    <xdr:to>
      <xdr:col>81</xdr:col>
      <xdr:colOff>101600</xdr:colOff>
      <xdr:row>58</xdr:row>
      <xdr:rowOff>149860</xdr:rowOff>
    </xdr:to>
    <xdr:sp macro="" textlink="">
      <xdr:nvSpPr>
        <xdr:cNvPr id="648" name="楕円 647"/>
        <xdr:cNvSpPr/>
      </xdr:nvSpPr>
      <xdr:spPr>
        <a:xfrm>
          <a:off x="15430500" y="999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7620</xdr:rowOff>
    </xdr:from>
    <xdr:to>
      <xdr:col>85</xdr:col>
      <xdr:colOff>127000</xdr:colOff>
      <xdr:row>58</xdr:row>
      <xdr:rowOff>99060</xdr:rowOff>
    </xdr:to>
    <xdr:cxnSp macro="">
      <xdr:nvCxnSpPr>
        <xdr:cNvPr id="649" name="直線コネクタ 648"/>
        <xdr:cNvCxnSpPr/>
      </xdr:nvCxnSpPr>
      <xdr:spPr>
        <a:xfrm flipV="1">
          <a:off x="15481300" y="9780270"/>
          <a:ext cx="838200" cy="26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33020</xdr:rowOff>
    </xdr:from>
    <xdr:to>
      <xdr:col>76</xdr:col>
      <xdr:colOff>165100</xdr:colOff>
      <xdr:row>58</xdr:row>
      <xdr:rowOff>134620</xdr:rowOff>
    </xdr:to>
    <xdr:sp macro="" textlink="">
      <xdr:nvSpPr>
        <xdr:cNvPr id="650" name="楕円 649"/>
        <xdr:cNvSpPr/>
      </xdr:nvSpPr>
      <xdr:spPr>
        <a:xfrm>
          <a:off x="14541500" y="997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83820</xdr:rowOff>
    </xdr:from>
    <xdr:to>
      <xdr:col>81</xdr:col>
      <xdr:colOff>50800</xdr:colOff>
      <xdr:row>58</xdr:row>
      <xdr:rowOff>99060</xdr:rowOff>
    </xdr:to>
    <xdr:cxnSp macro="">
      <xdr:nvCxnSpPr>
        <xdr:cNvPr id="651" name="直線コネクタ 650"/>
        <xdr:cNvCxnSpPr/>
      </xdr:nvCxnSpPr>
      <xdr:spPr>
        <a:xfrm>
          <a:off x="14592300" y="100279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21590</xdr:rowOff>
    </xdr:from>
    <xdr:to>
      <xdr:col>72</xdr:col>
      <xdr:colOff>38100</xdr:colOff>
      <xdr:row>58</xdr:row>
      <xdr:rowOff>123190</xdr:rowOff>
    </xdr:to>
    <xdr:sp macro="" textlink="">
      <xdr:nvSpPr>
        <xdr:cNvPr id="652" name="楕円 651"/>
        <xdr:cNvSpPr/>
      </xdr:nvSpPr>
      <xdr:spPr>
        <a:xfrm>
          <a:off x="13652500" y="996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72390</xdr:rowOff>
    </xdr:from>
    <xdr:to>
      <xdr:col>76</xdr:col>
      <xdr:colOff>114300</xdr:colOff>
      <xdr:row>58</xdr:row>
      <xdr:rowOff>83820</xdr:rowOff>
    </xdr:to>
    <xdr:cxnSp macro="">
      <xdr:nvCxnSpPr>
        <xdr:cNvPr id="653" name="直線コネクタ 652"/>
        <xdr:cNvCxnSpPr/>
      </xdr:nvCxnSpPr>
      <xdr:spPr>
        <a:xfrm>
          <a:off x="13703300" y="1001649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27305</xdr:rowOff>
    </xdr:from>
    <xdr:to>
      <xdr:col>67</xdr:col>
      <xdr:colOff>101600</xdr:colOff>
      <xdr:row>59</xdr:row>
      <xdr:rowOff>128905</xdr:rowOff>
    </xdr:to>
    <xdr:sp macro="" textlink="">
      <xdr:nvSpPr>
        <xdr:cNvPr id="654" name="楕円 653"/>
        <xdr:cNvSpPr/>
      </xdr:nvSpPr>
      <xdr:spPr>
        <a:xfrm>
          <a:off x="12763500" y="1014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72390</xdr:rowOff>
    </xdr:from>
    <xdr:to>
      <xdr:col>71</xdr:col>
      <xdr:colOff>177800</xdr:colOff>
      <xdr:row>59</xdr:row>
      <xdr:rowOff>78105</xdr:rowOff>
    </xdr:to>
    <xdr:cxnSp macro="">
      <xdr:nvCxnSpPr>
        <xdr:cNvPr id="655" name="直線コネクタ 654"/>
        <xdr:cNvCxnSpPr/>
      </xdr:nvCxnSpPr>
      <xdr:spPr>
        <a:xfrm flipV="1">
          <a:off x="12814300" y="10016490"/>
          <a:ext cx="889000" cy="17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104792</xdr:rowOff>
    </xdr:from>
    <xdr:ext cx="405111" cy="259045"/>
    <xdr:sp macro="" textlink="">
      <xdr:nvSpPr>
        <xdr:cNvPr id="656" name="n_1aveValue【学校施設】&#10;有形固定資産減価償却率"/>
        <xdr:cNvSpPr txBox="1"/>
      </xdr:nvSpPr>
      <xdr:spPr>
        <a:xfrm>
          <a:off x="15266044" y="1039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78122</xdr:rowOff>
    </xdr:from>
    <xdr:ext cx="405111" cy="259045"/>
    <xdr:sp macro="" textlink="">
      <xdr:nvSpPr>
        <xdr:cNvPr id="657" name="n_2aveValue【学校施設】&#10;有形固定資産減価償却率"/>
        <xdr:cNvSpPr txBox="1"/>
      </xdr:nvSpPr>
      <xdr:spPr>
        <a:xfrm>
          <a:off x="14389744" y="1036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68597</xdr:rowOff>
    </xdr:from>
    <xdr:ext cx="405111" cy="259045"/>
    <xdr:sp macro="" textlink="">
      <xdr:nvSpPr>
        <xdr:cNvPr id="658" name="n_3aveValue【学校施設】&#10;有形固定資産減価償却率"/>
        <xdr:cNvSpPr txBox="1"/>
      </xdr:nvSpPr>
      <xdr:spPr>
        <a:xfrm>
          <a:off x="13500744" y="1035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43832</xdr:rowOff>
    </xdr:from>
    <xdr:ext cx="405111" cy="259045"/>
    <xdr:sp macro="" textlink="">
      <xdr:nvSpPr>
        <xdr:cNvPr id="659" name="n_4aveValue【学校施設】&#10;有形固定資産減価償却率"/>
        <xdr:cNvSpPr txBox="1"/>
      </xdr:nvSpPr>
      <xdr:spPr>
        <a:xfrm>
          <a:off x="126117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166387</xdr:rowOff>
    </xdr:from>
    <xdr:ext cx="405111" cy="259045"/>
    <xdr:sp macro="" textlink="">
      <xdr:nvSpPr>
        <xdr:cNvPr id="660" name="n_1mainValue【学校施設】&#10;有形固定資産減価償却率"/>
        <xdr:cNvSpPr txBox="1"/>
      </xdr:nvSpPr>
      <xdr:spPr>
        <a:xfrm>
          <a:off x="15266044" y="976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151147</xdr:rowOff>
    </xdr:from>
    <xdr:ext cx="405111" cy="259045"/>
    <xdr:sp macro="" textlink="">
      <xdr:nvSpPr>
        <xdr:cNvPr id="661" name="n_2mainValue【学校施設】&#10;有形固定資産減価償却率"/>
        <xdr:cNvSpPr txBox="1"/>
      </xdr:nvSpPr>
      <xdr:spPr>
        <a:xfrm>
          <a:off x="14389744" y="975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139717</xdr:rowOff>
    </xdr:from>
    <xdr:ext cx="405111" cy="259045"/>
    <xdr:sp macro="" textlink="">
      <xdr:nvSpPr>
        <xdr:cNvPr id="662" name="n_3mainValue【学校施設】&#10;有形固定資産減価償却率"/>
        <xdr:cNvSpPr txBox="1"/>
      </xdr:nvSpPr>
      <xdr:spPr>
        <a:xfrm>
          <a:off x="13500744" y="974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145432</xdr:rowOff>
    </xdr:from>
    <xdr:ext cx="405111" cy="259045"/>
    <xdr:sp macro="" textlink="">
      <xdr:nvSpPr>
        <xdr:cNvPr id="663" name="n_4mainValue【学校施設】&#10;有形固定資産減価償却率"/>
        <xdr:cNvSpPr txBox="1"/>
      </xdr:nvSpPr>
      <xdr:spPr>
        <a:xfrm>
          <a:off x="12611744" y="991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4" name="テキスト ボックス 67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75" name="直線コネクタ 674"/>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6" name="テキスト ボックス 675"/>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7" name="直線コネクタ 676"/>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8" name="テキスト ボックス 677"/>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9" name="直線コネクタ 678"/>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0" name="テキスト ボックス 679"/>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1" name="直線コネクタ 680"/>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2" name="テキスト ボックス 681"/>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3" name="直線コネクタ 68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4" name="テキスト ボックス 68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16916</xdr:rowOff>
    </xdr:from>
    <xdr:to>
      <xdr:col>116</xdr:col>
      <xdr:colOff>62864</xdr:colOff>
      <xdr:row>63</xdr:row>
      <xdr:rowOff>123444</xdr:rowOff>
    </xdr:to>
    <xdr:cxnSp macro="">
      <xdr:nvCxnSpPr>
        <xdr:cNvPr id="686" name="直線コネクタ 685"/>
        <xdr:cNvCxnSpPr/>
      </xdr:nvCxnSpPr>
      <xdr:spPr>
        <a:xfrm flipV="1">
          <a:off x="22160864" y="9618116"/>
          <a:ext cx="0" cy="1306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127271</xdr:rowOff>
    </xdr:from>
    <xdr:ext cx="469744" cy="259045"/>
    <xdr:sp macro="" textlink="">
      <xdr:nvSpPr>
        <xdr:cNvPr id="687" name="【学校施設】&#10;一人当たり面積最小値テキスト"/>
        <xdr:cNvSpPr txBox="1"/>
      </xdr:nvSpPr>
      <xdr:spPr>
        <a:xfrm>
          <a:off x="22199600" y="1092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123444</xdr:rowOff>
    </xdr:from>
    <xdr:to>
      <xdr:col>116</xdr:col>
      <xdr:colOff>152400</xdr:colOff>
      <xdr:row>63</xdr:row>
      <xdr:rowOff>123444</xdr:rowOff>
    </xdr:to>
    <xdr:cxnSp macro="">
      <xdr:nvCxnSpPr>
        <xdr:cNvPr id="688" name="直線コネクタ 687"/>
        <xdr:cNvCxnSpPr/>
      </xdr:nvCxnSpPr>
      <xdr:spPr>
        <a:xfrm>
          <a:off x="22072600" y="1092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135043</xdr:rowOff>
    </xdr:from>
    <xdr:ext cx="469744" cy="259045"/>
    <xdr:sp macro="" textlink="">
      <xdr:nvSpPr>
        <xdr:cNvPr id="689" name="【学校施設】&#10;一人当たり面積最大値テキスト"/>
        <xdr:cNvSpPr txBox="1"/>
      </xdr:nvSpPr>
      <xdr:spPr>
        <a:xfrm>
          <a:off x="22199600" y="9393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16916</xdr:rowOff>
    </xdr:from>
    <xdr:to>
      <xdr:col>116</xdr:col>
      <xdr:colOff>152400</xdr:colOff>
      <xdr:row>56</xdr:row>
      <xdr:rowOff>16916</xdr:rowOff>
    </xdr:to>
    <xdr:cxnSp macro="">
      <xdr:nvCxnSpPr>
        <xdr:cNvPr id="690" name="直線コネクタ 689"/>
        <xdr:cNvCxnSpPr/>
      </xdr:nvCxnSpPr>
      <xdr:spPr>
        <a:xfrm>
          <a:off x="22072600" y="961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12666</xdr:rowOff>
    </xdr:from>
    <xdr:ext cx="469744" cy="259045"/>
    <xdr:sp macro="" textlink="">
      <xdr:nvSpPr>
        <xdr:cNvPr id="691" name="【学校施設】&#10;一人当たり面積平均値テキスト"/>
        <xdr:cNvSpPr txBox="1"/>
      </xdr:nvSpPr>
      <xdr:spPr>
        <a:xfrm>
          <a:off x="22199600" y="10471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34239</xdr:rowOff>
    </xdr:from>
    <xdr:to>
      <xdr:col>116</xdr:col>
      <xdr:colOff>114300</xdr:colOff>
      <xdr:row>61</xdr:row>
      <xdr:rowOff>135839</xdr:rowOff>
    </xdr:to>
    <xdr:sp macro="" textlink="">
      <xdr:nvSpPr>
        <xdr:cNvPr id="692" name="フローチャート: 判断 691"/>
        <xdr:cNvSpPr/>
      </xdr:nvSpPr>
      <xdr:spPr>
        <a:xfrm>
          <a:off x="22110700" y="10492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31038</xdr:rowOff>
    </xdr:from>
    <xdr:to>
      <xdr:col>112</xdr:col>
      <xdr:colOff>38100</xdr:colOff>
      <xdr:row>61</xdr:row>
      <xdr:rowOff>132638</xdr:rowOff>
    </xdr:to>
    <xdr:sp macro="" textlink="">
      <xdr:nvSpPr>
        <xdr:cNvPr id="693" name="フローチャート: 判断 692"/>
        <xdr:cNvSpPr/>
      </xdr:nvSpPr>
      <xdr:spPr>
        <a:xfrm>
          <a:off x="21272500" y="10489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27381</xdr:rowOff>
    </xdr:from>
    <xdr:to>
      <xdr:col>107</xdr:col>
      <xdr:colOff>101600</xdr:colOff>
      <xdr:row>61</xdr:row>
      <xdr:rowOff>128981</xdr:rowOff>
    </xdr:to>
    <xdr:sp macro="" textlink="">
      <xdr:nvSpPr>
        <xdr:cNvPr id="694" name="フローチャート: 判断 693"/>
        <xdr:cNvSpPr/>
      </xdr:nvSpPr>
      <xdr:spPr>
        <a:xfrm>
          <a:off x="20383500" y="1048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50241</xdr:rowOff>
    </xdr:from>
    <xdr:to>
      <xdr:col>102</xdr:col>
      <xdr:colOff>165100</xdr:colOff>
      <xdr:row>61</xdr:row>
      <xdr:rowOff>151841</xdr:rowOff>
    </xdr:to>
    <xdr:sp macro="" textlink="">
      <xdr:nvSpPr>
        <xdr:cNvPr id="695" name="フローチャート: 判断 694"/>
        <xdr:cNvSpPr/>
      </xdr:nvSpPr>
      <xdr:spPr>
        <a:xfrm>
          <a:off x="19494500" y="10508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112420</xdr:rowOff>
    </xdr:from>
    <xdr:to>
      <xdr:col>98</xdr:col>
      <xdr:colOff>38100</xdr:colOff>
      <xdr:row>62</xdr:row>
      <xdr:rowOff>42570</xdr:rowOff>
    </xdr:to>
    <xdr:sp macro="" textlink="">
      <xdr:nvSpPr>
        <xdr:cNvPr id="696" name="フローチャート: 判断 695"/>
        <xdr:cNvSpPr/>
      </xdr:nvSpPr>
      <xdr:spPr>
        <a:xfrm>
          <a:off x="18605500" y="1057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7" name="テキスト ボックス 69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8" name="テキスト ボックス 69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9" name="テキスト ボックス 69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0" name="テキスト ボックス 69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1" name="テキスト ボックス 70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99161</xdr:rowOff>
    </xdr:from>
    <xdr:to>
      <xdr:col>116</xdr:col>
      <xdr:colOff>114300</xdr:colOff>
      <xdr:row>60</xdr:row>
      <xdr:rowOff>29311</xdr:rowOff>
    </xdr:to>
    <xdr:sp macro="" textlink="">
      <xdr:nvSpPr>
        <xdr:cNvPr id="702" name="楕円 701"/>
        <xdr:cNvSpPr/>
      </xdr:nvSpPr>
      <xdr:spPr>
        <a:xfrm>
          <a:off x="22110700" y="1021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122038</xdr:rowOff>
    </xdr:from>
    <xdr:ext cx="469744" cy="259045"/>
    <xdr:sp macro="" textlink="">
      <xdr:nvSpPr>
        <xdr:cNvPr id="703" name="【学校施設】&#10;一人当たり面積該当値テキスト"/>
        <xdr:cNvSpPr txBox="1"/>
      </xdr:nvSpPr>
      <xdr:spPr>
        <a:xfrm>
          <a:off x="22199600" y="1006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5893</xdr:rowOff>
    </xdr:from>
    <xdr:to>
      <xdr:col>112</xdr:col>
      <xdr:colOff>38100</xdr:colOff>
      <xdr:row>61</xdr:row>
      <xdr:rowOff>107493</xdr:rowOff>
    </xdr:to>
    <xdr:sp macro="" textlink="">
      <xdr:nvSpPr>
        <xdr:cNvPr id="704" name="楕円 703"/>
        <xdr:cNvSpPr/>
      </xdr:nvSpPr>
      <xdr:spPr>
        <a:xfrm>
          <a:off x="21272500" y="1046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149961</xdr:rowOff>
    </xdr:from>
    <xdr:to>
      <xdr:col>116</xdr:col>
      <xdr:colOff>63500</xdr:colOff>
      <xdr:row>61</xdr:row>
      <xdr:rowOff>56693</xdr:rowOff>
    </xdr:to>
    <xdr:cxnSp macro="">
      <xdr:nvCxnSpPr>
        <xdr:cNvPr id="705" name="直線コネクタ 704"/>
        <xdr:cNvCxnSpPr/>
      </xdr:nvCxnSpPr>
      <xdr:spPr>
        <a:xfrm flipV="1">
          <a:off x="21323300" y="10265511"/>
          <a:ext cx="838200" cy="249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10922</xdr:rowOff>
    </xdr:from>
    <xdr:to>
      <xdr:col>107</xdr:col>
      <xdr:colOff>101600</xdr:colOff>
      <xdr:row>61</xdr:row>
      <xdr:rowOff>112522</xdr:rowOff>
    </xdr:to>
    <xdr:sp macro="" textlink="">
      <xdr:nvSpPr>
        <xdr:cNvPr id="706" name="楕円 705"/>
        <xdr:cNvSpPr/>
      </xdr:nvSpPr>
      <xdr:spPr>
        <a:xfrm>
          <a:off x="20383500" y="1046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56693</xdr:rowOff>
    </xdr:from>
    <xdr:to>
      <xdr:col>111</xdr:col>
      <xdr:colOff>177800</xdr:colOff>
      <xdr:row>61</xdr:row>
      <xdr:rowOff>61722</xdr:rowOff>
    </xdr:to>
    <xdr:cxnSp macro="">
      <xdr:nvCxnSpPr>
        <xdr:cNvPr id="707" name="直線コネクタ 706"/>
        <xdr:cNvCxnSpPr/>
      </xdr:nvCxnSpPr>
      <xdr:spPr>
        <a:xfrm flipV="1">
          <a:off x="20434300" y="10515143"/>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90475</xdr:rowOff>
    </xdr:from>
    <xdr:to>
      <xdr:col>102</xdr:col>
      <xdr:colOff>165100</xdr:colOff>
      <xdr:row>60</xdr:row>
      <xdr:rowOff>20625</xdr:rowOff>
    </xdr:to>
    <xdr:sp macro="" textlink="">
      <xdr:nvSpPr>
        <xdr:cNvPr id="708" name="楕円 707"/>
        <xdr:cNvSpPr/>
      </xdr:nvSpPr>
      <xdr:spPr>
        <a:xfrm>
          <a:off x="19494500" y="1020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141275</xdr:rowOff>
    </xdr:from>
    <xdr:to>
      <xdr:col>107</xdr:col>
      <xdr:colOff>50800</xdr:colOff>
      <xdr:row>61</xdr:row>
      <xdr:rowOff>61722</xdr:rowOff>
    </xdr:to>
    <xdr:cxnSp macro="">
      <xdr:nvCxnSpPr>
        <xdr:cNvPr id="709" name="直線コネクタ 708"/>
        <xdr:cNvCxnSpPr/>
      </xdr:nvCxnSpPr>
      <xdr:spPr>
        <a:xfrm>
          <a:off x="19545300" y="10256825"/>
          <a:ext cx="889000" cy="26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64</xdr:row>
      <xdr:rowOff>47041</xdr:rowOff>
    </xdr:from>
    <xdr:to>
      <xdr:col>98</xdr:col>
      <xdr:colOff>38100</xdr:colOff>
      <xdr:row>64</xdr:row>
      <xdr:rowOff>148641</xdr:rowOff>
    </xdr:to>
    <xdr:sp macro="" textlink="">
      <xdr:nvSpPr>
        <xdr:cNvPr id="710" name="楕円 709"/>
        <xdr:cNvSpPr/>
      </xdr:nvSpPr>
      <xdr:spPr>
        <a:xfrm>
          <a:off x="18605500" y="11019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141275</xdr:rowOff>
    </xdr:from>
    <xdr:to>
      <xdr:col>102</xdr:col>
      <xdr:colOff>114300</xdr:colOff>
      <xdr:row>64</xdr:row>
      <xdr:rowOff>97841</xdr:rowOff>
    </xdr:to>
    <xdr:cxnSp macro="">
      <xdr:nvCxnSpPr>
        <xdr:cNvPr id="711" name="直線コネクタ 710"/>
        <xdr:cNvCxnSpPr/>
      </xdr:nvCxnSpPr>
      <xdr:spPr>
        <a:xfrm flipV="1">
          <a:off x="18656300" y="10256825"/>
          <a:ext cx="889000" cy="81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123765</xdr:rowOff>
    </xdr:from>
    <xdr:ext cx="469744" cy="259045"/>
    <xdr:sp macro="" textlink="">
      <xdr:nvSpPr>
        <xdr:cNvPr id="712" name="n_1aveValue【学校施設】&#10;一人当たり面積"/>
        <xdr:cNvSpPr txBox="1"/>
      </xdr:nvSpPr>
      <xdr:spPr>
        <a:xfrm>
          <a:off x="21075727" y="10582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120108</xdr:rowOff>
    </xdr:from>
    <xdr:ext cx="469744" cy="259045"/>
    <xdr:sp macro="" textlink="">
      <xdr:nvSpPr>
        <xdr:cNvPr id="713" name="n_2aveValue【学校施設】&#10;一人当たり面積"/>
        <xdr:cNvSpPr txBox="1"/>
      </xdr:nvSpPr>
      <xdr:spPr>
        <a:xfrm>
          <a:off x="20199427" y="10578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142968</xdr:rowOff>
    </xdr:from>
    <xdr:ext cx="469744" cy="259045"/>
    <xdr:sp macro="" textlink="">
      <xdr:nvSpPr>
        <xdr:cNvPr id="714" name="n_3aveValue【学校施設】&#10;一人当たり面積"/>
        <xdr:cNvSpPr txBox="1"/>
      </xdr:nvSpPr>
      <xdr:spPr>
        <a:xfrm>
          <a:off x="19310427" y="10601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59097</xdr:rowOff>
    </xdr:from>
    <xdr:ext cx="469744" cy="259045"/>
    <xdr:sp macro="" textlink="">
      <xdr:nvSpPr>
        <xdr:cNvPr id="715" name="n_4aveValue【学校施設】&#10;一人当たり面積"/>
        <xdr:cNvSpPr txBox="1"/>
      </xdr:nvSpPr>
      <xdr:spPr>
        <a:xfrm>
          <a:off x="18421427" y="1034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124020</xdr:rowOff>
    </xdr:from>
    <xdr:ext cx="469744" cy="259045"/>
    <xdr:sp macro="" textlink="">
      <xdr:nvSpPr>
        <xdr:cNvPr id="716" name="n_1mainValue【学校施設】&#10;一人当たり面積"/>
        <xdr:cNvSpPr txBox="1"/>
      </xdr:nvSpPr>
      <xdr:spPr>
        <a:xfrm>
          <a:off x="21075727" y="10239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129049</xdr:rowOff>
    </xdr:from>
    <xdr:ext cx="469744" cy="259045"/>
    <xdr:sp macro="" textlink="">
      <xdr:nvSpPr>
        <xdr:cNvPr id="717" name="n_2mainValue【学校施設】&#10;一人当たり面積"/>
        <xdr:cNvSpPr txBox="1"/>
      </xdr:nvSpPr>
      <xdr:spPr>
        <a:xfrm>
          <a:off x="20199427" y="1024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37152</xdr:rowOff>
    </xdr:from>
    <xdr:ext cx="469744" cy="259045"/>
    <xdr:sp macro="" textlink="">
      <xdr:nvSpPr>
        <xdr:cNvPr id="718" name="n_3mainValue【学校施設】&#10;一人当たり面積"/>
        <xdr:cNvSpPr txBox="1"/>
      </xdr:nvSpPr>
      <xdr:spPr>
        <a:xfrm>
          <a:off x="19310427" y="9981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139768</xdr:rowOff>
    </xdr:from>
    <xdr:ext cx="469744" cy="259045"/>
    <xdr:sp macro="" textlink="">
      <xdr:nvSpPr>
        <xdr:cNvPr id="719" name="n_4mainValue【学校施設】&#10;一人当たり面積"/>
        <xdr:cNvSpPr txBox="1"/>
      </xdr:nvSpPr>
      <xdr:spPr>
        <a:xfrm>
          <a:off x="18421427" y="11112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0" name="正方形/長方形 71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1" name="正方形/長方形 72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2" name="正方形/長方形 72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3" name="正方形/長方形 72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4" name="正方形/長方形 72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5" name="正方形/長方形 72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6" name="正方形/長方形 72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7" name="正方形/長方形 72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8" name="テキスト ボックス 72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9" name="直線コネクタ 72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0" name="テキスト ボックス 72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1" name="直線コネクタ 730"/>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2" name="テキスト ボックス 731"/>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3" name="直線コネクタ 732"/>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4" name="テキスト ボックス 733"/>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5" name="直線コネクタ 734"/>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6" name="テキスト ボックス 735"/>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7" name="直線コネクタ 736"/>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8" name="テキスト ボックス 737"/>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9" name="直線コネクタ 738"/>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0" name="テキスト ボックス 739"/>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1" name="直線コネクタ 740"/>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2" name="テキスト ボックス 741"/>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3" name="直線コネクタ 74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4"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57694</xdr:rowOff>
    </xdr:from>
    <xdr:to>
      <xdr:col>85</xdr:col>
      <xdr:colOff>126364</xdr:colOff>
      <xdr:row>86</xdr:row>
      <xdr:rowOff>168729</xdr:rowOff>
    </xdr:to>
    <xdr:cxnSp macro="">
      <xdr:nvCxnSpPr>
        <xdr:cNvPr id="745" name="直線コネクタ 744"/>
        <xdr:cNvCxnSpPr/>
      </xdr:nvCxnSpPr>
      <xdr:spPr>
        <a:xfrm flipV="1">
          <a:off x="16318864" y="13430794"/>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6"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7" name="直線コネクタ 746"/>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4371</xdr:rowOff>
    </xdr:from>
    <xdr:ext cx="340478" cy="259045"/>
    <xdr:sp macro="" textlink="">
      <xdr:nvSpPr>
        <xdr:cNvPr id="748" name="【児童館】&#10;有形固定資産減価償却率最大値テキスト"/>
        <xdr:cNvSpPr txBox="1"/>
      </xdr:nvSpPr>
      <xdr:spPr>
        <a:xfrm>
          <a:off x="16357600" y="132060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57694</xdr:rowOff>
    </xdr:from>
    <xdr:to>
      <xdr:col>86</xdr:col>
      <xdr:colOff>25400</xdr:colOff>
      <xdr:row>78</xdr:row>
      <xdr:rowOff>57694</xdr:rowOff>
    </xdr:to>
    <xdr:cxnSp macro="">
      <xdr:nvCxnSpPr>
        <xdr:cNvPr id="749" name="直線コネクタ 748"/>
        <xdr:cNvCxnSpPr/>
      </xdr:nvCxnSpPr>
      <xdr:spPr>
        <a:xfrm>
          <a:off x="16230600" y="1343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139172</xdr:rowOff>
    </xdr:from>
    <xdr:ext cx="405111" cy="259045"/>
    <xdr:sp macro="" textlink="">
      <xdr:nvSpPr>
        <xdr:cNvPr id="750" name="【児童館】&#10;有形固定資産減価償却率平均値テキスト"/>
        <xdr:cNvSpPr txBox="1"/>
      </xdr:nvSpPr>
      <xdr:spPr>
        <a:xfrm>
          <a:off x="16357600" y="13855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116295</xdr:rowOff>
    </xdr:from>
    <xdr:to>
      <xdr:col>85</xdr:col>
      <xdr:colOff>177800</xdr:colOff>
      <xdr:row>82</xdr:row>
      <xdr:rowOff>46445</xdr:rowOff>
    </xdr:to>
    <xdr:sp macro="" textlink="">
      <xdr:nvSpPr>
        <xdr:cNvPr id="751" name="フローチャート: 判断 750"/>
        <xdr:cNvSpPr/>
      </xdr:nvSpPr>
      <xdr:spPr>
        <a:xfrm>
          <a:off x="16268700" y="1400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33020</xdr:rowOff>
    </xdr:from>
    <xdr:to>
      <xdr:col>81</xdr:col>
      <xdr:colOff>101600</xdr:colOff>
      <xdr:row>81</xdr:row>
      <xdr:rowOff>134620</xdr:rowOff>
    </xdr:to>
    <xdr:sp macro="" textlink="">
      <xdr:nvSpPr>
        <xdr:cNvPr id="752" name="フローチャート: 判断 751"/>
        <xdr:cNvSpPr/>
      </xdr:nvSpPr>
      <xdr:spPr>
        <a:xfrm>
          <a:off x="15430500" y="1392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85</xdr:row>
      <xdr:rowOff>116295</xdr:rowOff>
    </xdr:from>
    <xdr:to>
      <xdr:col>76</xdr:col>
      <xdr:colOff>165100</xdr:colOff>
      <xdr:row>86</xdr:row>
      <xdr:rowOff>46445</xdr:rowOff>
    </xdr:to>
    <xdr:sp macro="" textlink="">
      <xdr:nvSpPr>
        <xdr:cNvPr id="753" name="フローチャート: 判断 752"/>
        <xdr:cNvSpPr/>
      </xdr:nvSpPr>
      <xdr:spPr>
        <a:xfrm>
          <a:off x="14541500" y="1468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137523</xdr:rowOff>
    </xdr:from>
    <xdr:to>
      <xdr:col>72</xdr:col>
      <xdr:colOff>38100</xdr:colOff>
      <xdr:row>82</xdr:row>
      <xdr:rowOff>67673</xdr:rowOff>
    </xdr:to>
    <xdr:sp macro="" textlink="">
      <xdr:nvSpPr>
        <xdr:cNvPr id="754" name="フローチャート: 判断 753"/>
        <xdr:cNvSpPr/>
      </xdr:nvSpPr>
      <xdr:spPr>
        <a:xfrm>
          <a:off x="13652500" y="1402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57513</xdr:rowOff>
    </xdr:from>
    <xdr:to>
      <xdr:col>67</xdr:col>
      <xdr:colOff>101600</xdr:colOff>
      <xdr:row>81</xdr:row>
      <xdr:rowOff>159113</xdr:rowOff>
    </xdr:to>
    <xdr:sp macro="" textlink="">
      <xdr:nvSpPr>
        <xdr:cNvPr id="755" name="フローチャート: 判断 754"/>
        <xdr:cNvSpPr/>
      </xdr:nvSpPr>
      <xdr:spPr>
        <a:xfrm>
          <a:off x="12763500" y="1394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6" name="テキスト ボックス 75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7" name="テキスト ボックス 75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8" name="テキスト ボックス 75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9" name="テキスト ボックス 75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0" name="テキスト ボックス 75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148952</xdr:rowOff>
    </xdr:from>
    <xdr:to>
      <xdr:col>85</xdr:col>
      <xdr:colOff>177800</xdr:colOff>
      <xdr:row>85</xdr:row>
      <xdr:rowOff>79102</xdr:rowOff>
    </xdr:to>
    <xdr:sp macro="" textlink="">
      <xdr:nvSpPr>
        <xdr:cNvPr id="761" name="楕円 760"/>
        <xdr:cNvSpPr/>
      </xdr:nvSpPr>
      <xdr:spPr>
        <a:xfrm>
          <a:off x="16268700" y="1455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127379</xdr:rowOff>
    </xdr:from>
    <xdr:ext cx="405111" cy="259045"/>
    <xdr:sp macro="" textlink="">
      <xdr:nvSpPr>
        <xdr:cNvPr id="762" name="【児童館】&#10;有形固定資産減価償却率該当値テキスト"/>
        <xdr:cNvSpPr txBox="1"/>
      </xdr:nvSpPr>
      <xdr:spPr>
        <a:xfrm>
          <a:off x="16357600" y="14529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121194</xdr:rowOff>
    </xdr:from>
    <xdr:to>
      <xdr:col>81</xdr:col>
      <xdr:colOff>101600</xdr:colOff>
      <xdr:row>85</xdr:row>
      <xdr:rowOff>51344</xdr:rowOff>
    </xdr:to>
    <xdr:sp macro="" textlink="">
      <xdr:nvSpPr>
        <xdr:cNvPr id="763" name="楕円 762"/>
        <xdr:cNvSpPr/>
      </xdr:nvSpPr>
      <xdr:spPr>
        <a:xfrm>
          <a:off x="15430500" y="1452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544</xdr:rowOff>
    </xdr:from>
    <xdr:to>
      <xdr:col>85</xdr:col>
      <xdr:colOff>127000</xdr:colOff>
      <xdr:row>85</xdr:row>
      <xdr:rowOff>28302</xdr:rowOff>
    </xdr:to>
    <xdr:cxnSp macro="">
      <xdr:nvCxnSpPr>
        <xdr:cNvPr id="764" name="直線コネクタ 763"/>
        <xdr:cNvCxnSpPr/>
      </xdr:nvCxnSpPr>
      <xdr:spPr>
        <a:xfrm>
          <a:off x="15481300" y="14573794"/>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85271</xdr:rowOff>
    </xdr:from>
    <xdr:to>
      <xdr:col>76</xdr:col>
      <xdr:colOff>165100</xdr:colOff>
      <xdr:row>85</xdr:row>
      <xdr:rowOff>15421</xdr:rowOff>
    </xdr:to>
    <xdr:sp macro="" textlink="">
      <xdr:nvSpPr>
        <xdr:cNvPr id="765" name="楕円 764"/>
        <xdr:cNvSpPr/>
      </xdr:nvSpPr>
      <xdr:spPr>
        <a:xfrm>
          <a:off x="14541500" y="1448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136071</xdr:rowOff>
    </xdr:from>
    <xdr:to>
      <xdr:col>81</xdr:col>
      <xdr:colOff>50800</xdr:colOff>
      <xdr:row>85</xdr:row>
      <xdr:rowOff>544</xdr:rowOff>
    </xdr:to>
    <xdr:cxnSp macro="">
      <xdr:nvCxnSpPr>
        <xdr:cNvPr id="766" name="直線コネクタ 765"/>
        <xdr:cNvCxnSpPr/>
      </xdr:nvCxnSpPr>
      <xdr:spPr>
        <a:xfrm>
          <a:off x="14592300" y="1453787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65677</xdr:rowOff>
    </xdr:from>
    <xdr:to>
      <xdr:col>72</xdr:col>
      <xdr:colOff>38100</xdr:colOff>
      <xdr:row>83</xdr:row>
      <xdr:rowOff>167277</xdr:rowOff>
    </xdr:to>
    <xdr:sp macro="" textlink="">
      <xdr:nvSpPr>
        <xdr:cNvPr id="767" name="楕円 766"/>
        <xdr:cNvSpPr/>
      </xdr:nvSpPr>
      <xdr:spPr>
        <a:xfrm>
          <a:off x="13652500" y="1429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116477</xdr:rowOff>
    </xdr:from>
    <xdr:to>
      <xdr:col>76</xdr:col>
      <xdr:colOff>114300</xdr:colOff>
      <xdr:row>84</xdr:row>
      <xdr:rowOff>136071</xdr:rowOff>
    </xdr:to>
    <xdr:cxnSp macro="">
      <xdr:nvCxnSpPr>
        <xdr:cNvPr id="768" name="直線コネクタ 767"/>
        <xdr:cNvCxnSpPr/>
      </xdr:nvCxnSpPr>
      <xdr:spPr>
        <a:xfrm>
          <a:off x="13703300" y="14346827"/>
          <a:ext cx="889000" cy="191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90170</xdr:rowOff>
    </xdr:from>
    <xdr:to>
      <xdr:col>67</xdr:col>
      <xdr:colOff>101600</xdr:colOff>
      <xdr:row>85</xdr:row>
      <xdr:rowOff>20320</xdr:rowOff>
    </xdr:to>
    <xdr:sp macro="" textlink="">
      <xdr:nvSpPr>
        <xdr:cNvPr id="769" name="楕円 768"/>
        <xdr:cNvSpPr/>
      </xdr:nvSpPr>
      <xdr:spPr>
        <a:xfrm>
          <a:off x="12763500" y="1449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116477</xdr:rowOff>
    </xdr:from>
    <xdr:to>
      <xdr:col>71</xdr:col>
      <xdr:colOff>177800</xdr:colOff>
      <xdr:row>84</xdr:row>
      <xdr:rowOff>140970</xdr:rowOff>
    </xdr:to>
    <xdr:cxnSp macro="">
      <xdr:nvCxnSpPr>
        <xdr:cNvPr id="770" name="直線コネクタ 769"/>
        <xdr:cNvCxnSpPr/>
      </xdr:nvCxnSpPr>
      <xdr:spPr>
        <a:xfrm flipV="1">
          <a:off x="12814300" y="14346827"/>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151147</xdr:rowOff>
    </xdr:from>
    <xdr:ext cx="405111" cy="259045"/>
    <xdr:sp macro="" textlink="">
      <xdr:nvSpPr>
        <xdr:cNvPr id="771" name="n_1aveValue【児童館】&#10;有形固定資産減価償却率"/>
        <xdr:cNvSpPr txBox="1"/>
      </xdr:nvSpPr>
      <xdr:spPr>
        <a:xfrm>
          <a:off x="15266044" y="1369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37572</xdr:rowOff>
    </xdr:from>
    <xdr:ext cx="405111" cy="259045"/>
    <xdr:sp macro="" textlink="">
      <xdr:nvSpPr>
        <xdr:cNvPr id="772" name="n_2aveValue【児童館】&#10;有形固定資産減価償却率"/>
        <xdr:cNvSpPr txBox="1"/>
      </xdr:nvSpPr>
      <xdr:spPr>
        <a:xfrm>
          <a:off x="14389744" y="1478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84200</xdr:rowOff>
    </xdr:from>
    <xdr:ext cx="405111" cy="259045"/>
    <xdr:sp macro="" textlink="">
      <xdr:nvSpPr>
        <xdr:cNvPr id="773" name="n_3aveValue【児童館】&#10;有形固定資産減価償却率"/>
        <xdr:cNvSpPr txBox="1"/>
      </xdr:nvSpPr>
      <xdr:spPr>
        <a:xfrm>
          <a:off x="13500744" y="1380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4190</xdr:rowOff>
    </xdr:from>
    <xdr:ext cx="405111" cy="259045"/>
    <xdr:sp macro="" textlink="">
      <xdr:nvSpPr>
        <xdr:cNvPr id="774" name="n_4aveValue【児童館】&#10;有形固定資産減価償却率"/>
        <xdr:cNvSpPr txBox="1"/>
      </xdr:nvSpPr>
      <xdr:spPr>
        <a:xfrm>
          <a:off x="12611744" y="1372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42471</xdr:rowOff>
    </xdr:from>
    <xdr:ext cx="405111" cy="259045"/>
    <xdr:sp macro="" textlink="">
      <xdr:nvSpPr>
        <xdr:cNvPr id="775" name="n_1mainValue【児童館】&#10;有形固定資産減価償却率"/>
        <xdr:cNvSpPr txBox="1"/>
      </xdr:nvSpPr>
      <xdr:spPr>
        <a:xfrm>
          <a:off x="15266044" y="1461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31948</xdr:rowOff>
    </xdr:from>
    <xdr:ext cx="405111" cy="259045"/>
    <xdr:sp macro="" textlink="">
      <xdr:nvSpPr>
        <xdr:cNvPr id="776" name="n_2mainValue【児童館】&#10;有形固定資産減価償却率"/>
        <xdr:cNvSpPr txBox="1"/>
      </xdr:nvSpPr>
      <xdr:spPr>
        <a:xfrm>
          <a:off x="14389744" y="14262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158404</xdr:rowOff>
    </xdr:from>
    <xdr:ext cx="405111" cy="259045"/>
    <xdr:sp macro="" textlink="">
      <xdr:nvSpPr>
        <xdr:cNvPr id="777" name="n_3mainValue【児童館】&#10;有形固定資産減価償却率"/>
        <xdr:cNvSpPr txBox="1"/>
      </xdr:nvSpPr>
      <xdr:spPr>
        <a:xfrm>
          <a:off x="13500744" y="1438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11447</xdr:rowOff>
    </xdr:from>
    <xdr:ext cx="405111" cy="259045"/>
    <xdr:sp macro="" textlink="">
      <xdr:nvSpPr>
        <xdr:cNvPr id="778" name="n_4mainValue【児童館】&#10;有形固定資産減価償却率"/>
        <xdr:cNvSpPr txBox="1"/>
      </xdr:nvSpPr>
      <xdr:spPr>
        <a:xfrm>
          <a:off x="12611744" y="1458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9" name="正方形/長方形 77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0" name="正方形/長方形 77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1" name="正方形/長方形 78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2" name="正方形/長方形 78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3" name="正方形/長方形 78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4" name="正方形/長方形 78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5" name="正方形/長方形 78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6" name="正方形/長方形 78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7" name="テキスト ボックス 78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8" name="直線コネクタ 78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9" name="直線コネクタ 788"/>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0" name="テキスト ボックス 789"/>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1" name="直線コネクタ 790"/>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2" name="テキスト ボックス 791"/>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3" name="直線コネクタ 792"/>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4" name="テキスト ボックス 793"/>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5" name="直線コネクタ 794"/>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6" name="テキスト ボックス 795"/>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7" name="直線コネクタ 79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8" name="テキスト ボックス 79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9"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129539</xdr:rowOff>
    </xdr:from>
    <xdr:to>
      <xdr:col>116</xdr:col>
      <xdr:colOff>62864</xdr:colOff>
      <xdr:row>86</xdr:row>
      <xdr:rowOff>6096</xdr:rowOff>
    </xdr:to>
    <xdr:cxnSp macro="">
      <xdr:nvCxnSpPr>
        <xdr:cNvPr id="800" name="直線コネクタ 799"/>
        <xdr:cNvCxnSpPr/>
      </xdr:nvCxnSpPr>
      <xdr:spPr>
        <a:xfrm flipV="1">
          <a:off x="22160864" y="13502639"/>
          <a:ext cx="0" cy="12481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801" name="【児童館】&#10;一人当たり面積最小値テキスト"/>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802" name="直線コネクタ 801"/>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76216</xdr:rowOff>
    </xdr:from>
    <xdr:ext cx="469744" cy="259045"/>
    <xdr:sp macro="" textlink="">
      <xdr:nvSpPr>
        <xdr:cNvPr id="803" name="【児童館】&#10;一人当たり面積最大値テキスト"/>
        <xdr:cNvSpPr txBox="1"/>
      </xdr:nvSpPr>
      <xdr:spPr>
        <a:xfrm>
          <a:off x="22199600" y="1327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129539</xdr:rowOff>
    </xdr:from>
    <xdr:to>
      <xdr:col>116</xdr:col>
      <xdr:colOff>152400</xdr:colOff>
      <xdr:row>78</xdr:row>
      <xdr:rowOff>129539</xdr:rowOff>
    </xdr:to>
    <xdr:cxnSp macro="">
      <xdr:nvCxnSpPr>
        <xdr:cNvPr id="804" name="直線コネクタ 803"/>
        <xdr:cNvCxnSpPr/>
      </xdr:nvCxnSpPr>
      <xdr:spPr>
        <a:xfrm>
          <a:off x="22072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101616</xdr:rowOff>
    </xdr:from>
    <xdr:ext cx="469744" cy="259045"/>
    <xdr:sp macro="" textlink="">
      <xdr:nvSpPr>
        <xdr:cNvPr id="805" name="【児童館】&#10;一人当たり面積平均値テキスト"/>
        <xdr:cNvSpPr txBox="1"/>
      </xdr:nvSpPr>
      <xdr:spPr>
        <a:xfrm>
          <a:off x="22199600" y="14331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78739</xdr:rowOff>
    </xdr:from>
    <xdr:to>
      <xdr:col>116</xdr:col>
      <xdr:colOff>114300</xdr:colOff>
      <xdr:row>85</xdr:row>
      <xdr:rowOff>8889</xdr:rowOff>
    </xdr:to>
    <xdr:sp macro="" textlink="">
      <xdr:nvSpPr>
        <xdr:cNvPr id="806" name="フローチャート: 判断 805"/>
        <xdr:cNvSpPr/>
      </xdr:nvSpPr>
      <xdr:spPr>
        <a:xfrm>
          <a:off x="221107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74168</xdr:rowOff>
    </xdr:from>
    <xdr:to>
      <xdr:col>112</xdr:col>
      <xdr:colOff>38100</xdr:colOff>
      <xdr:row>85</xdr:row>
      <xdr:rowOff>4318</xdr:rowOff>
    </xdr:to>
    <xdr:sp macro="" textlink="">
      <xdr:nvSpPr>
        <xdr:cNvPr id="807" name="フローチャート: 判断 806"/>
        <xdr:cNvSpPr/>
      </xdr:nvSpPr>
      <xdr:spPr>
        <a:xfrm>
          <a:off x="21272500" y="1447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92456</xdr:rowOff>
    </xdr:from>
    <xdr:to>
      <xdr:col>107</xdr:col>
      <xdr:colOff>101600</xdr:colOff>
      <xdr:row>85</xdr:row>
      <xdr:rowOff>22606</xdr:rowOff>
    </xdr:to>
    <xdr:sp macro="" textlink="">
      <xdr:nvSpPr>
        <xdr:cNvPr id="808" name="フローチャート: 判断 807"/>
        <xdr:cNvSpPr/>
      </xdr:nvSpPr>
      <xdr:spPr>
        <a:xfrm>
          <a:off x="20383500" y="1449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119887</xdr:rowOff>
    </xdr:from>
    <xdr:to>
      <xdr:col>102</xdr:col>
      <xdr:colOff>165100</xdr:colOff>
      <xdr:row>85</xdr:row>
      <xdr:rowOff>50037</xdr:rowOff>
    </xdr:to>
    <xdr:sp macro="" textlink="">
      <xdr:nvSpPr>
        <xdr:cNvPr id="809" name="フローチャート: 判断 808"/>
        <xdr:cNvSpPr/>
      </xdr:nvSpPr>
      <xdr:spPr>
        <a:xfrm>
          <a:off x="19494500" y="1452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119887</xdr:rowOff>
    </xdr:from>
    <xdr:to>
      <xdr:col>98</xdr:col>
      <xdr:colOff>38100</xdr:colOff>
      <xdr:row>85</xdr:row>
      <xdr:rowOff>50037</xdr:rowOff>
    </xdr:to>
    <xdr:sp macro="" textlink="">
      <xdr:nvSpPr>
        <xdr:cNvPr id="810" name="フローチャート: 判断 809"/>
        <xdr:cNvSpPr/>
      </xdr:nvSpPr>
      <xdr:spPr>
        <a:xfrm>
          <a:off x="18605500" y="1452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1" name="テキスト ボックス 81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2" name="テキスト ボックス 81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3" name="テキスト ボックス 81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4" name="テキスト ボックス 81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5" name="テキスト ボックス 81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108458</xdr:rowOff>
    </xdr:from>
    <xdr:to>
      <xdr:col>116</xdr:col>
      <xdr:colOff>114300</xdr:colOff>
      <xdr:row>86</xdr:row>
      <xdr:rowOff>38608</xdr:rowOff>
    </xdr:to>
    <xdr:sp macro="" textlink="">
      <xdr:nvSpPr>
        <xdr:cNvPr id="816" name="楕円 815"/>
        <xdr:cNvSpPr/>
      </xdr:nvSpPr>
      <xdr:spPr>
        <a:xfrm>
          <a:off x="22110700" y="146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23385</xdr:rowOff>
    </xdr:from>
    <xdr:ext cx="469744" cy="259045"/>
    <xdr:sp macro="" textlink="">
      <xdr:nvSpPr>
        <xdr:cNvPr id="817" name="【児童館】&#10;一人当たり面積該当値テキスト"/>
        <xdr:cNvSpPr txBox="1"/>
      </xdr:nvSpPr>
      <xdr:spPr>
        <a:xfrm>
          <a:off x="22199600" y="14596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108458</xdr:rowOff>
    </xdr:from>
    <xdr:to>
      <xdr:col>112</xdr:col>
      <xdr:colOff>38100</xdr:colOff>
      <xdr:row>86</xdr:row>
      <xdr:rowOff>38608</xdr:rowOff>
    </xdr:to>
    <xdr:sp macro="" textlink="">
      <xdr:nvSpPr>
        <xdr:cNvPr id="818" name="楕円 817"/>
        <xdr:cNvSpPr/>
      </xdr:nvSpPr>
      <xdr:spPr>
        <a:xfrm>
          <a:off x="21272500" y="146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159258</xdr:rowOff>
    </xdr:from>
    <xdr:to>
      <xdr:col>116</xdr:col>
      <xdr:colOff>63500</xdr:colOff>
      <xdr:row>85</xdr:row>
      <xdr:rowOff>159258</xdr:rowOff>
    </xdr:to>
    <xdr:cxnSp macro="">
      <xdr:nvCxnSpPr>
        <xdr:cNvPr id="819" name="直線コネクタ 818"/>
        <xdr:cNvCxnSpPr/>
      </xdr:nvCxnSpPr>
      <xdr:spPr>
        <a:xfrm>
          <a:off x="21323300" y="147325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108458</xdr:rowOff>
    </xdr:from>
    <xdr:to>
      <xdr:col>107</xdr:col>
      <xdr:colOff>101600</xdr:colOff>
      <xdr:row>86</xdr:row>
      <xdr:rowOff>38608</xdr:rowOff>
    </xdr:to>
    <xdr:sp macro="" textlink="">
      <xdr:nvSpPr>
        <xdr:cNvPr id="820" name="楕円 819"/>
        <xdr:cNvSpPr/>
      </xdr:nvSpPr>
      <xdr:spPr>
        <a:xfrm>
          <a:off x="20383500" y="146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159258</xdr:rowOff>
    </xdr:from>
    <xdr:to>
      <xdr:col>111</xdr:col>
      <xdr:colOff>177800</xdr:colOff>
      <xdr:row>85</xdr:row>
      <xdr:rowOff>159258</xdr:rowOff>
    </xdr:to>
    <xdr:cxnSp macro="">
      <xdr:nvCxnSpPr>
        <xdr:cNvPr id="821" name="直線コネクタ 820"/>
        <xdr:cNvCxnSpPr/>
      </xdr:nvCxnSpPr>
      <xdr:spPr>
        <a:xfrm>
          <a:off x="20434300" y="147325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83313</xdr:rowOff>
    </xdr:from>
    <xdr:to>
      <xdr:col>102</xdr:col>
      <xdr:colOff>165100</xdr:colOff>
      <xdr:row>85</xdr:row>
      <xdr:rowOff>13463</xdr:rowOff>
    </xdr:to>
    <xdr:sp macro="" textlink="">
      <xdr:nvSpPr>
        <xdr:cNvPr id="822" name="楕円 821"/>
        <xdr:cNvSpPr/>
      </xdr:nvSpPr>
      <xdr:spPr>
        <a:xfrm>
          <a:off x="19494500" y="1448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134113</xdr:rowOff>
    </xdr:from>
    <xdr:to>
      <xdr:col>107</xdr:col>
      <xdr:colOff>50800</xdr:colOff>
      <xdr:row>85</xdr:row>
      <xdr:rowOff>159258</xdr:rowOff>
    </xdr:to>
    <xdr:cxnSp macro="">
      <xdr:nvCxnSpPr>
        <xdr:cNvPr id="823" name="直線コネクタ 822"/>
        <xdr:cNvCxnSpPr/>
      </xdr:nvCxnSpPr>
      <xdr:spPr>
        <a:xfrm>
          <a:off x="19545300" y="14535913"/>
          <a:ext cx="889000" cy="196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53594</xdr:rowOff>
    </xdr:from>
    <xdr:to>
      <xdr:col>98</xdr:col>
      <xdr:colOff>38100</xdr:colOff>
      <xdr:row>85</xdr:row>
      <xdr:rowOff>155194</xdr:rowOff>
    </xdr:to>
    <xdr:sp macro="" textlink="">
      <xdr:nvSpPr>
        <xdr:cNvPr id="824" name="楕円 823"/>
        <xdr:cNvSpPr/>
      </xdr:nvSpPr>
      <xdr:spPr>
        <a:xfrm>
          <a:off x="18605500" y="1462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134113</xdr:rowOff>
    </xdr:from>
    <xdr:to>
      <xdr:col>102</xdr:col>
      <xdr:colOff>114300</xdr:colOff>
      <xdr:row>85</xdr:row>
      <xdr:rowOff>104394</xdr:rowOff>
    </xdr:to>
    <xdr:cxnSp macro="">
      <xdr:nvCxnSpPr>
        <xdr:cNvPr id="825" name="直線コネクタ 824"/>
        <xdr:cNvCxnSpPr/>
      </xdr:nvCxnSpPr>
      <xdr:spPr>
        <a:xfrm flipV="1">
          <a:off x="18656300" y="14535913"/>
          <a:ext cx="889000" cy="14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20845</xdr:rowOff>
    </xdr:from>
    <xdr:ext cx="469744" cy="259045"/>
    <xdr:sp macro="" textlink="">
      <xdr:nvSpPr>
        <xdr:cNvPr id="826" name="n_1aveValue【児童館】&#10;一人当たり面積"/>
        <xdr:cNvSpPr txBox="1"/>
      </xdr:nvSpPr>
      <xdr:spPr>
        <a:xfrm>
          <a:off x="21075727" y="1425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39133</xdr:rowOff>
    </xdr:from>
    <xdr:ext cx="469744" cy="259045"/>
    <xdr:sp macro="" textlink="">
      <xdr:nvSpPr>
        <xdr:cNvPr id="827" name="n_2aveValue【児童館】&#10;一人当たり面積"/>
        <xdr:cNvSpPr txBox="1"/>
      </xdr:nvSpPr>
      <xdr:spPr>
        <a:xfrm>
          <a:off x="20199427" y="1426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41164</xdr:rowOff>
    </xdr:from>
    <xdr:ext cx="469744" cy="259045"/>
    <xdr:sp macro="" textlink="">
      <xdr:nvSpPr>
        <xdr:cNvPr id="828" name="n_3aveValue【児童館】&#10;一人当たり面積"/>
        <xdr:cNvSpPr txBox="1"/>
      </xdr:nvSpPr>
      <xdr:spPr>
        <a:xfrm>
          <a:off x="19310427" y="14614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66564</xdr:rowOff>
    </xdr:from>
    <xdr:ext cx="469744" cy="259045"/>
    <xdr:sp macro="" textlink="">
      <xdr:nvSpPr>
        <xdr:cNvPr id="829" name="n_4aveValue【児童館】&#10;一人当たり面積"/>
        <xdr:cNvSpPr txBox="1"/>
      </xdr:nvSpPr>
      <xdr:spPr>
        <a:xfrm>
          <a:off x="18421427" y="14296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29735</xdr:rowOff>
    </xdr:from>
    <xdr:ext cx="469744" cy="259045"/>
    <xdr:sp macro="" textlink="">
      <xdr:nvSpPr>
        <xdr:cNvPr id="830" name="n_1mainValue【児童館】&#10;一人当たり面積"/>
        <xdr:cNvSpPr txBox="1"/>
      </xdr:nvSpPr>
      <xdr:spPr>
        <a:xfrm>
          <a:off x="21075727" y="1477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29735</xdr:rowOff>
    </xdr:from>
    <xdr:ext cx="469744" cy="259045"/>
    <xdr:sp macro="" textlink="">
      <xdr:nvSpPr>
        <xdr:cNvPr id="831" name="n_2mainValue【児童館】&#10;一人当たり面積"/>
        <xdr:cNvSpPr txBox="1"/>
      </xdr:nvSpPr>
      <xdr:spPr>
        <a:xfrm>
          <a:off x="20199427" y="1477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29990</xdr:rowOff>
    </xdr:from>
    <xdr:ext cx="469744" cy="259045"/>
    <xdr:sp macro="" textlink="">
      <xdr:nvSpPr>
        <xdr:cNvPr id="832" name="n_3mainValue【児童館】&#10;一人当たり面積"/>
        <xdr:cNvSpPr txBox="1"/>
      </xdr:nvSpPr>
      <xdr:spPr>
        <a:xfrm>
          <a:off x="19310427" y="14260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146321</xdr:rowOff>
    </xdr:from>
    <xdr:ext cx="469744" cy="259045"/>
    <xdr:sp macro="" textlink="">
      <xdr:nvSpPr>
        <xdr:cNvPr id="833" name="n_4mainValue【児童館】&#10;一人当たり面積"/>
        <xdr:cNvSpPr txBox="1"/>
      </xdr:nvSpPr>
      <xdr:spPr>
        <a:xfrm>
          <a:off x="18421427" y="1471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4" name="正方形/長方形 83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5" name="正方形/長方形 83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6" name="正方形/長方形 83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7" name="正方形/長方形 83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8" name="正方形/長方形 83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9" name="正方形/長方形 83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0" name="正方形/長方形 83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1" name="正方形/長方形 84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2" name="テキスト ボックス 84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3" name="直線コネクタ 84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4" name="テキスト ボックス 84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5" name="直線コネクタ 84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6" name="テキスト ボックス 845"/>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7" name="直線コネクタ 84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8" name="テキスト ボックス 84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9" name="直線コネクタ 84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0" name="テキスト ボックス 84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1" name="直線コネクタ 85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2" name="テキスト ボックス 85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3" name="直線コネクタ 85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4" name="テキスト ボックス 85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5" name="直線コネクタ 85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6" name="テキスト ボックス 855"/>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7" name="直線コネクタ 85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51707</xdr:rowOff>
    </xdr:from>
    <xdr:to>
      <xdr:col>85</xdr:col>
      <xdr:colOff>126364</xdr:colOff>
      <xdr:row>109</xdr:row>
      <xdr:rowOff>35379</xdr:rowOff>
    </xdr:to>
    <xdr:cxnSp macro="">
      <xdr:nvCxnSpPr>
        <xdr:cNvPr id="859" name="直線コネクタ 858"/>
        <xdr:cNvCxnSpPr/>
      </xdr:nvCxnSpPr>
      <xdr:spPr>
        <a:xfrm flipV="1">
          <a:off x="16318864" y="17196707"/>
          <a:ext cx="0" cy="1526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0"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1" name="直線コネクタ 860"/>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169834</xdr:rowOff>
    </xdr:from>
    <xdr:ext cx="340478" cy="259045"/>
    <xdr:sp macro="" textlink="">
      <xdr:nvSpPr>
        <xdr:cNvPr id="862" name="【公民館】&#10;有形固定資産減価償却率最大値テキスト"/>
        <xdr:cNvSpPr txBox="1"/>
      </xdr:nvSpPr>
      <xdr:spPr>
        <a:xfrm>
          <a:off x="16357600" y="169719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51707</xdr:rowOff>
    </xdr:from>
    <xdr:to>
      <xdr:col>86</xdr:col>
      <xdr:colOff>25400</xdr:colOff>
      <xdr:row>100</xdr:row>
      <xdr:rowOff>51707</xdr:rowOff>
    </xdr:to>
    <xdr:cxnSp macro="">
      <xdr:nvCxnSpPr>
        <xdr:cNvPr id="863" name="直線コネクタ 862"/>
        <xdr:cNvCxnSpPr/>
      </xdr:nvCxnSpPr>
      <xdr:spPr>
        <a:xfrm>
          <a:off x="16230600" y="1719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58075</xdr:rowOff>
    </xdr:from>
    <xdr:ext cx="405111" cy="259045"/>
    <xdr:sp macro="" textlink="">
      <xdr:nvSpPr>
        <xdr:cNvPr id="864" name="【公民館】&#10;有形固定資産減価償却率平均値テキスト"/>
        <xdr:cNvSpPr txBox="1"/>
      </xdr:nvSpPr>
      <xdr:spPr>
        <a:xfrm>
          <a:off x="16357600" y="180603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35198</xdr:rowOff>
    </xdr:from>
    <xdr:to>
      <xdr:col>85</xdr:col>
      <xdr:colOff>177800</xdr:colOff>
      <xdr:row>106</xdr:row>
      <xdr:rowOff>136798</xdr:rowOff>
    </xdr:to>
    <xdr:sp macro="" textlink="">
      <xdr:nvSpPr>
        <xdr:cNvPr id="865" name="フローチャート: 判断 864"/>
        <xdr:cNvSpPr/>
      </xdr:nvSpPr>
      <xdr:spPr>
        <a:xfrm>
          <a:off x="16268700" y="1820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43362</xdr:rowOff>
    </xdr:from>
    <xdr:to>
      <xdr:col>81</xdr:col>
      <xdr:colOff>101600</xdr:colOff>
      <xdr:row>106</xdr:row>
      <xdr:rowOff>144962</xdr:rowOff>
    </xdr:to>
    <xdr:sp macro="" textlink="">
      <xdr:nvSpPr>
        <xdr:cNvPr id="866" name="フローチャート: 判断 865"/>
        <xdr:cNvSpPr/>
      </xdr:nvSpPr>
      <xdr:spPr>
        <a:xfrm>
          <a:off x="15430500" y="1821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142966</xdr:rowOff>
    </xdr:from>
    <xdr:to>
      <xdr:col>76</xdr:col>
      <xdr:colOff>165100</xdr:colOff>
      <xdr:row>106</xdr:row>
      <xdr:rowOff>73116</xdr:rowOff>
    </xdr:to>
    <xdr:sp macro="" textlink="">
      <xdr:nvSpPr>
        <xdr:cNvPr id="867" name="フローチャート: 判断 866"/>
        <xdr:cNvSpPr/>
      </xdr:nvSpPr>
      <xdr:spPr>
        <a:xfrm>
          <a:off x="14541500" y="1814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4173</xdr:rowOff>
    </xdr:from>
    <xdr:to>
      <xdr:col>72</xdr:col>
      <xdr:colOff>38100</xdr:colOff>
      <xdr:row>106</xdr:row>
      <xdr:rowOff>105773</xdr:rowOff>
    </xdr:to>
    <xdr:sp macro="" textlink="">
      <xdr:nvSpPr>
        <xdr:cNvPr id="868" name="フローチャート: 判断 867"/>
        <xdr:cNvSpPr/>
      </xdr:nvSpPr>
      <xdr:spPr>
        <a:xfrm>
          <a:off x="13652500" y="1817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106</xdr:row>
      <xdr:rowOff>4173</xdr:rowOff>
    </xdr:from>
    <xdr:to>
      <xdr:col>67</xdr:col>
      <xdr:colOff>101600</xdr:colOff>
      <xdr:row>106</xdr:row>
      <xdr:rowOff>105773</xdr:rowOff>
    </xdr:to>
    <xdr:sp macro="" textlink="">
      <xdr:nvSpPr>
        <xdr:cNvPr id="869" name="フローチャート: 判断 868"/>
        <xdr:cNvSpPr/>
      </xdr:nvSpPr>
      <xdr:spPr>
        <a:xfrm>
          <a:off x="12763500" y="1817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0" name="テキスト ボックス 86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1" name="テキスト ボックス 87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2" name="テキスト ボックス 87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3" name="テキスト ボックス 87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4" name="テキスト ボックス 87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156029</xdr:rowOff>
    </xdr:from>
    <xdr:to>
      <xdr:col>85</xdr:col>
      <xdr:colOff>177800</xdr:colOff>
      <xdr:row>107</xdr:row>
      <xdr:rowOff>86179</xdr:rowOff>
    </xdr:to>
    <xdr:sp macro="" textlink="">
      <xdr:nvSpPr>
        <xdr:cNvPr id="875" name="楕円 874"/>
        <xdr:cNvSpPr/>
      </xdr:nvSpPr>
      <xdr:spPr>
        <a:xfrm>
          <a:off x="16268700" y="1832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134456</xdr:rowOff>
    </xdr:from>
    <xdr:ext cx="405111" cy="259045"/>
    <xdr:sp macro="" textlink="">
      <xdr:nvSpPr>
        <xdr:cNvPr id="876" name="【公民館】&#10;有形固定資産減価償却率該当値テキスト"/>
        <xdr:cNvSpPr txBox="1"/>
      </xdr:nvSpPr>
      <xdr:spPr>
        <a:xfrm>
          <a:off x="16357600" y="18308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10705</xdr:rowOff>
    </xdr:from>
    <xdr:to>
      <xdr:col>81</xdr:col>
      <xdr:colOff>101600</xdr:colOff>
      <xdr:row>107</xdr:row>
      <xdr:rowOff>112305</xdr:rowOff>
    </xdr:to>
    <xdr:sp macro="" textlink="">
      <xdr:nvSpPr>
        <xdr:cNvPr id="877" name="楕円 876"/>
        <xdr:cNvSpPr/>
      </xdr:nvSpPr>
      <xdr:spPr>
        <a:xfrm>
          <a:off x="15430500" y="1835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35379</xdr:rowOff>
    </xdr:from>
    <xdr:to>
      <xdr:col>85</xdr:col>
      <xdr:colOff>127000</xdr:colOff>
      <xdr:row>107</xdr:row>
      <xdr:rowOff>61505</xdr:rowOff>
    </xdr:to>
    <xdr:cxnSp macro="">
      <xdr:nvCxnSpPr>
        <xdr:cNvPr id="878" name="直線コネクタ 877"/>
        <xdr:cNvCxnSpPr/>
      </xdr:nvCxnSpPr>
      <xdr:spPr>
        <a:xfrm flipV="1">
          <a:off x="15481300" y="18380529"/>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147864</xdr:rowOff>
    </xdr:from>
    <xdr:to>
      <xdr:col>76</xdr:col>
      <xdr:colOff>165100</xdr:colOff>
      <xdr:row>107</xdr:row>
      <xdr:rowOff>78014</xdr:rowOff>
    </xdr:to>
    <xdr:sp macro="" textlink="">
      <xdr:nvSpPr>
        <xdr:cNvPr id="879" name="楕円 878"/>
        <xdr:cNvSpPr/>
      </xdr:nvSpPr>
      <xdr:spPr>
        <a:xfrm>
          <a:off x="14541500" y="1832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27214</xdr:rowOff>
    </xdr:from>
    <xdr:to>
      <xdr:col>81</xdr:col>
      <xdr:colOff>50800</xdr:colOff>
      <xdr:row>107</xdr:row>
      <xdr:rowOff>61505</xdr:rowOff>
    </xdr:to>
    <xdr:cxnSp macro="">
      <xdr:nvCxnSpPr>
        <xdr:cNvPr id="880" name="直線コネクタ 879"/>
        <xdr:cNvCxnSpPr/>
      </xdr:nvCxnSpPr>
      <xdr:spPr>
        <a:xfrm>
          <a:off x="14592300" y="1837236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27032</xdr:rowOff>
    </xdr:from>
    <xdr:to>
      <xdr:col>72</xdr:col>
      <xdr:colOff>38100</xdr:colOff>
      <xdr:row>106</xdr:row>
      <xdr:rowOff>128632</xdr:rowOff>
    </xdr:to>
    <xdr:sp macro="" textlink="">
      <xdr:nvSpPr>
        <xdr:cNvPr id="881" name="楕円 880"/>
        <xdr:cNvSpPr/>
      </xdr:nvSpPr>
      <xdr:spPr>
        <a:xfrm>
          <a:off x="13652500" y="1820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77832</xdr:rowOff>
    </xdr:from>
    <xdr:to>
      <xdr:col>76</xdr:col>
      <xdr:colOff>114300</xdr:colOff>
      <xdr:row>107</xdr:row>
      <xdr:rowOff>27214</xdr:rowOff>
    </xdr:to>
    <xdr:cxnSp macro="">
      <xdr:nvCxnSpPr>
        <xdr:cNvPr id="882" name="直線コネクタ 881"/>
        <xdr:cNvCxnSpPr/>
      </xdr:nvCxnSpPr>
      <xdr:spPr>
        <a:xfrm>
          <a:off x="13703300" y="18251532"/>
          <a:ext cx="889000" cy="12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907</xdr:rowOff>
    </xdr:from>
    <xdr:to>
      <xdr:col>67</xdr:col>
      <xdr:colOff>101600</xdr:colOff>
      <xdr:row>106</xdr:row>
      <xdr:rowOff>102507</xdr:rowOff>
    </xdr:to>
    <xdr:sp macro="" textlink="">
      <xdr:nvSpPr>
        <xdr:cNvPr id="883" name="楕円 882"/>
        <xdr:cNvSpPr/>
      </xdr:nvSpPr>
      <xdr:spPr>
        <a:xfrm>
          <a:off x="12763500" y="1817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51707</xdr:rowOff>
    </xdr:from>
    <xdr:to>
      <xdr:col>71</xdr:col>
      <xdr:colOff>177800</xdr:colOff>
      <xdr:row>106</xdr:row>
      <xdr:rowOff>77832</xdr:rowOff>
    </xdr:to>
    <xdr:cxnSp macro="">
      <xdr:nvCxnSpPr>
        <xdr:cNvPr id="884" name="直線コネクタ 883"/>
        <xdr:cNvCxnSpPr/>
      </xdr:nvCxnSpPr>
      <xdr:spPr>
        <a:xfrm>
          <a:off x="12814300" y="18225407"/>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161489</xdr:rowOff>
    </xdr:from>
    <xdr:ext cx="405111" cy="259045"/>
    <xdr:sp macro="" textlink="">
      <xdr:nvSpPr>
        <xdr:cNvPr id="885" name="n_1aveValue【公民館】&#10;有形固定資産減価償却率"/>
        <xdr:cNvSpPr txBox="1"/>
      </xdr:nvSpPr>
      <xdr:spPr>
        <a:xfrm>
          <a:off x="15266044" y="17992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89643</xdr:rowOff>
    </xdr:from>
    <xdr:ext cx="405111" cy="259045"/>
    <xdr:sp macro="" textlink="">
      <xdr:nvSpPr>
        <xdr:cNvPr id="886" name="n_2aveValue【公民館】&#10;有形固定資産減価償却率"/>
        <xdr:cNvSpPr txBox="1"/>
      </xdr:nvSpPr>
      <xdr:spPr>
        <a:xfrm>
          <a:off x="14389744" y="17920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122300</xdr:rowOff>
    </xdr:from>
    <xdr:ext cx="405111" cy="259045"/>
    <xdr:sp macro="" textlink="">
      <xdr:nvSpPr>
        <xdr:cNvPr id="887" name="n_3aveValue【公民館】&#10;有形固定資産減価償却率"/>
        <xdr:cNvSpPr txBox="1"/>
      </xdr:nvSpPr>
      <xdr:spPr>
        <a:xfrm>
          <a:off x="13500744" y="17953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96900</xdr:rowOff>
    </xdr:from>
    <xdr:ext cx="405111" cy="259045"/>
    <xdr:sp macro="" textlink="">
      <xdr:nvSpPr>
        <xdr:cNvPr id="888" name="n_4aveValue【公民館】&#10;有形固定資産減価償却率"/>
        <xdr:cNvSpPr txBox="1"/>
      </xdr:nvSpPr>
      <xdr:spPr>
        <a:xfrm>
          <a:off x="12611744" y="1827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103432</xdr:rowOff>
    </xdr:from>
    <xdr:ext cx="405111" cy="259045"/>
    <xdr:sp macro="" textlink="">
      <xdr:nvSpPr>
        <xdr:cNvPr id="889" name="n_1mainValue【公民館】&#10;有形固定資産減価償却率"/>
        <xdr:cNvSpPr txBox="1"/>
      </xdr:nvSpPr>
      <xdr:spPr>
        <a:xfrm>
          <a:off x="15266044" y="1844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69141</xdr:rowOff>
    </xdr:from>
    <xdr:ext cx="405111" cy="259045"/>
    <xdr:sp macro="" textlink="">
      <xdr:nvSpPr>
        <xdr:cNvPr id="890" name="n_2mainValue【公民館】&#10;有形固定資産減価償却率"/>
        <xdr:cNvSpPr txBox="1"/>
      </xdr:nvSpPr>
      <xdr:spPr>
        <a:xfrm>
          <a:off x="14389744" y="1841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119759</xdr:rowOff>
    </xdr:from>
    <xdr:ext cx="405111" cy="259045"/>
    <xdr:sp macro="" textlink="">
      <xdr:nvSpPr>
        <xdr:cNvPr id="891" name="n_3mainValue【公民館】&#10;有形固定資産減価償却率"/>
        <xdr:cNvSpPr txBox="1"/>
      </xdr:nvSpPr>
      <xdr:spPr>
        <a:xfrm>
          <a:off x="13500744" y="18293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119034</xdr:rowOff>
    </xdr:from>
    <xdr:ext cx="405111" cy="259045"/>
    <xdr:sp macro="" textlink="">
      <xdr:nvSpPr>
        <xdr:cNvPr id="892" name="n_4mainValue【公民館】&#10;有形固定資産減価償却率"/>
        <xdr:cNvSpPr txBox="1"/>
      </xdr:nvSpPr>
      <xdr:spPr>
        <a:xfrm>
          <a:off x="12611744" y="17949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3" name="正方形/長方形 89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4" name="正方形/長方形 89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5" name="正方形/長方形 89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6" name="正方形/長方形 89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7" name="正方形/長方形 89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8" name="正方形/長方形 89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9" name="正方形/長方形 89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0" name="正方形/長方形 89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1" name="テキスト ボックス 90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2" name="直線コネクタ 90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3" name="直線コネクタ 902"/>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4" name="テキスト ボックス 903"/>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5" name="直線コネクタ 904"/>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6" name="テキスト ボックス 905"/>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7" name="直線コネクタ 906"/>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8" name="テキスト ボックス 907"/>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9" name="直線コネクタ 908"/>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0" name="テキスト ボックス 909"/>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1" name="直線コネクタ 910"/>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2" name="テキスト ボックス 911"/>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3" name="直線コネクタ 912"/>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4" name="テキスト ボックス 913"/>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5" name="直線コネクタ 91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6" name="テキスト ボックス 91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81099</xdr:rowOff>
    </xdr:from>
    <xdr:to>
      <xdr:col>116</xdr:col>
      <xdr:colOff>62864</xdr:colOff>
      <xdr:row>109</xdr:row>
      <xdr:rowOff>2721</xdr:rowOff>
    </xdr:to>
    <xdr:cxnSp macro="">
      <xdr:nvCxnSpPr>
        <xdr:cNvPr id="918" name="直線コネクタ 917"/>
        <xdr:cNvCxnSpPr/>
      </xdr:nvCxnSpPr>
      <xdr:spPr>
        <a:xfrm flipV="1">
          <a:off x="22160864" y="17226099"/>
          <a:ext cx="0" cy="1464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6548</xdr:rowOff>
    </xdr:from>
    <xdr:ext cx="469744" cy="259045"/>
    <xdr:sp macro="" textlink="">
      <xdr:nvSpPr>
        <xdr:cNvPr id="919" name="【公民館】&#10;一人当たり面積最小値テキスト"/>
        <xdr:cNvSpPr txBox="1"/>
      </xdr:nvSpPr>
      <xdr:spPr>
        <a:xfrm>
          <a:off x="22199600" y="1869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xdr:rowOff>
    </xdr:from>
    <xdr:to>
      <xdr:col>116</xdr:col>
      <xdr:colOff>152400</xdr:colOff>
      <xdr:row>109</xdr:row>
      <xdr:rowOff>2721</xdr:rowOff>
    </xdr:to>
    <xdr:cxnSp macro="">
      <xdr:nvCxnSpPr>
        <xdr:cNvPr id="920" name="直線コネクタ 919"/>
        <xdr:cNvCxnSpPr/>
      </xdr:nvCxnSpPr>
      <xdr:spPr>
        <a:xfrm>
          <a:off x="22072600" y="1869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27776</xdr:rowOff>
    </xdr:from>
    <xdr:ext cx="469744" cy="259045"/>
    <xdr:sp macro="" textlink="">
      <xdr:nvSpPr>
        <xdr:cNvPr id="921" name="【公民館】&#10;一人当たり面積最大値テキスト"/>
        <xdr:cNvSpPr txBox="1"/>
      </xdr:nvSpPr>
      <xdr:spPr>
        <a:xfrm>
          <a:off x="22199600" y="17001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81099</xdr:rowOff>
    </xdr:from>
    <xdr:to>
      <xdr:col>116</xdr:col>
      <xdr:colOff>152400</xdr:colOff>
      <xdr:row>100</xdr:row>
      <xdr:rowOff>81099</xdr:rowOff>
    </xdr:to>
    <xdr:cxnSp macro="">
      <xdr:nvCxnSpPr>
        <xdr:cNvPr id="922" name="直線コネクタ 921"/>
        <xdr:cNvCxnSpPr/>
      </xdr:nvCxnSpPr>
      <xdr:spPr>
        <a:xfrm>
          <a:off x="22072600" y="1722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157315</xdr:rowOff>
    </xdr:from>
    <xdr:ext cx="469744" cy="259045"/>
    <xdr:sp macro="" textlink="">
      <xdr:nvSpPr>
        <xdr:cNvPr id="923" name="【公民館】&#10;一人当たり面積平均値テキスト"/>
        <xdr:cNvSpPr txBox="1"/>
      </xdr:nvSpPr>
      <xdr:spPr>
        <a:xfrm>
          <a:off x="22199600" y="18331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7438</xdr:rowOff>
    </xdr:from>
    <xdr:to>
      <xdr:col>116</xdr:col>
      <xdr:colOff>114300</xdr:colOff>
      <xdr:row>107</xdr:row>
      <xdr:rowOff>109038</xdr:rowOff>
    </xdr:to>
    <xdr:sp macro="" textlink="">
      <xdr:nvSpPr>
        <xdr:cNvPr id="924" name="フローチャート: 判断 923"/>
        <xdr:cNvSpPr/>
      </xdr:nvSpPr>
      <xdr:spPr>
        <a:xfrm>
          <a:off x="22110700" y="1835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925" name="フローチャート: 判断 924"/>
        <xdr:cNvSpPr/>
      </xdr:nvSpPr>
      <xdr:spPr>
        <a:xfrm>
          <a:off x="21272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160927</xdr:rowOff>
    </xdr:from>
    <xdr:to>
      <xdr:col>107</xdr:col>
      <xdr:colOff>101600</xdr:colOff>
      <xdr:row>107</xdr:row>
      <xdr:rowOff>91077</xdr:rowOff>
    </xdr:to>
    <xdr:sp macro="" textlink="">
      <xdr:nvSpPr>
        <xdr:cNvPr id="926" name="フローチャート: 判断 925"/>
        <xdr:cNvSpPr/>
      </xdr:nvSpPr>
      <xdr:spPr>
        <a:xfrm>
          <a:off x="20383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164193</xdr:rowOff>
    </xdr:from>
    <xdr:to>
      <xdr:col>102</xdr:col>
      <xdr:colOff>165100</xdr:colOff>
      <xdr:row>107</xdr:row>
      <xdr:rowOff>94343</xdr:rowOff>
    </xdr:to>
    <xdr:sp macro="" textlink="">
      <xdr:nvSpPr>
        <xdr:cNvPr id="927" name="フローチャート: 判断 926"/>
        <xdr:cNvSpPr/>
      </xdr:nvSpPr>
      <xdr:spPr>
        <a:xfrm>
          <a:off x="19494500" y="1833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28666</xdr:rowOff>
    </xdr:from>
    <xdr:to>
      <xdr:col>98</xdr:col>
      <xdr:colOff>38100</xdr:colOff>
      <xdr:row>107</xdr:row>
      <xdr:rowOff>130266</xdr:rowOff>
    </xdr:to>
    <xdr:sp macro="" textlink="">
      <xdr:nvSpPr>
        <xdr:cNvPr id="928" name="フローチャート: 判断 927"/>
        <xdr:cNvSpPr/>
      </xdr:nvSpPr>
      <xdr:spPr>
        <a:xfrm>
          <a:off x="18605500" y="18373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9" name="テキスト ボックス 92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0" name="テキスト ボックス 92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1" name="テキスト ボックス 93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2" name="テキスト ボックス 93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3" name="テキスト ボックス 93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111942</xdr:rowOff>
    </xdr:from>
    <xdr:to>
      <xdr:col>116</xdr:col>
      <xdr:colOff>114300</xdr:colOff>
      <xdr:row>104</xdr:row>
      <xdr:rowOff>42092</xdr:rowOff>
    </xdr:to>
    <xdr:sp macro="" textlink="">
      <xdr:nvSpPr>
        <xdr:cNvPr id="934" name="楕円 933"/>
        <xdr:cNvSpPr/>
      </xdr:nvSpPr>
      <xdr:spPr>
        <a:xfrm>
          <a:off x="22110700" y="1777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134819</xdr:rowOff>
    </xdr:from>
    <xdr:ext cx="469744" cy="259045"/>
    <xdr:sp macro="" textlink="">
      <xdr:nvSpPr>
        <xdr:cNvPr id="935" name="【公民館】&#10;一人当たり面積該当値テキスト"/>
        <xdr:cNvSpPr txBox="1"/>
      </xdr:nvSpPr>
      <xdr:spPr>
        <a:xfrm>
          <a:off x="22199600" y="1762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118473</xdr:rowOff>
    </xdr:from>
    <xdr:to>
      <xdr:col>112</xdr:col>
      <xdr:colOff>38100</xdr:colOff>
      <xdr:row>104</xdr:row>
      <xdr:rowOff>48623</xdr:rowOff>
    </xdr:to>
    <xdr:sp macro="" textlink="">
      <xdr:nvSpPr>
        <xdr:cNvPr id="936" name="楕円 935"/>
        <xdr:cNvSpPr/>
      </xdr:nvSpPr>
      <xdr:spPr>
        <a:xfrm>
          <a:off x="21272500" y="1777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162742</xdr:rowOff>
    </xdr:from>
    <xdr:to>
      <xdr:col>116</xdr:col>
      <xdr:colOff>63500</xdr:colOff>
      <xdr:row>103</xdr:row>
      <xdr:rowOff>169273</xdr:rowOff>
    </xdr:to>
    <xdr:cxnSp macro="">
      <xdr:nvCxnSpPr>
        <xdr:cNvPr id="937" name="直線コネクタ 936"/>
        <xdr:cNvCxnSpPr/>
      </xdr:nvCxnSpPr>
      <xdr:spPr>
        <a:xfrm flipV="1">
          <a:off x="21323300" y="17822092"/>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121738</xdr:rowOff>
    </xdr:from>
    <xdr:to>
      <xdr:col>107</xdr:col>
      <xdr:colOff>101600</xdr:colOff>
      <xdr:row>104</xdr:row>
      <xdr:rowOff>51888</xdr:rowOff>
    </xdr:to>
    <xdr:sp macro="" textlink="">
      <xdr:nvSpPr>
        <xdr:cNvPr id="938" name="楕円 937"/>
        <xdr:cNvSpPr/>
      </xdr:nvSpPr>
      <xdr:spPr>
        <a:xfrm>
          <a:off x="20383500" y="1778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169273</xdr:rowOff>
    </xdr:from>
    <xdr:to>
      <xdr:col>111</xdr:col>
      <xdr:colOff>177800</xdr:colOff>
      <xdr:row>104</xdr:row>
      <xdr:rowOff>1088</xdr:rowOff>
    </xdr:to>
    <xdr:cxnSp macro="">
      <xdr:nvCxnSpPr>
        <xdr:cNvPr id="939" name="直線コネクタ 938"/>
        <xdr:cNvCxnSpPr/>
      </xdr:nvCxnSpPr>
      <xdr:spPr>
        <a:xfrm flipV="1">
          <a:off x="20434300" y="1782862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157662</xdr:rowOff>
    </xdr:from>
    <xdr:to>
      <xdr:col>102</xdr:col>
      <xdr:colOff>165100</xdr:colOff>
      <xdr:row>107</xdr:row>
      <xdr:rowOff>87812</xdr:rowOff>
    </xdr:to>
    <xdr:sp macro="" textlink="">
      <xdr:nvSpPr>
        <xdr:cNvPr id="940" name="楕円 939"/>
        <xdr:cNvSpPr/>
      </xdr:nvSpPr>
      <xdr:spPr>
        <a:xfrm>
          <a:off x="19494500" y="1833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1088</xdr:rowOff>
    </xdr:from>
    <xdr:to>
      <xdr:col>107</xdr:col>
      <xdr:colOff>50800</xdr:colOff>
      <xdr:row>107</xdr:row>
      <xdr:rowOff>37012</xdr:rowOff>
    </xdr:to>
    <xdr:cxnSp macro="">
      <xdr:nvCxnSpPr>
        <xdr:cNvPr id="941" name="直線コネクタ 940"/>
        <xdr:cNvCxnSpPr/>
      </xdr:nvCxnSpPr>
      <xdr:spPr>
        <a:xfrm flipV="1">
          <a:off x="19545300" y="17831888"/>
          <a:ext cx="889000" cy="550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151130</xdr:rowOff>
    </xdr:from>
    <xdr:to>
      <xdr:col>98</xdr:col>
      <xdr:colOff>38100</xdr:colOff>
      <xdr:row>104</xdr:row>
      <xdr:rowOff>81280</xdr:rowOff>
    </xdr:to>
    <xdr:sp macro="" textlink="">
      <xdr:nvSpPr>
        <xdr:cNvPr id="942" name="楕円 941"/>
        <xdr:cNvSpPr/>
      </xdr:nvSpPr>
      <xdr:spPr>
        <a:xfrm>
          <a:off x="18605500" y="1781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30480</xdr:rowOff>
    </xdr:from>
    <xdr:to>
      <xdr:col>102</xdr:col>
      <xdr:colOff>114300</xdr:colOff>
      <xdr:row>107</xdr:row>
      <xdr:rowOff>37012</xdr:rowOff>
    </xdr:to>
    <xdr:cxnSp macro="">
      <xdr:nvCxnSpPr>
        <xdr:cNvPr id="943" name="直線コネクタ 942"/>
        <xdr:cNvCxnSpPr/>
      </xdr:nvCxnSpPr>
      <xdr:spPr>
        <a:xfrm>
          <a:off x="18656300" y="17861280"/>
          <a:ext cx="889000" cy="520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82204</xdr:rowOff>
    </xdr:from>
    <xdr:ext cx="469744" cy="259045"/>
    <xdr:sp macro="" textlink="">
      <xdr:nvSpPr>
        <xdr:cNvPr id="944" name="n_1aveValue【公民館】&#10;一人当たり面積"/>
        <xdr:cNvSpPr txBox="1"/>
      </xdr:nvSpPr>
      <xdr:spPr>
        <a:xfrm>
          <a:off x="21075727" y="18427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82204</xdr:rowOff>
    </xdr:from>
    <xdr:ext cx="469744" cy="259045"/>
    <xdr:sp macro="" textlink="">
      <xdr:nvSpPr>
        <xdr:cNvPr id="945" name="n_2aveValue【公民館】&#10;一人当たり面積"/>
        <xdr:cNvSpPr txBox="1"/>
      </xdr:nvSpPr>
      <xdr:spPr>
        <a:xfrm>
          <a:off x="20199427" y="18427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85470</xdr:rowOff>
    </xdr:from>
    <xdr:ext cx="469744" cy="259045"/>
    <xdr:sp macro="" textlink="">
      <xdr:nvSpPr>
        <xdr:cNvPr id="946" name="n_3aveValue【公民館】&#10;一人当たり面積"/>
        <xdr:cNvSpPr txBox="1"/>
      </xdr:nvSpPr>
      <xdr:spPr>
        <a:xfrm>
          <a:off x="19310427" y="18430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121393</xdr:rowOff>
    </xdr:from>
    <xdr:ext cx="469744" cy="259045"/>
    <xdr:sp macro="" textlink="">
      <xdr:nvSpPr>
        <xdr:cNvPr id="947" name="n_4aveValue【公民館】&#10;一人当たり面積"/>
        <xdr:cNvSpPr txBox="1"/>
      </xdr:nvSpPr>
      <xdr:spPr>
        <a:xfrm>
          <a:off x="18421427" y="18466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65150</xdr:rowOff>
    </xdr:from>
    <xdr:ext cx="469744" cy="259045"/>
    <xdr:sp macro="" textlink="">
      <xdr:nvSpPr>
        <xdr:cNvPr id="948" name="n_1mainValue【公民館】&#10;一人当たり面積"/>
        <xdr:cNvSpPr txBox="1"/>
      </xdr:nvSpPr>
      <xdr:spPr>
        <a:xfrm>
          <a:off x="21075727" y="1755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68415</xdr:rowOff>
    </xdr:from>
    <xdr:ext cx="469744" cy="259045"/>
    <xdr:sp macro="" textlink="">
      <xdr:nvSpPr>
        <xdr:cNvPr id="949" name="n_2mainValue【公民館】&#10;一人当たり面積"/>
        <xdr:cNvSpPr txBox="1"/>
      </xdr:nvSpPr>
      <xdr:spPr>
        <a:xfrm>
          <a:off x="20199427" y="17556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104339</xdr:rowOff>
    </xdr:from>
    <xdr:ext cx="469744" cy="259045"/>
    <xdr:sp macro="" textlink="">
      <xdr:nvSpPr>
        <xdr:cNvPr id="950" name="n_3mainValue【公民館】&#10;一人当たり面積"/>
        <xdr:cNvSpPr txBox="1"/>
      </xdr:nvSpPr>
      <xdr:spPr>
        <a:xfrm>
          <a:off x="19310427" y="18106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97807</xdr:rowOff>
    </xdr:from>
    <xdr:ext cx="469744" cy="259045"/>
    <xdr:sp macro="" textlink="">
      <xdr:nvSpPr>
        <xdr:cNvPr id="951" name="n_4mainValue【公民館】&#10;一人当たり面積"/>
        <xdr:cNvSpPr txBox="1"/>
      </xdr:nvSpPr>
      <xdr:spPr>
        <a:xfrm>
          <a:off x="18421427" y="1758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2" name="正方形/長方形 95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3" name="正方形/長方形 95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4" name="テキスト ボックス 95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有形固定資産減価償却率について、公営住宅の数値が鳥取県平均を大きく上回っているが、すでに長寿命化計画を作成しており、全体の戸数を削減</a:t>
          </a:r>
          <a:r>
            <a:rPr kumimoji="1" lang="ja-JP" altLang="en-US" sz="1100">
              <a:solidFill>
                <a:schemeClr val="dk1"/>
              </a:solidFill>
              <a:effectLst/>
              <a:latin typeface="+mn-lt"/>
              <a:ea typeface="+mn-ea"/>
              <a:cs typeface="+mn-cs"/>
            </a:rPr>
            <a:t>しつつ、</a:t>
          </a:r>
          <a:r>
            <a:rPr kumimoji="1" lang="ja-JP" altLang="ja-JP" sz="1100">
              <a:solidFill>
                <a:schemeClr val="dk1"/>
              </a:solidFill>
              <a:effectLst/>
              <a:latin typeface="+mn-lt"/>
              <a:ea typeface="+mn-ea"/>
              <a:cs typeface="+mn-cs"/>
            </a:rPr>
            <a:t>老朽化した施設</a:t>
          </a:r>
          <a:r>
            <a:rPr kumimoji="1" lang="ja-JP" altLang="en-US" sz="1100">
              <a:solidFill>
                <a:schemeClr val="dk1"/>
              </a:solidFill>
              <a:effectLst/>
              <a:latin typeface="+mn-lt"/>
              <a:ea typeface="+mn-ea"/>
              <a:cs typeface="+mn-cs"/>
            </a:rPr>
            <a:t>の建替工事を進める。</a:t>
          </a:r>
          <a:endParaRPr lang="ja-JP" altLang="ja-JP" sz="1400">
            <a:effectLst/>
          </a:endParaRPr>
        </a:p>
        <a:p>
          <a:r>
            <a:rPr kumimoji="1" lang="ja-JP" altLang="ja-JP" sz="1100">
              <a:solidFill>
                <a:schemeClr val="dk1"/>
              </a:solidFill>
              <a:effectLst/>
              <a:latin typeface="+mn-lt"/>
              <a:ea typeface="+mn-ea"/>
              <a:cs typeface="+mn-cs"/>
            </a:rPr>
            <a:t>公民館においても、鳥取県平均を上回っているが、過疎対策事業債を活用し、老朽化した泊分館の</a:t>
          </a:r>
          <a:r>
            <a:rPr kumimoji="1" lang="ja-JP" altLang="en-US" sz="1100">
              <a:solidFill>
                <a:schemeClr val="dk1"/>
              </a:solidFill>
              <a:effectLst/>
              <a:latin typeface="+mn-lt"/>
              <a:ea typeface="+mn-ea"/>
              <a:cs typeface="+mn-cs"/>
            </a:rPr>
            <a:t>建替工事を実施していることから改善が見込まれる</a:t>
          </a:r>
          <a:r>
            <a:rPr kumimoji="1" lang="ja-JP" altLang="ja-JP" sz="1100">
              <a:solidFill>
                <a:schemeClr val="dk1"/>
              </a:solidFill>
              <a:effectLst/>
              <a:latin typeface="+mn-lt"/>
              <a:ea typeface="+mn-ea"/>
              <a:cs typeface="+mn-cs"/>
            </a:rPr>
            <a:t>。学校は、施設在り方を検討する委員会を立ち上げ、施設の統廃合を進めた結果、鳥取県平均を下回る結果となった。</a:t>
          </a:r>
          <a:endParaRPr lang="ja-JP" altLang="ja-JP" sz="1400">
            <a:effectLst/>
          </a:endParaRPr>
        </a:p>
        <a:p>
          <a:r>
            <a:rPr kumimoji="1" lang="ja-JP" altLang="ja-JP" sz="1100">
              <a:solidFill>
                <a:schemeClr val="dk1"/>
              </a:solidFill>
              <a:effectLst/>
              <a:latin typeface="+mn-lt"/>
              <a:ea typeface="+mn-ea"/>
              <a:cs typeface="+mn-cs"/>
            </a:rPr>
            <a:t>今後も、有効な財源を活用し、施設統合・更新・廃止を実施していく。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鳥取県湯梨浜町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16,835
16,732
77.94
10,195,236
9,926,125
227,881
5,893,383
12,638,318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27.9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33746</xdr:rowOff>
    </xdr:from>
    <xdr:to>
      <xdr:col>24</xdr:col>
      <xdr:colOff>62865</xdr:colOff>
      <xdr:row>42</xdr:row>
      <xdr:rowOff>92528</xdr:rowOff>
    </xdr:to>
    <xdr:cxnSp macro="">
      <xdr:nvCxnSpPr>
        <xdr:cNvPr id="58" name="直線コネクタ 57"/>
        <xdr:cNvCxnSpPr/>
      </xdr:nvCxnSpPr>
      <xdr:spPr>
        <a:xfrm flipV="1">
          <a:off x="4634865" y="5691596"/>
          <a:ext cx="0" cy="160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151873</xdr:rowOff>
    </xdr:from>
    <xdr:ext cx="340478" cy="259045"/>
    <xdr:sp macro="" textlink="">
      <xdr:nvSpPr>
        <xdr:cNvPr id="61" name="【図書館】&#10;有形固定資産減価償却率最大値テキスト"/>
        <xdr:cNvSpPr txBox="1"/>
      </xdr:nvSpPr>
      <xdr:spPr>
        <a:xfrm>
          <a:off x="4673600" y="54668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33746</xdr:rowOff>
    </xdr:from>
    <xdr:to>
      <xdr:col>24</xdr:col>
      <xdr:colOff>152400</xdr:colOff>
      <xdr:row>33</xdr:row>
      <xdr:rowOff>33746</xdr:rowOff>
    </xdr:to>
    <xdr:cxnSp macro="">
      <xdr:nvCxnSpPr>
        <xdr:cNvPr id="62" name="直線コネクタ 61"/>
        <xdr:cNvCxnSpPr/>
      </xdr:nvCxnSpPr>
      <xdr:spPr>
        <a:xfrm>
          <a:off x="4546600" y="569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33581</xdr:rowOff>
    </xdr:from>
    <xdr:ext cx="405111" cy="259045"/>
    <xdr:sp macro="" textlink="">
      <xdr:nvSpPr>
        <xdr:cNvPr id="63" name="【図書館】&#10;有形固定資産減価償却率平均値テキスト"/>
        <xdr:cNvSpPr txBox="1"/>
      </xdr:nvSpPr>
      <xdr:spPr>
        <a:xfrm>
          <a:off x="4673600" y="62057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10704</xdr:rowOff>
    </xdr:from>
    <xdr:to>
      <xdr:col>24</xdr:col>
      <xdr:colOff>114300</xdr:colOff>
      <xdr:row>37</xdr:row>
      <xdr:rowOff>112304</xdr:rowOff>
    </xdr:to>
    <xdr:sp macro="" textlink="">
      <xdr:nvSpPr>
        <xdr:cNvPr id="64" name="フローチャート: 判断 63"/>
        <xdr:cNvSpPr/>
      </xdr:nvSpPr>
      <xdr:spPr>
        <a:xfrm>
          <a:off x="45847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7439</xdr:rowOff>
    </xdr:from>
    <xdr:to>
      <xdr:col>20</xdr:col>
      <xdr:colOff>38100</xdr:colOff>
      <xdr:row>37</xdr:row>
      <xdr:rowOff>109039</xdr:rowOff>
    </xdr:to>
    <xdr:sp macro="" textlink="">
      <xdr:nvSpPr>
        <xdr:cNvPr id="65" name="フローチャート: 判断 64"/>
        <xdr:cNvSpPr/>
      </xdr:nvSpPr>
      <xdr:spPr>
        <a:xfrm>
          <a:off x="3746500" y="63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157661</xdr:rowOff>
    </xdr:from>
    <xdr:to>
      <xdr:col>15</xdr:col>
      <xdr:colOff>101600</xdr:colOff>
      <xdr:row>37</xdr:row>
      <xdr:rowOff>87811</xdr:rowOff>
    </xdr:to>
    <xdr:sp macro="" textlink="">
      <xdr:nvSpPr>
        <xdr:cNvPr id="66" name="フローチャート: 判断 65"/>
        <xdr:cNvSpPr/>
      </xdr:nvSpPr>
      <xdr:spPr>
        <a:xfrm>
          <a:off x="2857500" y="632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152763</xdr:rowOff>
    </xdr:from>
    <xdr:to>
      <xdr:col>10</xdr:col>
      <xdr:colOff>165100</xdr:colOff>
      <xdr:row>37</xdr:row>
      <xdr:rowOff>82913</xdr:rowOff>
    </xdr:to>
    <xdr:sp macro="" textlink="">
      <xdr:nvSpPr>
        <xdr:cNvPr id="67" name="フローチャート: 判断 66"/>
        <xdr:cNvSpPr/>
      </xdr:nvSpPr>
      <xdr:spPr>
        <a:xfrm>
          <a:off x="1968500" y="632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62956</xdr:rowOff>
    </xdr:from>
    <xdr:to>
      <xdr:col>6</xdr:col>
      <xdr:colOff>38100</xdr:colOff>
      <xdr:row>36</xdr:row>
      <xdr:rowOff>164556</xdr:rowOff>
    </xdr:to>
    <xdr:sp macro="" textlink="">
      <xdr:nvSpPr>
        <xdr:cNvPr id="68" name="フローチャート: 判断 67"/>
        <xdr:cNvSpPr/>
      </xdr:nvSpPr>
      <xdr:spPr>
        <a:xfrm>
          <a:off x="1079500" y="6235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157662</xdr:rowOff>
    </xdr:from>
    <xdr:to>
      <xdr:col>24</xdr:col>
      <xdr:colOff>114300</xdr:colOff>
      <xdr:row>42</xdr:row>
      <xdr:rowOff>87812</xdr:rowOff>
    </xdr:to>
    <xdr:sp macro="" textlink="">
      <xdr:nvSpPr>
        <xdr:cNvPr id="74" name="楕円 73"/>
        <xdr:cNvSpPr/>
      </xdr:nvSpPr>
      <xdr:spPr>
        <a:xfrm>
          <a:off x="4584700" y="718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72589</xdr:rowOff>
    </xdr:from>
    <xdr:ext cx="405111" cy="259045"/>
    <xdr:sp macro="" textlink="">
      <xdr:nvSpPr>
        <xdr:cNvPr id="75" name="【図書館】&#10;有形固定資産減価償却率該当値テキスト"/>
        <xdr:cNvSpPr txBox="1"/>
      </xdr:nvSpPr>
      <xdr:spPr>
        <a:xfrm>
          <a:off x="4673600" y="7102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111941</xdr:rowOff>
    </xdr:from>
    <xdr:to>
      <xdr:col>20</xdr:col>
      <xdr:colOff>38100</xdr:colOff>
      <xdr:row>42</xdr:row>
      <xdr:rowOff>42091</xdr:rowOff>
    </xdr:to>
    <xdr:sp macro="" textlink="">
      <xdr:nvSpPr>
        <xdr:cNvPr id="76" name="楕円 75"/>
        <xdr:cNvSpPr/>
      </xdr:nvSpPr>
      <xdr:spPr>
        <a:xfrm>
          <a:off x="3746500" y="714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162741</xdr:rowOff>
    </xdr:from>
    <xdr:to>
      <xdr:col>24</xdr:col>
      <xdr:colOff>63500</xdr:colOff>
      <xdr:row>42</xdr:row>
      <xdr:rowOff>37012</xdr:rowOff>
    </xdr:to>
    <xdr:cxnSp macro="">
      <xdr:nvCxnSpPr>
        <xdr:cNvPr id="77" name="直線コネクタ 76"/>
        <xdr:cNvCxnSpPr/>
      </xdr:nvCxnSpPr>
      <xdr:spPr>
        <a:xfrm>
          <a:off x="3797300" y="7192191"/>
          <a:ext cx="8382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58057</xdr:rowOff>
    </xdr:from>
    <xdr:to>
      <xdr:col>15</xdr:col>
      <xdr:colOff>101600</xdr:colOff>
      <xdr:row>41</xdr:row>
      <xdr:rowOff>159657</xdr:rowOff>
    </xdr:to>
    <xdr:sp macro="" textlink="">
      <xdr:nvSpPr>
        <xdr:cNvPr id="78" name="楕円 77"/>
        <xdr:cNvSpPr/>
      </xdr:nvSpPr>
      <xdr:spPr>
        <a:xfrm>
          <a:off x="2857500" y="708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108857</xdr:rowOff>
    </xdr:from>
    <xdr:to>
      <xdr:col>19</xdr:col>
      <xdr:colOff>177800</xdr:colOff>
      <xdr:row>41</xdr:row>
      <xdr:rowOff>162741</xdr:rowOff>
    </xdr:to>
    <xdr:cxnSp macro="">
      <xdr:nvCxnSpPr>
        <xdr:cNvPr id="79" name="直線コネクタ 78"/>
        <xdr:cNvCxnSpPr/>
      </xdr:nvCxnSpPr>
      <xdr:spPr>
        <a:xfrm>
          <a:off x="2908300" y="7138307"/>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43362</xdr:rowOff>
    </xdr:from>
    <xdr:to>
      <xdr:col>10</xdr:col>
      <xdr:colOff>165100</xdr:colOff>
      <xdr:row>39</xdr:row>
      <xdr:rowOff>144962</xdr:rowOff>
    </xdr:to>
    <xdr:sp macro="" textlink="">
      <xdr:nvSpPr>
        <xdr:cNvPr id="80" name="楕円 79"/>
        <xdr:cNvSpPr/>
      </xdr:nvSpPr>
      <xdr:spPr>
        <a:xfrm>
          <a:off x="1968500" y="672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94162</xdr:rowOff>
    </xdr:from>
    <xdr:to>
      <xdr:col>15</xdr:col>
      <xdr:colOff>50800</xdr:colOff>
      <xdr:row>41</xdr:row>
      <xdr:rowOff>108857</xdr:rowOff>
    </xdr:to>
    <xdr:cxnSp macro="">
      <xdr:nvCxnSpPr>
        <xdr:cNvPr id="81" name="直線コネクタ 80"/>
        <xdr:cNvCxnSpPr/>
      </xdr:nvCxnSpPr>
      <xdr:spPr>
        <a:xfrm>
          <a:off x="2019300" y="6780712"/>
          <a:ext cx="889000" cy="357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72753</xdr:rowOff>
    </xdr:from>
    <xdr:to>
      <xdr:col>6</xdr:col>
      <xdr:colOff>38100</xdr:colOff>
      <xdr:row>41</xdr:row>
      <xdr:rowOff>2903</xdr:rowOff>
    </xdr:to>
    <xdr:sp macro="" textlink="">
      <xdr:nvSpPr>
        <xdr:cNvPr id="82" name="楕円 81"/>
        <xdr:cNvSpPr/>
      </xdr:nvSpPr>
      <xdr:spPr>
        <a:xfrm>
          <a:off x="1079500" y="693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94162</xdr:rowOff>
    </xdr:from>
    <xdr:to>
      <xdr:col>10</xdr:col>
      <xdr:colOff>114300</xdr:colOff>
      <xdr:row>40</xdr:row>
      <xdr:rowOff>123553</xdr:rowOff>
    </xdr:to>
    <xdr:cxnSp macro="">
      <xdr:nvCxnSpPr>
        <xdr:cNvPr id="83" name="直線コネクタ 82"/>
        <xdr:cNvCxnSpPr/>
      </xdr:nvCxnSpPr>
      <xdr:spPr>
        <a:xfrm flipV="1">
          <a:off x="1130300" y="6780712"/>
          <a:ext cx="889000" cy="200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125566</xdr:rowOff>
    </xdr:from>
    <xdr:ext cx="405111" cy="259045"/>
    <xdr:sp macro="" textlink="">
      <xdr:nvSpPr>
        <xdr:cNvPr id="84" name="n_1aveValue【図書館】&#10;有形固定資産減価償却率"/>
        <xdr:cNvSpPr txBox="1"/>
      </xdr:nvSpPr>
      <xdr:spPr>
        <a:xfrm>
          <a:off x="3582044" y="6126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104338</xdr:rowOff>
    </xdr:from>
    <xdr:ext cx="405111" cy="259045"/>
    <xdr:sp macro="" textlink="">
      <xdr:nvSpPr>
        <xdr:cNvPr id="85" name="n_2aveValue【図書館】&#10;有形固定資産減価償却率"/>
        <xdr:cNvSpPr txBox="1"/>
      </xdr:nvSpPr>
      <xdr:spPr>
        <a:xfrm>
          <a:off x="2705744" y="6105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99440</xdr:rowOff>
    </xdr:from>
    <xdr:ext cx="405111" cy="259045"/>
    <xdr:sp macro="" textlink="">
      <xdr:nvSpPr>
        <xdr:cNvPr id="86" name="n_3aveValue【図書館】&#10;有形固定資産減価償却率"/>
        <xdr:cNvSpPr txBox="1"/>
      </xdr:nvSpPr>
      <xdr:spPr>
        <a:xfrm>
          <a:off x="1816744" y="610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9633</xdr:rowOff>
    </xdr:from>
    <xdr:ext cx="405111" cy="259045"/>
    <xdr:sp macro="" textlink="">
      <xdr:nvSpPr>
        <xdr:cNvPr id="87" name="n_4aveValue【図書館】&#10;有形固定資産減価償却率"/>
        <xdr:cNvSpPr txBox="1"/>
      </xdr:nvSpPr>
      <xdr:spPr>
        <a:xfrm>
          <a:off x="927744" y="6010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33218</xdr:rowOff>
    </xdr:from>
    <xdr:ext cx="405111" cy="259045"/>
    <xdr:sp macro="" textlink="">
      <xdr:nvSpPr>
        <xdr:cNvPr id="88" name="n_1mainValue【図書館】&#10;有形固定資産減価償却率"/>
        <xdr:cNvSpPr txBox="1"/>
      </xdr:nvSpPr>
      <xdr:spPr>
        <a:xfrm>
          <a:off x="3582044" y="7234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150784</xdr:rowOff>
    </xdr:from>
    <xdr:ext cx="405111" cy="259045"/>
    <xdr:sp macro="" textlink="">
      <xdr:nvSpPr>
        <xdr:cNvPr id="89" name="n_2mainValue【図書館】&#10;有形固定資産減価償却率"/>
        <xdr:cNvSpPr txBox="1"/>
      </xdr:nvSpPr>
      <xdr:spPr>
        <a:xfrm>
          <a:off x="2705744" y="7180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136089</xdr:rowOff>
    </xdr:from>
    <xdr:ext cx="405111" cy="259045"/>
    <xdr:sp macro="" textlink="">
      <xdr:nvSpPr>
        <xdr:cNvPr id="90" name="n_3mainValue【図書館】&#10;有形固定資産減価償却率"/>
        <xdr:cNvSpPr txBox="1"/>
      </xdr:nvSpPr>
      <xdr:spPr>
        <a:xfrm>
          <a:off x="1816744" y="682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165480</xdr:rowOff>
    </xdr:from>
    <xdr:ext cx="405111" cy="259045"/>
    <xdr:sp macro="" textlink="">
      <xdr:nvSpPr>
        <xdr:cNvPr id="91" name="n_4mainValue【図書館】&#10;有形固定資産減価償却率"/>
        <xdr:cNvSpPr txBox="1"/>
      </xdr:nvSpPr>
      <xdr:spPr>
        <a:xfrm>
          <a:off x="927744" y="7023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68580</xdr:rowOff>
    </xdr:from>
    <xdr:to>
      <xdr:col>54</xdr:col>
      <xdr:colOff>189865</xdr:colOff>
      <xdr:row>42</xdr:row>
      <xdr:rowOff>0</xdr:rowOff>
    </xdr:to>
    <xdr:cxnSp macro="">
      <xdr:nvCxnSpPr>
        <xdr:cNvPr id="115" name="直線コネクタ 114"/>
        <xdr:cNvCxnSpPr/>
      </xdr:nvCxnSpPr>
      <xdr:spPr>
        <a:xfrm flipV="1">
          <a:off x="10476865" y="589788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3827</xdr:rowOff>
    </xdr:from>
    <xdr:ext cx="469744" cy="259045"/>
    <xdr:sp macro="" textlink="">
      <xdr:nvSpPr>
        <xdr:cNvPr id="116" name="【図書館】&#10;一人当たり面積最小値テキスト"/>
        <xdr:cNvSpPr txBox="1"/>
      </xdr:nvSpPr>
      <xdr:spPr>
        <a:xfrm>
          <a:off x="10515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0</xdr:rowOff>
    </xdr:from>
    <xdr:to>
      <xdr:col>55</xdr:col>
      <xdr:colOff>88900</xdr:colOff>
      <xdr:row>42</xdr:row>
      <xdr:rowOff>0</xdr:rowOff>
    </xdr:to>
    <xdr:cxnSp macro="">
      <xdr:nvCxnSpPr>
        <xdr:cNvPr id="117" name="直線コネクタ 116"/>
        <xdr:cNvCxnSpPr/>
      </xdr:nvCxnSpPr>
      <xdr:spPr>
        <a:xfrm>
          <a:off x="10388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15257</xdr:rowOff>
    </xdr:from>
    <xdr:ext cx="469744" cy="259045"/>
    <xdr:sp macro="" textlink="">
      <xdr:nvSpPr>
        <xdr:cNvPr id="118" name="【図書館】&#10;一人当たり面積最大値テキスト"/>
        <xdr:cNvSpPr txBox="1"/>
      </xdr:nvSpPr>
      <xdr:spPr>
        <a:xfrm>
          <a:off x="10515600" y="567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68580</xdr:rowOff>
    </xdr:from>
    <xdr:to>
      <xdr:col>55</xdr:col>
      <xdr:colOff>88900</xdr:colOff>
      <xdr:row>34</xdr:row>
      <xdr:rowOff>68580</xdr:rowOff>
    </xdr:to>
    <xdr:cxnSp macro="">
      <xdr:nvCxnSpPr>
        <xdr:cNvPr id="119" name="直線コネクタ 118"/>
        <xdr:cNvCxnSpPr/>
      </xdr:nvCxnSpPr>
      <xdr:spPr>
        <a:xfrm>
          <a:off x="10388600" y="589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25417</xdr:rowOff>
    </xdr:from>
    <xdr:ext cx="469744" cy="259045"/>
    <xdr:sp macro="" textlink="">
      <xdr:nvSpPr>
        <xdr:cNvPr id="120" name="【図書館】&#10;一人当たり面積平均値テキスト"/>
        <xdr:cNvSpPr txBox="1"/>
      </xdr:nvSpPr>
      <xdr:spPr>
        <a:xfrm>
          <a:off x="10515600" y="6711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2540</xdr:rowOff>
    </xdr:from>
    <xdr:to>
      <xdr:col>55</xdr:col>
      <xdr:colOff>50800</xdr:colOff>
      <xdr:row>40</xdr:row>
      <xdr:rowOff>104140</xdr:rowOff>
    </xdr:to>
    <xdr:sp macro="" textlink="">
      <xdr:nvSpPr>
        <xdr:cNvPr id="121" name="フローチャート: 判断 120"/>
        <xdr:cNvSpPr/>
      </xdr:nvSpPr>
      <xdr:spPr>
        <a:xfrm>
          <a:off x="104267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17780</xdr:rowOff>
    </xdr:from>
    <xdr:to>
      <xdr:col>50</xdr:col>
      <xdr:colOff>165100</xdr:colOff>
      <xdr:row>40</xdr:row>
      <xdr:rowOff>119380</xdr:rowOff>
    </xdr:to>
    <xdr:sp macro="" textlink="">
      <xdr:nvSpPr>
        <xdr:cNvPr id="122" name="フローチャート: 判断 121"/>
        <xdr:cNvSpPr/>
      </xdr:nvSpPr>
      <xdr:spPr>
        <a:xfrm>
          <a:off x="9588500" y="687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36830</xdr:rowOff>
    </xdr:from>
    <xdr:to>
      <xdr:col>46</xdr:col>
      <xdr:colOff>38100</xdr:colOff>
      <xdr:row>40</xdr:row>
      <xdr:rowOff>138430</xdr:rowOff>
    </xdr:to>
    <xdr:sp macro="" textlink="">
      <xdr:nvSpPr>
        <xdr:cNvPr id="123" name="フローチャート: 判断 122"/>
        <xdr:cNvSpPr/>
      </xdr:nvSpPr>
      <xdr:spPr>
        <a:xfrm>
          <a:off x="8699500" y="689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44450</xdr:rowOff>
    </xdr:from>
    <xdr:to>
      <xdr:col>41</xdr:col>
      <xdr:colOff>101600</xdr:colOff>
      <xdr:row>40</xdr:row>
      <xdr:rowOff>146050</xdr:rowOff>
    </xdr:to>
    <xdr:sp macro="" textlink="">
      <xdr:nvSpPr>
        <xdr:cNvPr id="124" name="フローチャート: 判断 123"/>
        <xdr:cNvSpPr/>
      </xdr:nvSpPr>
      <xdr:spPr>
        <a:xfrm>
          <a:off x="7810500" y="690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40640</xdr:rowOff>
    </xdr:from>
    <xdr:to>
      <xdr:col>36</xdr:col>
      <xdr:colOff>165100</xdr:colOff>
      <xdr:row>40</xdr:row>
      <xdr:rowOff>142240</xdr:rowOff>
    </xdr:to>
    <xdr:sp macro="" textlink="">
      <xdr:nvSpPr>
        <xdr:cNvPr id="125" name="フローチャート: 判断 124"/>
        <xdr:cNvSpPr/>
      </xdr:nvSpPr>
      <xdr:spPr>
        <a:xfrm>
          <a:off x="6921500" y="689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147320</xdr:rowOff>
    </xdr:from>
    <xdr:to>
      <xdr:col>55</xdr:col>
      <xdr:colOff>50800</xdr:colOff>
      <xdr:row>41</xdr:row>
      <xdr:rowOff>77470</xdr:rowOff>
    </xdr:to>
    <xdr:sp macro="" textlink="">
      <xdr:nvSpPr>
        <xdr:cNvPr id="131" name="楕円 130"/>
        <xdr:cNvSpPr/>
      </xdr:nvSpPr>
      <xdr:spPr>
        <a:xfrm>
          <a:off x="10426700" y="70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125747</xdr:rowOff>
    </xdr:from>
    <xdr:ext cx="469744" cy="259045"/>
    <xdr:sp macro="" textlink="">
      <xdr:nvSpPr>
        <xdr:cNvPr id="132" name="【図書館】&#10;一人当たり面積該当値テキスト"/>
        <xdr:cNvSpPr txBox="1"/>
      </xdr:nvSpPr>
      <xdr:spPr>
        <a:xfrm>
          <a:off x="10515600" y="698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151130</xdr:rowOff>
    </xdr:from>
    <xdr:to>
      <xdr:col>50</xdr:col>
      <xdr:colOff>165100</xdr:colOff>
      <xdr:row>41</xdr:row>
      <xdr:rowOff>81280</xdr:rowOff>
    </xdr:to>
    <xdr:sp macro="" textlink="">
      <xdr:nvSpPr>
        <xdr:cNvPr id="133" name="楕円 132"/>
        <xdr:cNvSpPr/>
      </xdr:nvSpPr>
      <xdr:spPr>
        <a:xfrm>
          <a:off x="9588500" y="700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26670</xdr:rowOff>
    </xdr:from>
    <xdr:to>
      <xdr:col>55</xdr:col>
      <xdr:colOff>0</xdr:colOff>
      <xdr:row>41</xdr:row>
      <xdr:rowOff>30480</xdr:rowOff>
    </xdr:to>
    <xdr:cxnSp macro="">
      <xdr:nvCxnSpPr>
        <xdr:cNvPr id="134" name="直線コネクタ 133"/>
        <xdr:cNvCxnSpPr/>
      </xdr:nvCxnSpPr>
      <xdr:spPr>
        <a:xfrm flipV="1">
          <a:off x="9639300" y="70561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151130</xdr:rowOff>
    </xdr:from>
    <xdr:to>
      <xdr:col>46</xdr:col>
      <xdr:colOff>38100</xdr:colOff>
      <xdr:row>41</xdr:row>
      <xdr:rowOff>81280</xdr:rowOff>
    </xdr:to>
    <xdr:sp macro="" textlink="">
      <xdr:nvSpPr>
        <xdr:cNvPr id="135" name="楕円 134"/>
        <xdr:cNvSpPr/>
      </xdr:nvSpPr>
      <xdr:spPr>
        <a:xfrm>
          <a:off x="8699500" y="700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30480</xdr:rowOff>
    </xdr:from>
    <xdr:to>
      <xdr:col>50</xdr:col>
      <xdr:colOff>114300</xdr:colOff>
      <xdr:row>41</xdr:row>
      <xdr:rowOff>30480</xdr:rowOff>
    </xdr:to>
    <xdr:cxnSp macro="">
      <xdr:nvCxnSpPr>
        <xdr:cNvPr id="136" name="直線コネクタ 135"/>
        <xdr:cNvCxnSpPr/>
      </xdr:nvCxnSpPr>
      <xdr:spPr>
        <a:xfrm>
          <a:off x="8750300" y="70599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2540</xdr:rowOff>
    </xdr:from>
    <xdr:to>
      <xdr:col>41</xdr:col>
      <xdr:colOff>101600</xdr:colOff>
      <xdr:row>40</xdr:row>
      <xdr:rowOff>104140</xdr:rowOff>
    </xdr:to>
    <xdr:sp macro="" textlink="">
      <xdr:nvSpPr>
        <xdr:cNvPr id="137" name="楕円 136"/>
        <xdr:cNvSpPr/>
      </xdr:nvSpPr>
      <xdr:spPr>
        <a:xfrm>
          <a:off x="7810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53340</xdr:rowOff>
    </xdr:from>
    <xdr:to>
      <xdr:col>45</xdr:col>
      <xdr:colOff>177800</xdr:colOff>
      <xdr:row>41</xdr:row>
      <xdr:rowOff>30480</xdr:rowOff>
    </xdr:to>
    <xdr:cxnSp macro="">
      <xdr:nvCxnSpPr>
        <xdr:cNvPr id="138" name="直線コネクタ 137"/>
        <xdr:cNvCxnSpPr/>
      </xdr:nvCxnSpPr>
      <xdr:spPr>
        <a:xfrm>
          <a:off x="7861300" y="6911340"/>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151130</xdr:rowOff>
    </xdr:from>
    <xdr:to>
      <xdr:col>36</xdr:col>
      <xdr:colOff>165100</xdr:colOff>
      <xdr:row>41</xdr:row>
      <xdr:rowOff>81280</xdr:rowOff>
    </xdr:to>
    <xdr:sp macro="" textlink="">
      <xdr:nvSpPr>
        <xdr:cNvPr id="139" name="楕円 138"/>
        <xdr:cNvSpPr/>
      </xdr:nvSpPr>
      <xdr:spPr>
        <a:xfrm>
          <a:off x="6921500" y="700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53340</xdr:rowOff>
    </xdr:from>
    <xdr:to>
      <xdr:col>41</xdr:col>
      <xdr:colOff>50800</xdr:colOff>
      <xdr:row>41</xdr:row>
      <xdr:rowOff>30480</xdr:rowOff>
    </xdr:to>
    <xdr:cxnSp macro="">
      <xdr:nvCxnSpPr>
        <xdr:cNvPr id="140" name="直線コネクタ 139"/>
        <xdr:cNvCxnSpPr/>
      </xdr:nvCxnSpPr>
      <xdr:spPr>
        <a:xfrm flipV="1">
          <a:off x="6972300" y="6911340"/>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135907</xdr:rowOff>
    </xdr:from>
    <xdr:ext cx="469744" cy="259045"/>
    <xdr:sp macro="" textlink="">
      <xdr:nvSpPr>
        <xdr:cNvPr id="141" name="n_1aveValue【図書館】&#10;一人当たり面積"/>
        <xdr:cNvSpPr txBox="1"/>
      </xdr:nvSpPr>
      <xdr:spPr>
        <a:xfrm>
          <a:off x="9391727" y="665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154957</xdr:rowOff>
    </xdr:from>
    <xdr:ext cx="469744" cy="259045"/>
    <xdr:sp macro="" textlink="">
      <xdr:nvSpPr>
        <xdr:cNvPr id="142" name="n_2aveValue【図書館】&#10;一人当たり面積"/>
        <xdr:cNvSpPr txBox="1"/>
      </xdr:nvSpPr>
      <xdr:spPr>
        <a:xfrm>
          <a:off x="8515427" y="667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137177</xdr:rowOff>
    </xdr:from>
    <xdr:ext cx="469744" cy="259045"/>
    <xdr:sp macro="" textlink="">
      <xdr:nvSpPr>
        <xdr:cNvPr id="143" name="n_3aveValue【図書館】&#10;一人当たり面積"/>
        <xdr:cNvSpPr txBox="1"/>
      </xdr:nvSpPr>
      <xdr:spPr>
        <a:xfrm>
          <a:off x="7626427" y="699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158767</xdr:rowOff>
    </xdr:from>
    <xdr:ext cx="469744" cy="259045"/>
    <xdr:sp macro="" textlink="">
      <xdr:nvSpPr>
        <xdr:cNvPr id="144" name="n_4aveValue【図書館】&#10;一人当たり面積"/>
        <xdr:cNvSpPr txBox="1"/>
      </xdr:nvSpPr>
      <xdr:spPr>
        <a:xfrm>
          <a:off x="6737427" y="6673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72407</xdr:rowOff>
    </xdr:from>
    <xdr:ext cx="469744" cy="259045"/>
    <xdr:sp macro="" textlink="">
      <xdr:nvSpPr>
        <xdr:cNvPr id="145" name="n_1mainValue【図書館】&#10;一人当たり面積"/>
        <xdr:cNvSpPr txBox="1"/>
      </xdr:nvSpPr>
      <xdr:spPr>
        <a:xfrm>
          <a:off x="9391727" y="710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72407</xdr:rowOff>
    </xdr:from>
    <xdr:ext cx="469744" cy="259045"/>
    <xdr:sp macro="" textlink="">
      <xdr:nvSpPr>
        <xdr:cNvPr id="146" name="n_2mainValue【図書館】&#10;一人当たり面積"/>
        <xdr:cNvSpPr txBox="1"/>
      </xdr:nvSpPr>
      <xdr:spPr>
        <a:xfrm>
          <a:off x="8515427" y="710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120667</xdr:rowOff>
    </xdr:from>
    <xdr:ext cx="469744" cy="259045"/>
    <xdr:sp macro="" textlink="">
      <xdr:nvSpPr>
        <xdr:cNvPr id="147" name="n_3mainValue【図書館】&#10;一人当たり面積"/>
        <xdr:cNvSpPr txBox="1"/>
      </xdr:nvSpPr>
      <xdr:spPr>
        <a:xfrm>
          <a:off x="76264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72407</xdr:rowOff>
    </xdr:from>
    <xdr:ext cx="469744" cy="259045"/>
    <xdr:sp macro="" textlink="">
      <xdr:nvSpPr>
        <xdr:cNvPr id="148" name="n_4mainValue【図書館】&#10;一人当たり面積"/>
        <xdr:cNvSpPr txBox="1"/>
      </xdr:nvSpPr>
      <xdr:spPr>
        <a:xfrm>
          <a:off x="6737427" y="710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130628</xdr:rowOff>
    </xdr:to>
    <xdr:cxnSp macro="">
      <xdr:nvCxnSpPr>
        <xdr:cNvPr id="174" name="直線コネクタ 173"/>
        <xdr:cNvCxnSpPr/>
      </xdr:nvCxnSpPr>
      <xdr:spPr>
        <a:xfrm flipV="1">
          <a:off x="4634865" y="9532620"/>
          <a:ext cx="0" cy="157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340478" cy="259045"/>
    <xdr:sp macro="" textlink="">
      <xdr:nvSpPr>
        <xdr:cNvPr id="177" name="【体育館・プール】&#10;有形固定資産減価償却率最大値テキスト"/>
        <xdr:cNvSpPr txBox="1"/>
      </xdr:nvSpPr>
      <xdr:spPr>
        <a:xfrm>
          <a:off x="4673600" y="9307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8" name="直線コネクタ 177"/>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30860</xdr:rowOff>
    </xdr:from>
    <xdr:ext cx="405111" cy="259045"/>
    <xdr:sp macro="" textlink="">
      <xdr:nvSpPr>
        <xdr:cNvPr id="179" name="【体育館・プール】&#10;有形固定資産減価償却率平均値テキスト"/>
        <xdr:cNvSpPr txBox="1"/>
      </xdr:nvSpPr>
      <xdr:spPr>
        <a:xfrm>
          <a:off x="4673600" y="103178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180" name="フローチャート: 判断 179"/>
        <xdr:cNvSpPr/>
      </xdr:nvSpPr>
      <xdr:spPr>
        <a:xfrm>
          <a:off x="4584700" y="1046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17780</xdr:rowOff>
    </xdr:from>
    <xdr:to>
      <xdr:col>20</xdr:col>
      <xdr:colOff>38100</xdr:colOff>
      <xdr:row>61</xdr:row>
      <xdr:rowOff>119380</xdr:rowOff>
    </xdr:to>
    <xdr:sp macro="" textlink="">
      <xdr:nvSpPr>
        <xdr:cNvPr id="181" name="フローチャート: 判断 180"/>
        <xdr:cNvSpPr/>
      </xdr:nvSpPr>
      <xdr:spPr>
        <a:xfrm>
          <a:off x="3746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164737</xdr:rowOff>
    </xdr:from>
    <xdr:to>
      <xdr:col>15</xdr:col>
      <xdr:colOff>101600</xdr:colOff>
      <xdr:row>61</xdr:row>
      <xdr:rowOff>94887</xdr:rowOff>
    </xdr:to>
    <xdr:sp macro="" textlink="">
      <xdr:nvSpPr>
        <xdr:cNvPr id="182" name="フローチャート: 判断 181"/>
        <xdr:cNvSpPr/>
      </xdr:nvSpPr>
      <xdr:spPr>
        <a:xfrm>
          <a:off x="2857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123916</xdr:rowOff>
    </xdr:from>
    <xdr:to>
      <xdr:col>10</xdr:col>
      <xdr:colOff>165100</xdr:colOff>
      <xdr:row>61</xdr:row>
      <xdr:rowOff>54066</xdr:rowOff>
    </xdr:to>
    <xdr:sp macro="" textlink="">
      <xdr:nvSpPr>
        <xdr:cNvPr id="183" name="フローチャート: 判断 182"/>
        <xdr:cNvSpPr/>
      </xdr:nvSpPr>
      <xdr:spPr>
        <a:xfrm>
          <a:off x="1968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91259</xdr:rowOff>
    </xdr:from>
    <xdr:to>
      <xdr:col>6</xdr:col>
      <xdr:colOff>38100</xdr:colOff>
      <xdr:row>61</xdr:row>
      <xdr:rowOff>21409</xdr:rowOff>
    </xdr:to>
    <xdr:sp macro="" textlink="">
      <xdr:nvSpPr>
        <xdr:cNvPr id="184" name="フローチャート: 判断 183"/>
        <xdr:cNvSpPr/>
      </xdr:nvSpPr>
      <xdr:spPr>
        <a:xfrm>
          <a:off x="1079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39007</xdr:rowOff>
    </xdr:from>
    <xdr:to>
      <xdr:col>24</xdr:col>
      <xdr:colOff>114300</xdr:colOff>
      <xdr:row>64</xdr:row>
      <xdr:rowOff>140607</xdr:rowOff>
    </xdr:to>
    <xdr:sp macro="" textlink="">
      <xdr:nvSpPr>
        <xdr:cNvPr id="190" name="楕円 189"/>
        <xdr:cNvSpPr/>
      </xdr:nvSpPr>
      <xdr:spPr>
        <a:xfrm>
          <a:off x="4584700" y="1101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125384</xdr:rowOff>
    </xdr:from>
    <xdr:ext cx="405111" cy="259045"/>
    <xdr:sp macro="" textlink="">
      <xdr:nvSpPr>
        <xdr:cNvPr id="191" name="【体育館・プール】&#10;有形固定資産減価償却率該当値テキスト"/>
        <xdr:cNvSpPr txBox="1"/>
      </xdr:nvSpPr>
      <xdr:spPr>
        <a:xfrm>
          <a:off x="4673600" y="10926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22678</xdr:rowOff>
    </xdr:from>
    <xdr:to>
      <xdr:col>20</xdr:col>
      <xdr:colOff>38100</xdr:colOff>
      <xdr:row>64</xdr:row>
      <xdr:rowOff>124278</xdr:rowOff>
    </xdr:to>
    <xdr:sp macro="" textlink="">
      <xdr:nvSpPr>
        <xdr:cNvPr id="192" name="楕円 191"/>
        <xdr:cNvSpPr/>
      </xdr:nvSpPr>
      <xdr:spPr>
        <a:xfrm>
          <a:off x="3746500" y="1099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73478</xdr:rowOff>
    </xdr:from>
    <xdr:to>
      <xdr:col>24</xdr:col>
      <xdr:colOff>63500</xdr:colOff>
      <xdr:row>64</xdr:row>
      <xdr:rowOff>89807</xdr:rowOff>
    </xdr:to>
    <xdr:cxnSp macro="">
      <xdr:nvCxnSpPr>
        <xdr:cNvPr id="193" name="直線コネクタ 192"/>
        <xdr:cNvCxnSpPr/>
      </xdr:nvCxnSpPr>
      <xdr:spPr>
        <a:xfrm>
          <a:off x="3797300" y="11046278"/>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4717</xdr:rowOff>
    </xdr:from>
    <xdr:to>
      <xdr:col>15</xdr:col>
      <xdr:colOff>101600</xdr:colOff>
      <xdr:row>64</xdr:row>
      <xdr:rowOff>106317</xdr:rowOff>
    </xdr:to>
    <xdr:sp macro="" textlink="">
      <xdr:nvSpPr>
        <xdr:cNvPr id="194" name="楕円 193"/>
        <xdr:cNvSpPr/>
      </xdr:nvSpPr>
      <xdr:spPr>
        <a:xfrm>
          <a:off x="2857500" y="1097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55517</xdr:rowOff>
    </xdr:from>
    <xdr:to>
      <xdr:col>19</xdr:col>
      <xdr:colOff>177800</xdr:colOff>
      <xdr:row>64</xdr:row>
      <xdr:rowOff>73478</xdr:rowOff>
    </xdr:to>
    <xdr:cxnSp macro="">
      <xdr:nvCxnSpPr>
        <xdr:cNvPr id="195" name="直線コネクタ 194"/>
        <xdr:cNvCxnSpPr/>
      </xdr:nvCxnSpPr>
      <xdr:spPr>
        <a:xfrm>
          <a:off x="2908300" y="11028317"/>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125549</xdr:rowOff>
    </xdr:from>
    <xdr:to>
      <xdr:col>10</xdr:col>
      <xdr:colOff>165100</xdr:colOff>
      <xdr:row>60</xdr:row>
      <xdr:rowOff>55699</xdr:rowOff>
    </xdr:to>
    <xdr:sp macro="" textlink="">
      <xdr:nvSpPr>
        <xdr:cNvPr id="196" name="楕円 195"/>
        <xdr:cNvSpPr/>
      </xdr:nvSpPr>
      <xdr:spPr>
        <a:xfrm>
          <a:off x="1968500" y="1024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4899</xdr:rowOff>
    </xdr:from>
    <xdr:to>
      <xdr:col>15</xdr:col>
      <xdr:colOff>50800</xdr:colOff>
      <xdr:row>64</xdr:row>
      <xdr:rowOff>55517</xdr:rowOff>
    </xdr:to>
    <xdr:cxnSp macro="">
      <xdr:nvCxnSpPr>
        <xdr:cNvPr id="197" name="直線コネクタ 196"/>
        <xdr:cNvCxnSpPr/>
      </xdr:nvCxnSpPr>
      <xdr:spPr>
        <a:xfrm>
          <a:off x="2019300" y="10291899"/>
          <a:ext cx="889000" cy="736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112485</xdr:rowOff>
    </xdr:from>
    <xdr:to>
      <xdr:col>6</xdr:col>
      <xdr:colOff>38100</xdr:colOff>
      <xdr:row>64</xdr:row>
      <xdr:rowOff>42635</xdr:rowOff>
    </xdr:to>
    <xdr:sp macro="" textlink="">
      <xdr:nvSpPr>
        <xdr:cNvPr id="198" name="楕円 197"/>
        <xdr:cNvSpPr/>
      </xdr:nvSpPr>
      <xdr:spPr>
        <a:xfrm>
          <a:off x="1079500" y="1091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4899</xdr:rowOff>
    </xdr:from>
    <xdr:to>
      <xdr:col>10</xdr:col>
      <xdr:colOff>114300</xdr:colOff>
      <xdr:row>63</xdr:row>
      <xdr:rowOff>163285</xdr:rowOff>
    </xdr:to>
    <xdr:cxnSp macro="">
      <xdr:nvCxnSpPr>
        <xdr:cNvPr id="199" name="直線コネクタ 198"/>
        <xdr:cNvCxnSpPr/>
      </xdr:nvCxnSpPr>
      <xdr:spPr>
        <a:xfrm flipV="1">
          <a:off x="1130300" y="10291899"/>
          <a:ext cx="889000" cy="67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135907</xdr:rowOff>
    </xdr:from>
    <xdr:ext cx="405111" cy="259045"/>
    <xdr:sp macro="" textlink="">
      <xdr:nvSpPr>
        <xdr:cNvPr id="200" name="n_1aveValue【体育館・プール】&#10;有形固定資産減価償却率"/>
        <xdr:cNvSpPr txBox="1"/>
      </xdr:nvSpPr>
      <xdr:spPr>
        <a:xfrm>
          <a:off x="3582044" y="1025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111414</xdr:rowOff>
    </xdr:from>
    <xdr:ext cx="405111" cy="259045"/>
    <xdr:sp macro="" textlink="">
      <xdr:nvSpPr>
        <xdr:cNvPr id="201" name="n_2aveValue【体育館・プール】&#10;有形固定資産減価償却率"/>
        <xdr:cNvSpPr txBox="1"/>
      </xdr:nvSpPr>
      <xdr:spPr>
        <a:xfrm>
          <a:off x="2705744" y="1022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45193</xdr:rowOff>
    </xdr:from>
    <xdr:ext cx="405111" cy="259045"/>
    <xdr:sp macro="" textlink="">
      <xdr:nvSpPr>
        <xdr:cNvPr id="202" name="n_3aveValue【体育館・プール】&#10;有形固定資産減価償却率"/>
        <xdr:cNvSpPr txBox="1"/>
      </xdr:nvSpPr>
      <xdr:spPr>
        <a:xfrm>
          <a:off x="1816744" y="1050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37936</xdr:rowOff>
    </xdr:from>
    <xdr:ext cx="405111" cy="259045"/>
    <xdr:sp macro="" textlink="">
      <xdr:nvSpPr>
        <xdr:cNvPr id="203" name="n_4aveValue【体育館・プール】&#10;有形固定資産減価償却率"/>
        <xdr:cNvSpPr txBox="1"/>
      </xdr:nvSpPr>
      <xdr:spPr>
        <a:xfrm>
          <a:off x="927744" y="1015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115405</xdr:rowOff>
    </xdr:from>
    <xdr:ext cx="405111" cy="259045"/>
    <xdr:sp macro="" textlink="">
      <xdr:nvSpPr>
        <xdr:cNvPr id="204" name="n_1mainValue【体育館・プール】&#10;有形固定資産減価償却率"/>
        <xdr:cNvSpPr txBox="1"/>
      </xdr:nvSpPr>
      <xdr:spPr>
        <a:xfrm>
          <a:off x="3582044" y="11088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97444</xdr:rowOff>
    </xdr:from>
    <xdr:ext cx="405111" cy="259045"/>
    <xdr:sp macro="" textlink="">
      <xdr:nvSpPr>
        <xdr:cNvPr id="205" name="n_2mainValue【体育館・プール】&#10;有形固定資産減価償却率"/>
        <xdr:cNvSpPr txBox="1"/>
      </xdr:nvSpPr>
      <xdr:spPr>
        <a:xfrm>
          <a:off x="2705744" y="11070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72226</xdr:rowOff>
    </xdr:from>
    <xdr:ext cx="405111" cy="259045"/>
    <xdr:sp macro="" textlink="">
      <xdr:nvSpPr>
        <xdr:cNvPr id="206" name="n_3mainValue【体育館・プール】&#10;有形固定資産減価償却率"/>
        <xdr:cNvSpPr txBox="1"/>
      </xdr:nvSpPr>
      <xdr:spPr>
        <a:xfrm>
          <a:off x="1816744" y="1001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33762</xdr:rowOff>
    </xdr:from>
    <xdr:ext cx="405111" cy="259045"/>
    <xdr:sp macro="" textlink="">
      <xdr:nvSpPr>
        <xdr:cNvPr id="207" name="n_4mainValue【体育館・プール】&#10;有形固定資産減価償却率"/>
        <xdr:cNvSpPr txBox="1"/>
      </xdr:nvSpPr>
      <xdr:spPr>
        <a:xfrm>
          <a:off x="927744" y="1100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93980</xdr:rowOff>
    </xdr:from>
    <xdr:to>
      <xdr:col>54</xdr:col>
      <xdr:colOff>189865</xdr:colOff>
      <xdr:row>64</xdr:row>
      <xdr:rowOff>50800</xdr:rowOff>
    </xdr:to>
    <xdr:cxnSp macro="">
      <xdr:nvCxnSpPr>
        <xdr:cNvPr id="231" name="直線コネクタ 230"/>
        <xdr:cNvCxnSpPr/>
      </xdr:nvCxnSpPr>
      <xdr:spPr>
        <a:xfrm flipV="1">
          <a:off x="10476865" y="9523730"/>
          <a:ext cx="0" cy="149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54627</xdr:rowOff>
    </xdr:from>
    <xdr:ext cx="469744" cy="259045"/>
    <xdr:sp macro="" textlink="">
      <xdr:nvSpPr>
        <xdr:cNvPr id="232" name="【体育館・プール】&#10;一人当たり面積最小値テキスト"/>
        <xdr:cNvSpPr txBox="1"/>
      </xdr:nvSpPr>
      <xdr:spPr>
        <a:xfrm>
          <a:off x="10515600" y="1102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50800</xdr:rowOff>
    </xdr:from>
    <xdr:to>
      <xdr:col>55</xdr:col>
      <xdr:colOff>88900</xdr:colOff>
      <xdr:row>64</xdr:row>
      <xdr:rowOff>50800</xdr:rowOff>
    </xdr:to>
    <xdr:cxnSp macro="">
      <xdr:nvCxnSpPr>
        <xdr:cNvPr id="233" name="直線コネクタ 232"/>
        <xdr:cNvCxnSpPr/>
      </xdr:nvCxnSpPr>
      <xdr:spPr>
        <a:xfrm>
          <a:off x="10388600" y="1102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40657</xdr:rowOff>
    </xdr:from>
    <xdr:ext cx="469744" cy="259045"/>
    <xdr:sp macro="" textlink="">
      <xdr:nvSpPr>
        <xdr:cNvPr id="234" name="【体育館・プール】&#10;一人当たり面積最大値テキスト"/>
        <xdr:cNvSpPr txBox="1"/>
      </xdr:nvSpPr>
      <xdr:spPr>
        <a:xfrm>
          <a:off x="10515600" y="929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93980</xdr:rowOff>
    </xdr:from>
    <xdr:to>
      <xdr:col>55</xdr:col>
      <xdr:colOff>88900</xdr:colOff>
      <xdr:row>55</xdr:row>
      <xdr:rowOff>93980</xdr:rowOff>
    </xdr:to>
    <xdr:cxnSp macro="">
      <xdr:nvCxnSpPr>
        <xdr:cNvPr id="235" name="直線コネクタ 234"/>
        <xdr:cNvCxnSpPr/>
      </xdr:nvCxnSpPr>
      <xdr:spPr>
        <a:xfrm>
          <a:off x="10388600" y="952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64787</xdr:rowOff>
    </xdr:from>
    <xdr:ext cx="469744" cy="259045"/>
    <xdr:sp macro="" textlink="">
      <xdr:nvSpPr>
        <xdr:cNvPr id="236" name="【体育館・プール】&#10;一人当たり面積平均値テキスト"/>
        <xdr:cNvSpPr txBox="1"/>
      </xdr:nvSpPr>
      <xdr:spPr>
        <a:xfrm>
          <a:off x="10515600" y="10351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41910</xdr:rowOff>
    </xdr:from>
    <xdr:to>
      <xdr:col>55</xdr:col>
      <xdr:colOff>50800</xdr:colOff>
      <xdr:row>61</xdr:row>
      <xdr:rowOff>143510</xdr:rowOff>
    </xdr:to>
    <xdr:sp macro="" textlink="">
      <xdr:nvSpPr>
        <xdr:cNvPr id="237" name="フローチャート: 判断 236"/>
        <xdr:cNvSpPr/>
      </xdr:nvSpPr>
      <xdr:spPr>
        <a:xfrm>
          <a:off x="10426700" y="1050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72390</xdr:rowOff>
    </xdr:from>
    <xdr:to>
      <xdr:col>50</xdr:col>
      <xdr:colOff>165100</xdr:colOff>
      <xdr:row>62</xdr:row>
      <xdr:rowOff>2540</xdr:rowOff>
    </xdr:to>
    <xdr:sp macro="" textlink="">
      <xdr:nvSpPr>
        <xdr:cNvPr id="238" name="フローチャート: 判断 237"/>
        <xdr:cNvSpPr/>
      </xdr:nvSpPr>
      <xdr:spPr>
        <a:xfrm>
          <a:off x="9588500" y="1053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38100</xdr:rowOff>
    </xdr:from>
    <xdr:to>
      <xdr:col>46</xdr:col>
      <xdr:colOff>38100</xdr:colOff>
      <xdr:row>61</xdr:row>
      <xdr:rowOff>139700</xdr:rowOff>
    </xdr:to>
    <xdr:sp macro="" textlink="">
      <xdr:nvSpPr>
        <xdr:cNvPr id="239" name="フローチャート: 判断 238"/>
        <xdr:cNvSpPr/>
      </xdr:nvSpPr>
      <xdr:spPr>
        <a:xfrm>
          <a:off x="8699500" y="1049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80010</xdr:rowOff>
    </xdr:from>
    <xdr:to>
      <xdr:col>41</xdr:col>
      <xdr:colOff>101600</xdr:colOff>
      <xdr:row>62</xdr:row>
      <xdr:rowOff>10160</xdr:rowOff>
    </xdr:to>
    <xdr:sp macro="" textlink="">
      <xdr:nvSpPr>
        <xdr:cNvPr id="240" name="フローチャート: 判断 239"/>
        <xdr:cNvSpPr/>
      </xdr:nvSpPr>
      <xdr:spPr>
        <a:xfrm>
          <a:off x="7810500" y="1053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129540</xdr:rowOff>
    </xdr:from>
    <xdr:to>
      <xdr:col>36</xdr:col>
      <xdr:colOff>165100</xdr:colOff>
      <xdr:row>62</xdr:row>
      <xdr:rowOff>59690</xdr:rowOff>
    </xdr:to>
    <xdr:sp macro="" textlink="">
      <xdr:nvSpPr>
        <xdr:cNvPr id="241" name="フローチャート: 判断 240"/>
        <xdr:cNvSpPr/>
      </xdr:nvSpPr>
      <xdr:spPr>
        <a:xfrm>
          <a:off x="6921500" y="1058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49530</xdr:rowOff>
    </xdr:from>
    <xdr:to>
      <xdr:col>55</xdr:col>
      <xdr:colOff>50800</xdr:colOff>
      <xdr:row>63</xdr:row>
      <xdr:rowOff>151130</xdr:rowOff>
    </xdr:to>
    <xdr:sp macro="" textlink="">
      <xdr:nvSpPr>
        <xdr:cNvPr id="247" name="楕円 246"/>
        <xdr:cNvSpPr/>
      </xdr:nvSpPr>
      <xdr:spPr>
        <a:xfrm>
          <a:off x="10426700" y="1085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135907</xdr:rowOff>
    </xdr:from>
    <xdr:ext cx="469744" cy="259045"/>
    <xdr:sp macro="" textlink="">
      <xdr:nvSpPr>
        <xdr:cNvPr id="248" name="【体育館・プール】&#10;一人当たり面積該当値テキスト"/>
        <xdr:cNvSpPr txBox="1"/>
      </xdr:nvSpPr>
      <xdr:spPr>
        <a:xfrm>
          <a:off x="10515600" y="10765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50800</xdr:rowOff>
    </xdr:from>
    <xdr:to>
      <xdr:col>50</xdr:col>
      <xdr:colOff>165100</xdr:colOff>
      <xdr:row>63</xdr:row>
      <xdr:rowOff>152400</xdr:rowOff>
    </xdr:to>
    <xdr:sp macro="" textlink="">
      <xdr:nvSpPr>
        <xdr:cNvPr id="249" name="楕円 248"/>
        <xdr:cNvSpPr/>
      </xdr:nvSpPr>
      <xdr:spPr>
        <a:xfrm>
          <a:off x="9588500" y="1085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100330</xdr:rowOff>
    </xdr:from>
    <xdr:to>
      <xdr:col>55</xdr:col>
      <xdr:colOff>0</xdr:colOff>
      <xdr:row>63</xdr:row>
      <xdr:rowOff>101600</xdr:rowOff>
    </xdr:to>
    <xdr:cxnSp macro="">
      <xdr:nvCxnSpPr>
        <xdr:cNvPr id="250" name="直線コネクタ 249"/>
        <xdr:cNvCxnSpPr/>
      </xdr:nvCxnSpPr>
      <xdr:spPr>
        <a:xfrm flipV="1">
          <a:off x="9639300" y="1090168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50800</xdr:rowOff>
    </xdr:from>
    <xdr:to>
      <xdr:col>46</xdr:col>
      <xdr:colOff>38100</xdr:colOff>
      <xdr:row>63</xdr:row>
      <xdr:rowOff>152400</xdr:rowOff>
    </xdr:to>
    <xdr:sp macro="" textlink="">
      <xdr:nvSpPr>
        <xdr:cNvPr id="251" name="楕円 250"/>
        <xdr:cNvSpPr/>
      </xdr:nvSpPr>
      <xdr:spPr>
        <a:xfrm>
          <a:off x="8699500" y="1085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101600</xdr:rowOff>
    </xdr:from>
    <xdr:to>
      <xdr:col>50</xdr:col>
      <xdr:colOff>114300</xdr:colOff>
      <xdr:row>63</xdr:row>
      <xdr:rowOff>101600</xdr:rowOff>
    </xdr:to>
    <xdr:cxnSp macro="">
      <xdr:nvCxnSpPr>
        <xdr:cNvPr id="252" name="直線コネクタ 251"/>
        <xdr:cNvCxnSpPr/>
      </xdr:nvCxnSpPr>
      <xdr:spPr>
        <a:xfrm>
          <a:off x="8750300" y="10902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72390</xdr:rowOff>
    </xdr:from>
    <xdr:to>
      <xdr:col>41</xdr:col>
      <xdr:colOff>101600</xdr:colOff>
      <xdr:row>62</xdr:row>
      <xdr:rowOff>2540</xdr:rowOff>
    </xdr:to>
    <xdr:sp macro="" textlink="">
      <xdr:nvSpPr>
        <xdr:cNvPr id="253" name="楕円 252"/>
        <xdr:cNvSpPr/>
      </xdr:nvSpPr>
      <xdr:spPr>
        <a:xfrm>
          <a:off x="7810500" y="1053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123190</xdr:rowOff>
    </xdr:from>
    <xdr:to>
      <xdr:col>45</xdr:col>
      <xdr:colOff>177800</xdr:colOff>
      <xdr:row>63</xdr:row>
      <xdr:rowOff>101600</xdr:rowOff>
    </xdr:to>
    <xdr:cxnSp macro="">
      <xdr:nvCxnSpPr>
        <xdr:cNvPr id="254" name="直線コネクタ 253"/>
        <xdr:cNvCxnSpPr/>
      </xdr:nvCxnSpPr>
      <xdr:spPr>
        <a:xfrm>
          <a:off x="7861300" y="10581640"/>
          <a:ext cx="889000" cy="321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29210</xdr:rowOff>
    </xdr:from>
    <xdr:to>
      <xdr:col>36</xdr:col>
      <xdr:colOff>165100</xdr:colOff>
      <xdr:row>63</xdr:row>
      <xdr:rowOff>130810</xdr:rowOff>
    </xdr:to>
    <xdr:sp macro="" textlink="">
      <xdr:nvSpPr>
        <xdr:cNvPr id="255" name="楕円 254"/>
        <xdr:cNvSpPr/>
      </xdr:nvSpPr>
      <xdr:spPr>
        <a:xfrm>
          <a:off x="6921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123190</xdr:rowOff>
    </xdr:from>
    <xdr:to>
      <xdr:col>41</xdr:col>
      <xdr:colOff>50800</xdr:colOff>
      <xdr:row>63</xdr:row>
      <xdr:rowOff>80010</xdr:rowOff>
    </xdr:to>
    <xdr:cxnSp macro="">
      <xdr:nvCxnSpPr>
        <xdr:cNvPr id="256" name="直線コネクタ 255"/>
        <xdr:cNvCxnSpPr/>
      </xdr:nvCxnSpPr>
      <xdr:spPr>
        <a:xfrm flipV="1">
          <a:off x="6972300" y="10581640"/>
          <a:ext cx="889000" cy="299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19067</xdr:rowOff>
    </xdr:from>
    <xdr:ext cx="469744" cy="259045"/>
    <xdr:sp macro="" textlink="">
      <xdr:nvSpPr>
        <xdr:cNvPr id="257" name="n_1aveValue【体育館・プール】&#10;一人当たり面積"/>
        <xdr:cNvSpPr txBox="1"/>
      </xdr:nvSpPr>
      <xdr:spPr>
        <a:xfrm>
          <a:off x="9391727" y="10306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156227</xdr:rowOff>
    </xdr:from>
    <xdr:ext cx="469744" cy="259045"/>
    <xdr:sp macro="" textlink="">
      <xdr:nvSpPr>
        <xdr:cNvPr id="258" name="n_2aveValue【体育館・プール】&#10;一人当たり面積"/>
        <xdr:cNvSpPr txBox="1"/>
      </xdr:nvSpPr>
      <xdr:spPr>
        <a:xfrm>
          <a:off x="8515427" y="1027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1287</xdr:rowOff>
    </xdr:from>
    <xdr:ext cx="469744" cy="259045"/>
    <xdr:sp macro="" textlink="">
      <xdr:nvSpPr>
        <xdr:cNvPr id="259" name="n_3aveValue【体育館・プール】&#10;一人当たり面積"/>
        <xdr:cNvSpPr txBox="1"/>
      </xdr:nvSpPr>
      <xdr:spPr>
        <a:xfrm>
          <a:off x="7626427" y="1063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76217</xdr:rowOff>
    </xdr:from>
    <xdr:ext cx="469744" cy="259045"/>
    <xdr:sp macro="" textlink="">
      <xdr:nvSpPr>
        <xdr:cNvPr id="260" name="n_4aveValue【体育館・プール】&#10;一人当たり面積"/>
        <xdr:cNvSpPr txBox="1"/>
      </xdr:nvSpPr>
      <xdr:spPr>
        <a:xfrm>
          <a:off x="6737427" y="1036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143527</xdr:rowOff>
    </xdr:from>
    <xdr:ext cx="469744" cy="259045"/>
    <xdr:sp macro="" textlink="">
      <xdr:nvSpPr>
        <xdr:cNvPr id="261" name="n_1mainValue【体育館・プール】&#10;一人当たり面積"/>
        <xdr:cNvSpPr txBox="1"/>
      </xdr:nvSpPr>
      <xdr:spPr>
        <a:xfrm>
          <a:off x="9391727" y="10944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143527</xdr:rowOff>
    </xdr:from>
    <xdr:ext cx="469744" cy="259045"/>
    <xdr:sp macro="" textlink="">
      <xdr:nvSpPr>
        <xdr:cNvPr id="262" name="n_2mainValue【体育館・プール】&#10;一人当たり面積"/>
        <xdr:cNvSpPr txBox="1"/>
      </xdr:nvSpPr>
      <xdr:spPr>
        <a:xfrm>
          <a:off x="8515427" y="10944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19067</xdr:rowOff>
    </xdr:from>
    <xdr:ext cx="469744" cy="259045"/>
    <xdr:sp macro="" textlink="">
      <xdr:nvSpPr>
        <xdr:cNvPr id="263" name="n_3mainValue【体育館・プール】&#10;一人当たり面積"/>
        <xdr:cNvSpPr txBox="1"/>
      </xdr:nvSpPr>
      <xdr:spPr>
        <a:xfrm>
          <a:off x="7626427" y="10306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121937</xdr:rowOff>
    </xdr:from>
    <xdr:ext cx="469744" cy="259045"/>
    <xdr:sp macro="" textlink="">
      <xdr:nvSpPr>
        <xdr:cNvPr id="264" name="n_4mainValue【体育館・プール】&#10;一人当たり面積"/>
        <xdr:cNvSpPr txBox="1"/>
      </xdr:nvSpPr>
      <xdr:spPr>
        <a:xfrm>
          <a:off x="67374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133350</xdr:rowOff>
    </xdr:from>
    <xdr:to>
      <xdr:col>24</xdr:col>
      <xdr:colOff>62865</xdr:colOff>
      <xdr:row>86</xdr:row>
      <xdr:rowOff>114300</xdr:rowOff>
    </xdr:to>
    <xdr:cxnSp macro="">
      <xdr:nvCxnSpPr>
        <xdr:cNvPr id="289" name="直線コネクタ 288"/>
        <xdr:cNvCxnSpPr/>
      </xdr:nvCxnSpPr>
      <xdr:spPr>
        <a:xfrm flipV="1">
          <a:off x="4634865" y="135064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0"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1" name="直線コネクタ 290"/>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80027</xdr:rowOff>
    </xdr:from>
    <xdr:ext cx="405111" cy="259045"/>
    <xdr:sp macro="" textlink="">
      <xdr:nvSpPr>
        <xdr:cNvPr id="292" name="【福祉施設】&#10;有形固定資産減価償却率最大値テキスト"/>
        <xdr:cNvSpPr txBox="1"/>
      </xdr:nvSpPr>
      <xdr:spPr>
        <a:xfrm>
          <a:off x="4673600" y="1328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133350</xdr:rowOff>
    </xdr:from>
    <xdr:to>
      <xdr:col>24</xdr:col>
      <xdr:colOff>152400</xdr:colOff>
      <xdr:row>78</xdr:row>
      <xdr:rowOff>133350</xdr:rowOff>
    </xdr:to>
    <xdr:cxnSp macro="">
      <xdr:nvCxnSpPr>
        <xdr:cNvPr id="293" name="直線コネクタ 292"/>
        <xdr:cNvCxnSpPr/>
      </xdr:nvCxnSpPr>
      <xdr:spPr>
        <a:xfrm>
          <a:off x="4546600" y="1350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122572</xdr:rowOff>
    </xdr:from>
    <xdr:ext cx="405111" cy="259045"/>
    <xdr:sp macro="" textlink="">
      <xdr:nvSpPr>
        <xdr:cNvPr id="294" name="【福祉施設】&#10;有形固定資産減価償却率平均値テキスト"/>
        <xdr:cNvSpPr txBox="1"/>
      </xdr:nvSpPr>
      <xdr:spPr>
        <a:xfrm>
          <a:off x="4673600" y="13838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99695</xdr:rowOff>
    </xdr:from>
    <xdr:to>
      <xdr:col>24</xdr:col>
      <xdr:colOff>114300</xdr:colOff>
      <xdr:row>82</xdr:row>
      <xdr:rowOff>29845</xdr:rowOff>
    </xdr:to>
    <xdr:sp macro="" textlink="">
      <xdr:nvSpPr>
        <xdr:cNvPr id="295" name="フローチャート: 判断 294"/>
        <xdr:cNvSpPr/>
      </xdr:nvSpPr>
      <xdr:spPr>
        <a:xfrm>
          <a:off x="45847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74930</xdr:rowOff>
    </xdr:from>
    <xdr:to>
      <xdr:col>20</xdr:col>
      <xdr:colOff>38100</xdr:colOff>
      <xdr:row>82</xdr:row>
      <xdr:rowOff>5080</xdr:rowOff>
    </xdr:to>
    <xdr:sp macro="" textlink="">
      <xdr:nvSpPr>
        <xdr:cNvPr id="296" name="フローチャート: 判断 295"/>
        <xdr:cNvSpPr/>
      </xdr:nvSpPr>
      <xdr:spPr>
        <a:xfrm>
          <a:off x="3746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27305</xdr:rowOff>
    </xdr:from>
    <xdr:to>
      <xdr:col>15</xdr:col>
      <xdr:colOff>101600</xdr:colOff>
      <xdr:row>81</xdr:row>
      <xdr:rowOff>128905</xdr:rowOff>
    </xdr:to>
    <xdr:sp macro="" textlink="">
      <xdr:nvSpPr>
        <xdr:cNvPr id="297" name="フローチャート: 判断 296"/>
        <xdr:cNvSpPr/>
      </xdr:nvSpPr>
      <xdr:spPr>
        <a:xfrm>
          <a:off x="28575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133986</xdr:rowOff>
    </xdr:from>
    <xdr:to>
      <xdr:col>10</xdr:col>
      <xdr:colOff>165100</xdr:colOff>
      <xdr:row>81</xdr:row>
      <xdr:rowOff>64136</xdr:rowOff>
    </xdr:to>
    <xdr:sp macro="" textlink="">
      <xdr:nvSpPr>
        <xdr:cNvPr id="298" name="フローチャート: 判断 297"/>
        <xdr:cNvSpPr/>
      </xdr:nvSpPr>
      <xdr:spPr>
        <a:xfrm>
          <a:off x="1968500" y="1384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109220</xdr:rowOff>
    </xdr:from>
    <xdr:to>
      <xdr:col>6</xdr:col>
      <xdr:colOff>38100</xdr:colOff>
      <xdr:row>81</xdr:row>
      <xdr:rowOff>39370</xdr:rowOff>
    </xdr:to>
    <xdr:sp macro="" textlink="">
      <xdr:nvSpPr>
        <xdr:cNvPr id="299" name="フローチャート: 判断 298"/>
        <xdr:cNvSpPr/>
      </xdr:nvSpPr>
      <xdr:spPr>
        <a:xfrm>
          <a:off x="1079500" y="1382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122555</xdr:rowOff>
    </xdr:from>
    <xdr:to>
      <xdr:col>24</xdr:col>
      <xdr:colOff>114300</xdr:colOff>
      <xdr:row>82</xdr:row>
      <xdr:rowOff>52705</xdr:rowOff>
    </xdr:to>
    <xdr:sp macro="" textlink="">
      <xdr:nvSpPr>
        <xdr:cNvPr id="305" name="楕円 304"/>
        <xdr:cNvSpPr/>
      </xdr:nvSpPr>
      <xdr:spPr>
        <a:xfrm>
          <a:off x="4584700" y="1401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100982</xdr:rowOff>
    </xdr:from>
    <xdr:ext cx="405111" cy="259045"/>
    <xdr:sp macro="" textlink="">
      <xdr:nvSpPr>
        <xdr:cNvPr id="306" name="【福祉施設】&#10;有形固定資産減価償却率該当値テキスト"/>
        <xdr:cNvSpPr txBox="1"/>
      </xdr:nvSpPr>
      <xdr:spPr>
        <a:xfrm>
          <a:off x="4673600" y="1398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99695</xdr:rowOff>
    </xdr:from>
    <xdr:to>
      <xdr:col>20</xdr:col>
      <xdr:colOff>38100</xdr:colOff>
      <xdr:row>82</xdr:row>
      <xdr:rowOff>29845</xdr:rowOff>
    </xdr:to>
    <xdr:sp macro="" textlink="">
      <xdr:nvSpPr>
        <xdr:cNvPr id="307" name="楕円 306"/>
        <xdr:cNvSpPr/>
      </xdr:nvSpPr>
      <xdr:spPr>
        <a:xfrm>
          <a:off x="3746500" y="1398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150495</xdr:rowOff>
    </xdr:from>
    <xdr:to>
      <xdr:col>24</xdr:col>
      <xdr:colOff>63500</xdr:colOff>
      <xdr:row>82</xdr:row>
      <xdr:rowOff>1905</xdr:rowOff>
    </xdr:to>
    <xdr:cxnSp macro="">
      <xdr:nvCxnSpPr>
        <xdr:cNvPr id="308" name="直線コネクタ 307"/>
        <xdr:cNvCxnSpPr/>
      </xdr:nvCxnSpPr>
      <xdr:spPr>
        <a:xfrm>
          <a:off x="3797300" y="1403794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63500</xdr:rowOff>
    </xdr:from>
    <xdr:to>
      <xdr:col>15</xdr:col>
      <xdr:colOff>101600</xdr:colOff>
      <xdr:row>81</xdr:row>
      <xdr:rowOff>165100</xdr:rowOff>
    </xdr:to>
    <xdr:sp macro="" textlink="">
      <xdr:nvSpPr>
        <xdr:cNvPr id="309" name="楕円 308"/>
        <xdr:cNvSpPr/>
      </xdr:nvSpPr>
      <xdr:spPr>
        <a:xfrm>
          <a:off x="28575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114300</xdr:rowOff>
    </xdr:from>
    <xdr:to>
      <xdr:col>19</xdr:col>
      <xdr:colOff>177800</xdr:colOff>
      <xdr:row>81</xdr:row>
      <xdr:rowOff>150495</xdr:rowOff>
    </xdr:to>
    <xdr:cxnSp macro="">
      <xdr:nvCxnSpPr>
        <xdr:cNvPr id="310" name="直線コネクタ 309"/>
        <xdr:cNvCxnSpPr/>
      </xdr:nvCxnSpPr>
      <xdr:spPr>
        <a:xfrm>
          <a:off x="2908300" y="1400175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12064</xdr:rowOff>
    </xdr:from>
    <xdr:to>
      <xdr:col>10</xdr:col>
      <xdr:colOff>165100</xdr:colOff>
      <xdr:row>81</xdr:row>
      <xdr:rowOff>113664</xdr:rowOff>
    </xdr:to>
    <xdr:sp macro="" textlink="">
      <xdr:nvSpPr>
        <xdr:cNvPr id="311" name="楕円 310"/>
        <xdr:cNvSpPr/>
      </xdr:nvSpPr>
      <xdr:spPr>
        <a:xfrm>
          <a:off x="1968500" y="1389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62864</xdr:rowOff>
    </xdr:from>
    <xdr:to>
      <xdr:col>15</xdr:col>
      <xdr:colOff>50800</xdr:colOff>
      <xdr:row>81</xdr:row>
      <xdr:rowOff>114300</xdr:rowOff>
    </xdr:to>
    <xdr:cxnSp macro="">
      <xdr:nvCxnSpPr>
        <xdr:cNvPr id="312" name="直線コネクタ 311"/>
        <xdr:cNvCxnSpPr/>
      </xdr:nvCxnSpPr>
      <xdr:spPr>
        <a:xfrm>
          <a:off x="2019300" y="13950314"/>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107314</xdr:rowOff>
    </xdr:from>
    <xdr:to>
      <xdr:col>6</xdr:col>
      <xdr:colOff>38100</xdr:colOff>
      <xdr:row>81</xdr:row>
      <xdr:rowOff>37464</xdr:rowOff>
    </xdr:to>
    <xdr:sp macro="" textlink="">
      <xdr:nvSpPr>
        <xdr:cNvPr id="313" name="楕円 312"/>
        <xdr:cNvSpPr/>
      </xdr:nvSpPr>
      <xdr:spPr>
        <a:xfrm>
          <a:off x="1079500" y="1382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158114</xdr:rowOff>
    </xdr:from>
    <xdr:to>
      <xdr:col>10</xdr:col>
      <xdr:colOff>114300</xdr:colOff>
      <xdr:row>81</xdr:row>
      <xdr:rowOff>62864</xdr:rowOff>
    </xdr:to>
    <xdr:cxnSp macro="">
      <xdr:nvCxnSpPr>
        <xdr:cNvPr id="314" name="直線コネクタ 313"/>
        <xdr:cNvCxnSpPr/>
      </xdr:nvCxnSpPr>
      <xdr:spPr>
        <a:xfrm>
          <a:off x="1130300" y="13874114"/>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21607</xdr:rowOff>
    </xdr:from>
    <xdr:ext cx="405111" cy="259045"/>
    <xdr:sp macro="" textlink="">
      <xdr:nvSpPr>
        <xdr:cNvPr id="315" name="n_1aveValue【福祉施設】&#10;有形固定資産減価償却率"/>
        <xdr:cNvSpPr txBox="1"/>
      </xdr:nvSpPr>
      <xdr:spPr>
        <a:xfrm>
          <a:off x="3582044"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145432</xdr:rowOff>
    </xdr:from>
    <xdr:ext cx="405111" cy="259045"/>
    <xdr:sp macro="" textlink="">
      <xdr:nvSpPr>
        <xdr:cNvPr id="316" name="n_2aveValue【福祉施設】&#10;有形固定資産減価償却率"/>
        <xdr:cNvSpPr txBox="1"/>
      </xdr:nvSpPr>
      <xdr:spPr>
        <a:xfrm>
          <a:off x="2705744" y="1368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80663</xdr:rowOff>
    </xdr:from>
    <xdr:ext cx="405111" cy="259045"/>
    <xdr:sp macro="" textlink="">
      <xdr:nvSpPr>
        <xdr:cNvPr id="317" name="n_3aveValue【福祉施設】&#10;有形固定資産減価償却率"/>
        <xdr:cNvSpPr txBox="1"/>
      </xdr:nvSpPr>
      <xdr:spPr>
        <a:xfrm>
          <a:off x="1816744" y="13625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30497</xdr:rowOff>
    </xdr:from>
    <xdr:ext cx="405111" cy="259045"/>
    <xdr:sp macro="" textlink="">
      <xdr:nvSpPr>
        <xdr:cNvPr id="318" name="n_4aveValue【福祉施設】&#10;有形固定資産減価償却率"/>
        <xdr:cNvSpPr txBox="1"/>
      </xdr:nvSpPr>
      <xdr:spPr>
        <a:xfrm>
          <a:off x="927744" y="13917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20972</xdr:rowOff>
    </xdr:from>
    <xdr:ext cx="405111" cy="259045"/>
    <xdr:sp macro="" textlink="">
      <xdr:nvSpPr>
        <xdr:cNvPr id="319" name="n_1mainValue【福祉施設】&#10;有形固定資産減価償却率"/>
        <xdr:cNvSpPr txBox="1"/>
      </xdr:nvSpPr>
      <xdr:spPr>
        <a:xfrm>
          <a:off x="3582044" y="1407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156227</xdr:rowOff>
    </xdr:from>
    <xdr:ext cx="405111" cy="259045"/>
    <xdr:sp macro="" textlink="">
      <xdr:nvSpPr>
        <xdr:cNvPr id="320" name="n_2mainValue【福祉施設】&#10;有形固定資産減価償却率"/>
        <xdr:cNvSpPr txBox="1"/>
      </xdr:nvSpPr>
      <xdr:spPr>
        <a:xfrm>
          <a:off x="2705744" y="1404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104791</xdr:rowOff>
    </xdr:from>
    <xdr:ext cx="405111" cy="259045"/>
    <xdr:sp macro="" textlink="">
      <xdr:nvSpPr>
        <xdr:cNvPr id="321" name="n_3mainValue【福祉施設】&#10;有形固定資産減価償却率"/>
        <xdr:cNvSpPr txBox="1"/>
      </xdr:nvSpPr>
      <xdr:spPr>
        <a:xfrm>
          <a:off x="1816744" y="13992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53991</xdr:rowOff>
    </xdr:from>
    <xdr:ext cx="405111" cy="259045"/>
    <xdr:sp macro="" textlink="">
      <xdr:nvSpPr>
        <xdr:cNvPr id="322" name="n_4mainValue【福祉施設】&#10;有形固定資産減価償却率"/>
        <xdr:cNvSpPr txBox="1"/>
      </xdr:nvSpPr>
      <xdr:spPr>
        <a:xfrm>
          <a:off x="927744" y="1359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33020</xdr:rowOff>
    </xdr:from>
    <xdr:to>
      <xdr:col>54</xdr:col>
      <xdr:colOff>189865</xdr:colOff>
      <xdr:row>86</xdr:row>
      <xdr:rowOff>95250</xdr:rowOff>
    </xdr:to>
    <xdr:cxnSp macro="">
      <xdr:nvCxnSpPr>
        <xdr:cNvPr id="346" name="直線コネクタ 345"/>
        <xdr:cNvCxnSpPr/>
      </xdr:nvCxnSpPr>
      <xdr:spPr>
        <a:xfrm flipV="1">
          <a:off x="10476865" y="13406120"/>
          <a:ext cx="0" cy="1433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99077</xdr:rowOff>
    </xdr:from>
    <xdr:ext cx="469744" cy="259045"/>
    <xdr:sp macro="" textlink="">
      <xdr:nvSpPr>
        <xdr:cNvPr id="347" name="【福祉施設】&#10;一人当たり面積最小値テキスト"/>
        <xdr:cNvSpPr txBox="1"/>
      </xdr:nvSpPr>
      <xdr:spPr>
        <a:xfrm>
          <a:off x="10515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95250</xdr:rowOff>
    </xdr:from>
    <xdr:to>
      <xdr:col>55</xdr:col>
      <xdr:colOff>88900</xdr:colOff>
      <xdr:row>86</xdr:row>
      <xdr:rowOff>95250</xdr:rowOff>
    </xdr:to>
    <xdr:cxnSp macro="">
      <xdr:nvCxnSpPr>
        <xdr:cNvPr id="348" name="直線コネクタ 347"/>
        <xdr:cNvCxnSpPr/>
      </xdr:nvCxnSpPr>
      <xdr:spPr>
        <a:xfrm>
          <a:off x="10388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151147</xdr:rowOff>
    </xdr:from>
    <xdr:ext cx="469744" cy="259045"/>
    <xdr:sp macro="" textlink="">
      <xdr:nvSpPr>
        <xdr:cNvPr id="349" name="【福祉施設】&#10;一人当たり面積最大値テキスト"/>
        <xdr:cNvSpPr txBox="1"/>
      </xdr:nvSpPr>
      <xdr:spPr>
        <a:xfrm>
          <a:off x="10515600" y="1318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33020</xdr:rowOff>
    </xdr:from>
    <xdr:to>
      <xdr:col>55</xdr:col>
      <xdr:colOff>88900</xdr:colOff>
      <xdr:row>78</xdr:row>
      <xdr:rowOff>33020</xdr:rowOff>
    </xdr:to>
    <xdr:cxnSp macro="">
      <xdr:nvCxnSpPr>
        <xdr:cNvPr id="350" name="直線コネクタ 349"/>
        <xdr:cNvCxnSpPr/>
      </xdr:nvCxnSpPr>
      <xdr:spPr>
        <a:xfrm>
          <a:off x="10388600" y="1340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36847</xdr:rowOff>
    </xdr:from>
    <xdr:ext cx="469744" cy="259045"/>
    <xdr:sp macro="" textlink="">
      <xdr:nvSpPr>
        <xdr:cNvPr id="351" name="【福祉施設】&#10;一人当たり面積平均値テキスト"/>
        <xdr:cNvSpPr txBox="1"/>
      </xdr:nvSpPr>
      <xdr:spPr>
        <a:xfrm>
          <a:off x="10515600" y="14438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13970</xdr:rowOff>
    </xdr:from>
    <xdr:to>
      <xdr:col>55</xdr:col>
      <xdr:colOff>50800</xdr:colOff>
      <xdr:row>85</xdr:row>
      <xdr:rowOff>115570</xdr:rowOff>
    </xdr:to>
    <xdr:sp macro="" textlink="">
      <xdr:nvSpPr>
        <xdr:cNvPr id="352" name="フローチャート: 判断 351"/>
        <xdr:cNvSpPr/>
      </xdr:nvSpPr>
      <xdr:spPr>
        <a:xfrm>
          <a:off x="104267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26670</xdr:rowOff>
    </xdr:from>
    <xdr:to>
      <xdr:col>50</xdr:col>
      <xdr:colOff>165100</xdr:colOff>
      <xdr:row>85</xdr:row>
      <xdr:rowOff>128270</xdr:rowOff>
    </xdr:to>
    <xdr:sp macro="" textlink="">
      <xdr:nvSpPr>
        <xdr:cNvPr id="353" name="フローチャート: 判断 352"/>
        <xdr:cNvSpPr/>
      </xdr:nvSpPr>
      <xdr:spPr>
        <a:xfrm>
          <a:off x="9588500" y="1459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41911</xdr:rowOff>
    </xdr:from>
    <xdr:to>
      <xdr:col>46</xdr:col>
      <xdr:colOff>38100</xdr:colOff>
      <xdr:row>85</xdr:row>
      <xdr:rowOff>143511</xdr:rowOff>
    </xdr:to>
    <xdr:sp macro="" textlink="">
      <xdr:nvSpPr>
        <xdr:cNvPr id="354" name="フローチャート: 判断 353"/>
        <xdr:cNvSpPr/>
      </xdr:nvSpPr>
      <xdr:spPr>
        <a:xfrm>
          <a:off x="8699500" y="1461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12700</xdr:rowOff>
    </xdr:from>
    <xdr:to>
      <xdr:col>41</xdr:col>
      <xdr:colOff>101600</xdr:colOff>
      <xdr:row>85</xdr:row>
      <xdr:rowOff>114300</xdr:rowOff>
    </xdr:to>
    <xdr:sp macro="" textlink="">
      <xdr:nvSpPr>
        <xdr:cNvPr id="355" name="フローチャート: 判断 354"/>
        <xdr:cNvSpPr/>
      </xdr:nvSpPr>
      <xdr:spPr>
        <a:xfrm>
          <a:off x="7810500" y="1458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71120</xdr:rowOff>
    </xdr:from>
    <xdr:to>
      <xdr:col>36</xdr:col>
      <xdr:colOff>165100</xdr:colOff>
      <xdr:row>86</xdr:row>
      <xdr:rowOff>1270</xdr:rowOff>
    </xdr:to>
    <xdr:sp macro="" textlink="">
      <xdr:nvSpPr>
        <xdr:cNvPr id="356" name="フローチャート: 判断 355"/>
        <xdr:cNvSpPr/>
      </xdr:nvSpPr>
      <xdr:spPr>
        <a:xfrm>
          <a:off x="6921500" y="1464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83820</xdr:rowOff>
    </xdr:from>
    <xdr:to>
      <xdr:col>55</xdr:col>
      <xdr:colOff>50800</xdr:colOff>
      <xdr:row>86</xdr:row>
      <xdr:rowOff>13970</xdr:rowOff>
    </xdr:to>
    <xdr:sp macro="" textlink="">
      <xdr:nvSpPr>
        <xdr:cNvPr id="362" name="楕円 361"/>
        <xdr:cNvSpPr/>
      </xdr:nvSpPr>
      <xdr:spPr>
        <a:xfrm>
          <a:off x="10426700" y="1465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62247</xdr:rowOff>
    </xdr:from>
    <xdr:ext cx="469744" cy="259045"/>
    <xdr:sp macro="" textlink="">
      <xdr:nvSpPr>
        <xdr:cNvPr id="363" name="【福祉施設】&#10;一人当たり面積該当値テキスト"/>
        <xdr:cNvSpPr txBox="1"/>
      </xdr:nvSpPr>
      <xdr:spPr>
        <a:xfrm>
          <a:off x="10515600" y="1463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85089</xdr:rowOff>
    </xdr:from>
    <xdr:to>
      <xdr:col>50</xdr:col>
      <xdr:colOff>165100</xdr:colOff>
      <xdr:row>86</xdr:row>
      <xdr:rowOff>15239</xdr:rowOff>
    </xdr:to>
    <xdr:sp macro="" textlink="">
      <xdr:nvSpPr>
        <xdr:cNvPr id="364" name="楕円 363"/>
        <xdr:cNvSpPr/>
      </xdr:nvSpPr>
      <xdr:spPr>
        <a:xfrm>
          <a:off x="9588500" y="1465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134620</xdr:rowOff>
    </xdr:from>
    <xdr:to>
      <xdr:col>55</xdr:col>
      <xdr:colOff>0</xdr:colOff>
      <xdr:row>85</xdr:row>
      <xdr:rowOff>135889</xdr:rowOff>
    </xdr:to>
    <xdr:cxnSp macro="">
      <xdr:nvCxnSpPr>
        <xdr:cNvPr id="365" name="直線コネクタ 364"/>
        <xdr:cNvCxnSpPr/>
      </xdr:nvCxnSpPr>
      <xdr:spPr>
        <a:xfrm flipV="1">
          <a:off x="9639300" y="14707870"/>
          <a:ext cx="8382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85089</xdr:rowOff>
    </xdr:from>
    <xdr:to>
      <xdr:col>46</xdr:col>
      <xdr:colOff>38100</xdr:colOff>
      <xdr:row>86</xdr:row>
      <xdr:rowOff>15239</xdr:rowOff>
    </xdr:to>
    <xdr:sp macro="" textlink="">
      <xdr:nvSpPr>
        <xdr:cNvPr id="366" name="楕円 365"/>
        <xdr:cNvSpPr/>
      </xdr:nvSpPr>
      <xdr:spPr>
        <a:xfrm>
          <a:off x="8699500" y="1465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135889</xdr:rowOff>
    </xdr:from>
    <xdr:to>
      <xdr:col>50</xdr:col>
      <xdr:colOff>114300</xdr:colOff>
      <xdr:row>85</xdr:row>
      <xdr:rowOff>135889</xdr:rowOff>
    </xdr:to>
    <xdr:cxnSp macro="">
      <xdr:nvCxnSpPr>
        <xdr:cNvPr id="367" name="直線コネクタ 366"/>
        <xdr:cNvCxnSpPr/>
      </xdr:nvCxnSpPr>
      <xdr:spPr>
        <a:xfrm>
          <a:off x="8750300" y="147091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86361</xdr:rowOff>
    </xdr:from>
    <xdr:to>
      <xdr:col>41</xdr:col>
      <xdr:colOff>101600</xdr:colOff>
      <xdr:row>86</xdr:row>
      <xdr:rowOff>16511</xdr:rowOff>
    </xdr:to>
    <xdr:sp macro="" textlink="">
      <xdr:nvSpPr>
        <xdr:cNvPr id="368" name="楕円 367"/>
        <xdr:cNvSpPr/>
      </xdr:nvSpPr>
      <xdr:spPr>
        <a:xfrm>
          <a:off x="7810500" y="1465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135889</xdr:rowOff>
    </xdr:from>
    <xdr:to>
      <xdr:col>45</xdr:col>
      <xdr:colOff>177800</xdr:colOff>
      <xdr:row>85</xdr:row>
      <xdr:rowOff>137161</xdr:rowOff>
    </xdr:to>
    <xdr:cxnSp macro="">
      <xdr:nvCxnSpPr>
        <xdr:cNvPr id="369" name="直線コネクタ 368"/>
        <xdr:cNvCxnSpPr/>
      </xdr:nvCxnSpPr>
      <xdr:spPr>
        <a:xfrm flipV="1">
          <a:off x="7861300" y="14709139"/>
          <a:ext cx="8890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86361</xdr:rowOff>
    </xdr:from>
    <xdr:to>
      <xdr:col>36</xdr:col>
      <xdr:colOff>165100</xdr:colOff>
      <xdr:row>86</xdr:row>
      <xdr:rowOff>16511</xdr:rowOff>
    </xdr:to>
    <xdr:sp macro="" textlink="">
      <xdr:nvSpPr>
        <xdr:cNvPr id="370" name="楕円 369"/>
        <xdr:cNvSpPr/>
      </xdr:nvSpPr>
      <xdr:spPr>
        <a:xfrm>
          <a:off x="6921500" y="1465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137161</xdr:rowOff>
    </xdr:from>
    <xdr:to>
      <xdr:col>41</xdr:col>
      <xdr:colOff>50800</xdr:colOff>
      <xdr:row>85</xdr:row>
      <xdr:rowOff>137161</xdr:rowOff>
    </xdr:to>
    <xdr:cxnSp macro="">
      <xdr:nvCxnSpPr>
        <xdr:cNvPr id="371" name="直線コネクタ 370"/>
        <xdr:cNvCxnSpPr/>
      </xdr:nvCxnSpPr>
      <xdr:spPr>
        <a:xfrm>
          <a:off x="6972300" y="147104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144797</xdr:rowOff>
    </xdr:from>
    <xdr:ext cx="469744" cy="259045"/>
    <xdr:sp macro="" textlink="">
      <xdr:nvSpPr>
        <xdr:cNvPr id="372" name="n_1aveValue【福祉施設】&#10;一人当たり面積"/>
        <xdr:cNvSpPr txBox="1"/>
      </xdr:nvSpPr>
      <xdr:spPr>
        <a:xfrm>
          <a:off x="9391727" y="1437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160038</xdr:rowOff>
    </xdr:from>
    <xdr:ext cx="469744" cy="259045"/>
    <xdr:sp macro="" textlink="">
      <xdr:nvSpPr>
        <xdr:cNvPr id="373" name="n_2aveValue【福祉施設】&#10;一人当たり面積"/>
        <xdr:cNvSpPr txBox="1"/>
      </xdr:nvSpPr>
      <xdr:spPr>
        <a:xfrm>
          <a:off x="85154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130827</xdr:rowOff>
    </xdr:from>
    <xdr:ext cx="469744" cy="259045"/>
    <xdr:sp macro="" textlink="">
      <xdr:nvSpPr>
        <xdr:cNvPr id="374" name="n_3aveValue【福祉施設】&#10;一人当たり面積"/>
        <xdr:cNvSpPr txBox="1"/>
      </xdr:nvSpPr>
      <xdr:spPr>
        <a:xfrm>
          <a:off x="7626427" y="1436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17797</xdr:rowOff>
    </xdr:from>
    <xdr:ext cx="469744" cy="259045"/>
    <xdr:sp macro="" textlink="">
      <xdr:nvSpPr>
        <xdr:cNvPr id="375" name="n_4aveValue【福祉施設】&#10;一人当たり面積"/>
        <xdr:cNvSpPr txBox="1"/>
      </xdr:nvSpPr>
      <xdr:spPr>
        <a:xfrm>
          <a:off x="6737427" y="1441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6366</xdr:rowOff>
    </xdr:from>
    <xdr:ext cx="469744" cy="259045"/>
    <xdr:sp macro="" textlink="">
      <xdr:nvSpPr>
        <xdr:cNvPr id="376" name="n_1mainValue【福祉施設】&#10;一人当たり面積"/>
        <xdr:cNvSpPr txBox="1"/>
      </xdr:nvSpPr>
      <xdr:spPr>
        <a:xfrm>
          <a:off x="9391727" y="1475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6366</xdr:rowOff>
    </xdr:from>
    <xdr:ext cx="469744" cy="259045"/>
    <xdr:sp macro="" textlink="">
      <xdr:nvSpPr>
        <xdr:cNvPr id="377" name="n_2mainValue【福祉施設】&#10;一人当たり面積"/>
        <xdr:cNvSpPr txBox="1"/>
      </xdr:nvSpPr>
      <xdr:spPr>
        <a:xfrm>
          <a:off x="8515427" y="1475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7638</xdr:rowOff>
    </xdr:from>
    <xdr:ext cx="469744" cy="259045"/>
    <xdr:sp macro="" textlink="">
      <xdr:nvSpPr>
        <xdr:cNvPr id="378" name="n_3mainValue【福祉施設】&#10;一人当たり面積"/>
        <xdr:cNvSpPr txBox="1"/>
      </xdr:nvSpPr>
      <xdr:spPr>
        <a:xfrm>
          <a:off x="7626427" y="1475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7638</xdr:rowOff>
    </xdr:from>
    <xdr:ext cx="469744" cy="259045"/>
    <xdr:sp macro="" textlink="">
      <xdr:nvSpPr>
        <xdr:cNvPr id="379" name="n_4mainValue【福祉施設】&#10;一人当たり面積"/>
        <xdr:cNvSpPr txBox="1"/>
      </xdr:nvSpPr>
      <xdr:spPr>
        <a:xfrm>
          <a:off x="6737427" y="1475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1" name="直線コネクタ 390"/>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2" name="テキスト ボックス 391"/>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3" name="直線コネクタ 392"/>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4" name="テキスト ボックス 393"/>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5" name="直線コネクタ 394"/>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6" name="テキスト ボックス 395"/>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7" name="直線コネクタ 396"/>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8" name="テキスト ボックス 397"/>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9" name="直線コネクタ 398"/>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0" name="テキスト ボックス 399"/>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2" name="テキスト ボックス 401"/>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85725</xdr:rowOff>
    </xdr:from>
    <xdr:to>
      <xdr:col>24</xdr:col>
      <xdr:colOff>62865</xdr:colOff>
      <xdr:row>108</xdr:row>
      <xdr:rowOff>152400</xdr:rowOff>
    </xdr:to>
    <xdr:cxnSp macro="">
      <xdr:nvCxnSpPr>
        <xdr:cNvPr id="404" name="直線コネクタ 403"/>
        <xdr:cNvCxnSpPr/>
      </xdr:nvCxnSpPr>
      <xdr:spPr>
        <a:xfrm flipV="1">
          <a:off x="4634865" y="17059275"/>
          <a:ext cx="0" cy="1609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5" name="【市民会館】&#10;有形固定資産減価償却率最小値テキスト"/>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6" name="直線コネクタ 405"/>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32402</xdr:rowOff>
    </xdr:from>
    <xdr:ext cx="405111" cy="259045"/>
    <xdr:sp macro="" textlink="">
      <xdr:nvSpPr>
        <xdr:cNvPr id="407" name="【市民会館】&#10;有形固定資産減価償却率最大値テキスト"/>
        <xdr:cNvSpPr txBox="1"/>
      </xdr:nvSpPr>
      <xdr:spPr>
        <a:xfrm>
          <a:off x="4673600" y="16834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85725</xdr:rowOff>
    </xdr:from>
    <xdr:to>
      <xdr:col>24</xdr:col>
      <xdr:colOff>152400</xdr:colOff>
      <xdr:row>99</xdr:row>
      <xdr:rowOff>85725</xdr:rowOff>
    </xdr:to>
    <xdr:cxnSp macro="">
      <xdr:nvCxnSpPr>
        <xdr:cNvPr id="408" name="直線コネクタ 407"/>
        <xdr:cNvCxnSpPr/>
      </xdr:nvCxnSpPr>
      <xdr:spPr>
        <a:xfrm>
          <a:off x="4546600" y="17059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120666</xdr:rowOff>
    </xdr:from>
    <xdr:ext cx="405111" cy="259045"/>
    <xdr:sp macro="" textlink="">
      <xdr:nvSpPr>
        <xdr:cNvPr id="409" name="【市民会館】&#10;有形固定資産減価償却率平均値テキスト"/>
        <xdr:cNvSpPr txBox="1"/>
      </xdr:nvSpPr>
      <xdr:spPr>
        <a:xfrm>
          <a:off x="4673600" y="176085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97789</xdr:rowOff>
    </xdr:from>
    <xdr:to>
      <xdr:col>24</xdr:col>
      <xdr:colOff>114300</xdr:colOff>
      <xdr:row>104</xdr:row>
      <xdr:rowOff>27939</xdr:rowOff>
    </xdr:to>
    <xdr:sp macro="" textlink="">
      <xdr:nvSpPr>
        <xdr:cNvPr id="410" name="フローチャート: 判断 409"/>
        <xdr:cNvSpPr/>
      </xdr:nvSpPr>
      <xdr:spPr>
        <a:xfrm>
          <a:off x="4584700" y="1775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95886</xdr:rowOff>
    </xdr:from>
    <xdr:to>
      <xdr:col>20</xdr:col>
      <xdr:colOff>38100</xdr:colOff>
      <xdr:row>104</xdr:row>
      <xdr:rowOff>26036</xdr:rowOff>
    </xdr:to>
    <xdr:sp macro="" textlink="">
      <xdr:nvSpPr>
        <xdr:cNvPr id="411" name="フローチャート: 判断 410"/>
        <xdr:cNvSpPr/>
      </xdr:nvSpPr>
      <xdr:spPr>
        <a:xfrm>
          <a:off x="3746500" y="1775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67311</xdr:rowOff>
    </xdr:from>
    <xdr:to>
      <xdr:col>15</xdr:col>
      <xdr:colOff>101600</xdr:colOff>
      <xdr:row>103</xdr:row>
      <xdr:rowOff>168911</xdr:rowOff>
    </xdr:to>
    <xdr:sp macro="" textlink="">
      <xdr:nvSpPr>
        <xdr:cNvPr id="412" name="フローチャート: 判断 411"/>
        <xdr:cNvSpPr/>
      </xdr:nvSpPr>
      <xdr:spPr>
        <a:xfrm>
          <a:off x="2857500" y="1772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40639</xdr:rowOff>
    </xdr:from>
    <xdr:to>
      <xdr:col>10</xdr:col>
      <xdr:colOff>165100</xdr:colOff>
      <xdr:row>103</xdr:row>
      <xdr:rowOff>142239</xdr:rowOff>
    </xdr:to>
    <xdr:sp macro="" textlink="">
      <xdr:nvSpPr>
        <xdr:cNvPr id="413" name="フローチャート: 判断 412"/>
        <xdr:cNvSpPr/>
      </xdr:nvSpPr>
      <xdr:spPr>
        <a:xfrm>
          <a:off x="1968500" y="1769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63500</xdr:rowOff>
    </xdr:from>
    <xdr:to>
      <xdr:col>6</xdr:col>
      <xdr:colOff>38100</xdr:colOff>
      <xdr:row>103</xdr:row>
      <xdr:rowOff>165100</xdr:rowOff>
    </xdr:to>
    <xdr:sp macro="" textlink="">
      <xdr:nvSpPr>
        <xdr:cNvPr id="414" name="フローチャート: 判断 413"/>
        <xdr:cNvSpPr/>
      </xdr:nvSpPr>
      <xdr:spPr>
        <a:xfrm>
          <a:off x="10795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73025</xdr:rowOff>
    </xdr:from>
    <xdr:to>
      <xdr:col>24</xdr:col>
      <xdr:colOff>114300</xdr:colOff>
      <xdr:row>106</xdr:row>
      <xdr:rowOff>3175</xdr:rowOff>
    </xdr:to>
    <xdr:sp macro="" textlink="">
      <xdr:nvSpPr>
        <xdr:cNvPr id="420" name="楕円 419"/>
        <xdr:cNvSpPr/>
      </xdr:nvSpPr>
      <xdr:spPr>
        <a:xfrm>
          <a:off x="4584700" y="1807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51452</xdr:rowOff>
    </xdr:from>
    <xdr:ext cx="405111" cy="259045"/>
    <xdr:sp macro="" textlink="">
      <xdr:nvSpPr>
        <xdr:cNvPr id="421" name="【市民会館】&#10;有形固定資産減価償却率該当値テキスト"/>
        <xdr:cNvSpPr txBox="1"/>
      </xdr:nvSpPr>
      <xdr:spPr>
        <a:xfrm>
          <a:off x="4673600" y="1805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67311</xdr:rowOff>
    </xdr:from>
    <xdr:to>
      <xdr:col>20</xdr:col>
      <xdr:colOff>38100</xdr:colOff>
      <xdr:row>105</xdr:row>
      <xdr:rowOff>168911</xdr:rowOff>
    </xdr:to>
    <xdr:sp macro="" textlink="">
      <xdr:nvSpPr>
        <xdr:cNvPr id="422" name="楕円 421"/>
        <xdr:cNvSpPr/>
      </xdr:nvSpPr>
      <xdr:spPr>
        <a:xfrm>
          <a:off x="3746500" y="1806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118111</xdr:rowOff>
    </xdr:from>
    <xdr:to>
      <xdr:col>24</xdr:col>
      <xdr:colOff>63500</xdr:colOff>
      <xdr:row>105</xdr:row>
      <xdr:rowOff>123825</xdr:rowOff>
    </xdr:to>
    <xdr:cxnSp macro="">
      <xdr:nvCxnSpPr>
        <xdr:cNvPr id="423" name="直線コネクタ 422"/>
        <xdr:cNvCxnSpPr/>
      </xdr:nvCxnSpPr>
      <xdr:spPr>
        <a:xfrm>
          <a:off x="3797300" y="18120361"/>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50164</xdr:rowOff>
    </xdr:from>
    <xdr:to>
      <xdr:col>15</xdr:col>
      <xdr:colOff>101600</xdr:colOff>
      <xdr:row>105</xdr:row>
      <xdr:rowOff>151764</xdr:rowOff>
    </xdr:to>
    <xdr:sp macro="" textlink="">
      <xdr:nvSpPr>
        <xdr:cNvPr id="424" name="楕円 423"/>
        <xdr:cNvSpPr/>
      </xdr:nvSpPr>
      <xdr:spPr>
        <a:xfrm>
          <a:off x="2857500" y="1805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100964</xdr:rowOff>
    </xdr:from>
    <xdr:to>
      <xdr:col>19</xdr:col>
      <xdr:colOff>177800</xdr:colOff>
      <xdr:row>105</xdr:row>
      <xdr:rowOff>118111</xdr:rowOff>
    </xdr:to>
    <xdr:cxnSp macro="">
      <xdr:nvCxnSpPr>
        <xdr:cNvPr id="425" name="直線コネクタ 424"/>
        <xdr:cNvCxnSpPr/>
      </xdr:nvCxnSpPr>
      <xdr:spPr>
        <a:xfrm>
          <a:off x="2908300" y="18103214"/>
          <a:ext cx="8890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13970</xdr:rowOff>
    </xdr:from>
    <xdr:to>
      <xdr:col>10</xdr:col>
      <xdr:colOff>165100</xdr:colOff>
      <xdr:row>105</xdr:row>
      <xdr:rowOff>115570</xdr:rowOff>
    </xdr:to>
    <xdr:sp macro="" textlink="">
      <xdr:nvSpPr>
        <xdr:cNvPr id="426" name="楕円 425"/>
        <xdr:cNvSpPr/>
      </xdr:nvSpPr>
      <xdr:spPr>
        <a:xfrm>
          <a:off x="1968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64770</xdr:rowOff>
    </xdr:from>
    <xdr:to>
      <xdr:col>15</xdr:col>
      <xdr:colOff>50800</xdr:colOff>
      <xdr:row>105</xdr:row>
      <xdr:rowOff>100964</xdr:rowOff>
    </xdr:to>
    <xdr:cxnSp macro="">
      <xdr:nvCxnSpPr>
        <xdr:cNvPr id="427" name="直線コネクタ 426"/>
        <xdr:cNvCxnSpPr/>
      </xdr:nvCxnSpPr>
      <xdr:spPr>
        <a:xfrm>
          <a:off x="2019300" y="18067020"/>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132080</xdr:rowOff>
    </xdr:from>
    <xdr:to>
      <xdr:col>6</xdr:col>
      <xdr:colOff>38100</xdr:colOff>
      <xdr:row>105</xdr:row>
      <xdr:rowOff>62230</xdr:rowOff>
    </xdr:to>
    <xdr:sp macro="" textlink="">
      <xdr:nvSpPr>
        <xdr:cNvPr id="428" name="楕円 427"/>
        <xdr:cNvSpPr/>
      </xdr:nvSpPr>
      <xdr:spPr>
        <a:xfrm>
          <a:off x="1079500" y="1796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11430</xdr:rowOff>
    </xdr:from>
    <xdr:to>
      <xdr:col>10</xdr:col>
      <xdr:colOff>114300</xdr:colOff>
      <xdr:row>105</xdr:row>
      <xdr:rowOff>64770</xdr:rowOff>
    </xdr:to>
    <xdr:cxnSp macro="">
      <xdr:nvCxnSpPr>
        <xdr:cNvPr id="429" name="直線コネクタ 428"/>
        <xdr:cNvCxnSpPr/>
      </xdr:nvCxnSpPr>
      <xdr:spPr>
        <a:xfrm>
          <a:off x="1130300" y="180136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42563</xdr:rowOff>
    </xdr:from>
    <xdr:ext cx="405111" cy="259045"/>
    <xdr:sp macro="" textlink="">
      <xdr:nvSpPr>
        <xdr:cNvPr id="430" name="n_1aveValue【市民会館】&#10;有形固定資産減価償却率"/>
        <xdr:cNvSpPr txBox="1"/>
      </xdr:nvSpPr>
      <xdr:spPr>
        <a:xfrm>
          <a:off x="3582044" y="1753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13988</xdr:rowOff>
    </xdr:from>
    <xdr:ext cx="405111" cy="259045"/>
    <xdr:sp macro="" textlink="">
      <xdr:nvSpPr>
        <xdr:cNvPr id="431" name="n_2aveValue【市民会館】&#10;有形固定資産減価償却率"/>
        <xdr:cNvSpPr txBox="1"/>
      </xdr:nvSpPr>
      <xdr:spPr>
        <a:xfrm>
          <a:off x="2705744" y="1750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158766</xdr:rowOff>
    </xdr:from>
    <xdr:ext cx="405111" cy="259045"/>
    <xdr:sp macro="" textlink="">
      <xdr:nvSpPr>
        <xdr:cNvPr id="432" name="n_3aveValue【市民会館】&#10;有形固定資産減価償却率"/>
        <xdr:cNvSpPr txBox="1"/>
      </xdr:nvSpPr>
      <xdr:spPr>
        <a:xfrm>
          <a:off x="1816744" y="1747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10177</xdr:rowOff>
    </xdr:from>
    <xdr:ext cx="405111" cy="259045"/>
    <xdr:sp macro="" textlink="">
      <xdr:nvSpPr>
        <xdr:cNvPr id="433" name="n_4aveValue【市民会館】&#10;有形固定資産減価償却率"/>
        <xdr:cNvSpPr txBox="1"/>
      </xdr:nvSpPr>
      <xdr:spPr>
        <a:xfrm>
          <a:off x="927744" y="1749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160038</xdr:rowOff>
    </xdr:from>
    <xdr:ext cx="405111" cy="259045"/>
    <xdr:sp macro="" textlink="">
      <xdr:nvSpPr>
        <xdr:cNvPr id="434" name="n_1mainValue【市民会館】&#10;有形固定資産減価償却率"/>
        <xdr:cNvSpPr txBox="1"/>
      </xdr:nvSpPr>
      <xdr:spPr>
        <a:xfrm>
          <a:off x="3582044" y="18162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142891</xdr:rowOff>
    </xdr:from>
    <xdr:ext cx="405111" cy="259045"/>
    <xdr:sp macro="" textlink="">
      <xdr:nvSpPr>
        <xdr:cNvPr id="435" name="n_2mainValue【市民会館】&#10;有形固定資産減価償却率"/>
        <xdr:cNvSpPr txBox="1"/>
      </xdr:nvSpPr>
      <xdr:spPr>
        <a:xfrm>
          <a:off x="2705744" y="1814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106697</xdr:rowOff>
    </xdr:from>
    <xdr:ext cx="405111" cy="259045"/>
    <xdr:sp macro="" textlink="">
      <xdr:nvSpPr>
        <xdr:cNvPr id="436" name="n_3mainValue【市民会館】&#10;有形固定資産減価償却率"/>
        <xdr:cNvSpPr txBox="1"/>
      </xdr:nvSpPr>
      <xdr:spPr>
        <a:xfrm>
          <a:off x="18167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53357</xdr:rowOff>
    </xdr:from>
    <xdr:ext cx="405111" cy="259045"/>
    <xdr:sp macro="" textlink="">
      <xdr:nvSpPr>
        <xdr:cNvPr id="437" name="n_4mainValue【市民会館】&#10;有形固定資産減価償却率"/>
        <xdr:cNvSpPr txBox="1"/>
      </xdr:nvSpPr>
      <xdr:spPr>
        <a:xfrm>
          <a:off x="927744" y="1805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8" name="直線コネクタ 447"/>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9" name="テキスト ボックス 448"/>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0" name="直線コネクタ 449"/>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1" name="テキスト ボックス 450"/>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2" name="直線コネクタ 451"/>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3" name="テキスト ボックス 452"/>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4" name="直線コネクタ 453"/>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5" name="テキスト ボックス 454"/>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7" name="テキスト ボックス 45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60198</xdr:rowOff>
    </xdr:from>
    <xdr:to>
      <xdr:col>54</xdr:col>
      <xdr:colOff>189865</xdr:colOff>
      <xdr:row>108</xdr:row>
      <xdr:rowOff>57913</xdr:rowOff>
    </xdr:to>
    <xdr:cxnSp macro="">
      <xdr:nvCxnSpPr>
        <xdr:cNvPr id="459" name="直線コネクタ 458"/>
        <xdr:cNvCxnSpPr/>
      </xdr:nvCxnSpPr>
      <xdr:spPr>
        <a:xfrm flipV="1">
          <a:off x="10476865" y="17205198"/>
          <a:ext cx="0" cy="136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61740</xdr:rowOff>
    </xdr:from>
    <xdr:ext cx="469744" cy="259045"/>
    <xdr:sp macro="" textlink="">
      <xdr:nvSpPr>
        <xdr:cNvPr id="460" name="【市民会館】&#10;一人当たり面積最小値テキスト"/>
        <xdr:cNvSpPr txBox="1"/>
      </xdr:nvSpPr>
      <xdr:spPr>
        <a:xfrm>
          <a:off x="10515600" y="1857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57913</xdr:rowOff>
    </xdr:from>
    <xdr:to>
      <xdr:col>55</xdr:col>
      <xdr:colOff>88900</xdr:colOff>
      <xdr:row>108</xdr:row>
      <xdr:rowOff>57913</xdr:rowOff>
    </xdr:to>
    <xdr:cxnSp macro="">
      <xdr:nvCxnSpPr>
        <xdr:cNvPr id="461" name="直線コネクタ 460"/>
        <xdr:cNvCxnSpPr/>
      </xdr:nvCxnSpPr>
      <xdr:spPr>
        <a:xfrm>
          <a:off x="10388600" y="1857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6875</xdr:rowOff>
    </xdr:from>
    <xdr:ext cx="469744" cy="259045"/>
    <xdr:sp macro="" textlink="">
      <xdr:nvSpPr>
        <xdr:cNvPr id="462" name="【市民会館】&#10;一人当たり面積最大値テキスト"/>
        <xdr:cNvSpPr txBox="1"/>
      </xdr:nvSpPr>
      <xdr:spPr>
        <a:xfrm>
          <a:off x="10515600" y="16980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60198</xdr:rowOff>
    </xdr:from>
    <xdr:to>
      <xdr:col>55</xdr:col>
      <xdr:colOff>88900</xdr:colOff>
      <xdr:row>100</xdr:row>
      <xdr:rowOff>60198</xdr:rowOff>
    </xdr:to>
    <xdr:cxnSp macro="">
      <xdr:nvCxnSpPr>
        <xdr:cNvPr id="463" name="直線コネクタ 462"/>
        <xdr:cNvCxnSpPr/>
      </xdr:nvCxnSpPr>
      <xdr:spPr>
        <a:xfrm>
          <a:off x="10388600" y="1720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58690</xdr:rowOff>
    </xdr:from>
    <xdr:ext cx="469744" cy="259045"/>
    <xdr:sp macro="" textlink="">
      <xdr:nvSpPr>
        <xdr:cNvPr id="464" name="【市民会館】&#10;一人当たり面積平均値テキスト"/>
        <xdr:cNvSpPr txBox="1"/>
      </xdr:nvSpPr>
      <xdr:spPr>
        <a:xfrm>
          <a:off x="10515600" y="18060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80263</xdr:rowOff>
    </xdr:from>
    <xdr:to>
      <xdr:col>55</xdr:col>
      <xdr:colOff>50800</xdr:colOff>
      <xdr:row>106</xdr:row>
      <xdr:rowOff>10413</xdr:rowOff>
    </xdr:to>
    <xdr:sp macro="" textlink="">
      <xdr:nvSpPr>
        <xdr:cNvPr id="465" name="フローチャート: 判断 464"/>
        <xdr:cNvSpPr/>
      </xdr:nvSpPr>
      <xdr:spPr>
        <a:xfrm>
          <a:off x="10426700" y="1808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87122</xdr:rowOff>
    </xdr:from>
    <xdr:to>
      <xdr:col>50</xdr:col>
      <xdr:colOff>165100</xdr:colOff>
      <xdr:row>106</xdr:row>
      <xdr:rowOff>17272</xdr:rowOff>
    </xdr:to>
    <xdr:sp macro="" textlink="">
      <xdr:nvSpPr>
        <xdr:cNvPr id="466" name="フローチャート: 判断 465"/>
        <xdr:cNvSpPr/>
      </xdr:nvSpPr>
      <xdr:spPr>
        <a:xfrm>
          <a:off x="9588500" y="1808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77978</xdr:rowOff>
    </xdr:from>
    <xdr:to>
      <xdr:col>46</xdr:col>
      <xdr:colOff>38100</xdr:colOff>
      <xdr:row>106</xdr:row>
      <xdr:rowOff>8128</xdr:rowOff>
    </xdr:to>
    <xdr:sp macro="" textlink="">
      <xdr:nvSpPr>
        <xdr:cNvPr id="467" name="フローチャート: 判断 466"/>
        <xdr:cNvSpPr/>
      </xdr:nvSpPr>
      <xdr:spPr>
        <a:xfrm>
          <a:off x="8699500" y="1808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48261</xdr:rowOff>
    </xdr:from>
    <xdr:to>
      <xdr:col>41</xdr:col>
      <xdr:colOff>101600</xdr:colOff>
      <xdr:row>105</xdr:row>
      <xdr:rowOff>149861</xdr:rowOff>
    </xdr:to>
    <xdr:sp macro="" textlink="">
      <xdr:nvSpPr>
        <xdr:cNvPr id="468" name="フローチャート: 判断 467"/>
        <xdr:cNvSpPr/>
      </xdr:nvSpPr>
      <xdr:spPr>
        <a:xfrm>
          <a:off x="7810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48261</xdr:rowOff>
    </xdr:from>
    <xdr:to>
      <xdr:col>36</xdr:col>
      <xdr:colOff>165100</xdr:colOff>
      <xdr:row>105</xdr:row>
      <xdr:rowOff>149861</xdr:rowOff>
    </xdr:to>
    <xdr:sp macro="" textlink="">
      <xdr:nvSpPr>
        <xdr:cNvPr id="469" name="フローチャート: 判断 468"/>
        <xdr:cNvSpPr/>
      </xdr:nvSpPr>
      <xdr:spPr>
        <a:xfrm>
          <a:off x="6921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7113</xdr:rowOff>
    </xdr:from>
    <xdr:to>
      <xdr:col>55</xdr:col>
      <xdr:colOff>50800</xdr:colOff>
      <xdr:row>105</xdr:row>
      <xdr:rowOff>108713</xdr:rowOff>
    </xdr:to>
    <xdr:sp macro="" textlink="">
      <xdr:nvSpPr>
        <xdr:cNvPr id="475" name="楕円 474"/>
        <xdr:cNvSpPr/>
      </xdr:nvSpPr>
      <xdr:spPr>
        <a:xfrm>
          <a:off x="10426700" y="1800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29990</xdr:rowOff>
    </xdr:from>
    <xdr:ext cx="469744" cy="259045"/>
    <xdr:sp macro="" textlink="">
      <xdr:nvSpPr>
        <xdr:cNvPr id="476" name="【市民会館】&#10;一人当たり面積該当値テキスト"/>
        <xdr:cNvSpPr txBox="1"/>
      </xdr:nvSpPr>
      <xdr:spPr>
        <a:xfrm>
          <a:off x="10515600" y="17860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11685</xdr:rowOff>
    </xdr:from>
    <xdr:to>
      <xdr:col>50</xdr:col>
      <xdr:colOff>165100</xdr:colOff>
      <xdr:row>105</xdr:row>
      <xdr:rowOff>113285</xdr:rowOff>
    </xdr:to>
    <xdr:sp macro="" textlink="">
      <xdr:nvSpPr>
        <xdr:cNvPr id="477" name="楕円 476"/>
        <xdr:cNvSpPr/>
      </xdr:nvSpPr>
      <xdr:spPr>
        <a:xfrm>
          <a:off x="9588500" y="1801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57913</xdr:rowOff>
    </xdr:from>
    <xdr:to>
      <xdr:col>55</xdr:col>
      <xdr:colOff>0</xdr:colOff>
      <xdr:row>105</xdr:row>
      <xdr:rowOff>62485</xdr:rowOff>
    </xdr:to>
    <xdr:cxnSp macro="">
      <xdr:nvCxnSpPr>
        <xdr:cNvPr id="478" name="直線コネクタ 477"/>
        <xdr:cNvCxnSpPr/>
      </xdr:nvCxnSpPr>
      <xdr:spPr>
        <a:xfrm flipV="1">
          <a:off x="9639300" y="18060163"/>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13970</xdr:rowOff>
    </xdr:from>
    <xdr:to>
      <xdr:col>46</xdr:col>
      <xdr:colOff>38100</xdr:colOff>
      <xdr:row>105</xdr:row>
      <xdr:rowOff>115570</xdr:rowOff>
    </xdr:to>
    <xdr:sp macro="" textlink="">
      <xdr:nvSpPr>
        <xdr:cNvPr id="479" name="楕円 478"/>
        <xdr:cNvSpPr/>
      </xdr:nvSpPr>
      <xdr:spPr>
        <a:xfrm>
          <a:off x="8699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62485</xdr:rowOff>
    </xdr:from>
    <xdr:to>
      <xdr:col>50</xdr:col>
      <xdr:colOff>114300</xdr:colOff>
      <xdr:row>105</xdr:row>
      <xdr:rowOff>64770</xdr:rowOff>
    </xdr:to>
    <xdr:cxnSp macro="">
      <xdr:nvCxnSpPr>
        <xdr:cNvPr id="480" name="直線コネクタ 479"/>
        <xdr:cNvCxnSpPr/>
      </xdr:nvCxnSpPr>
      <xdr:spPr>
        <a:xfrm flipV="1">
          <a:off x="8750300" y="18064735"/>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13970</xdr:rowOff>
    </xdr:from>
    <xdr:to>
      <xdr:col>41</xdr:col>
      <xdr:colOff>101600</xdr:colOff>
      <xdr:row>105</xdr:row>
      <xdr:rowOff>115570</xdr:rowOff>
    </xdr:to>
    <xdr:sp macro="" textlink="">
      <xdr:nvSpPr>
        <xdr:cNvPr id="481" name="楕円 480"/>
        <xdr:cNvSpPr/>
      </xdr:nvSpPr>
      <xdr:spPr>
        <a:xfrm>
          <a:off x="7810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64770</xdr:rowOff>
    </xdr:from>
    <xdr:to>
      <xdr:col>45</xdr:col>
      <xdr:colOff>177800</xdr:colOff>
      <xdr:row>105</xdr:row>
      <xdr:rowOff>64770</xdr:rowOff>
    </xdr:to>
    <xdr:cxnSp macro="">
      <xdr:nvCxnSpPr>
        <xdr:cNvPr id="482" name="直線コネクタ 481"/>
        <xdr:cNvCxnSpPr/>
      </xdr:nvCxnSpPr>
      <xdr:spPr>
        <a:xfrm>
          <a:off x="7861300" y="18067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16256</xdr:rowOff>
    </xdr:from>
    <xdr:to>
      <xdr:col>36</xdr:col>
      <xdr:colOff>165100</xdr:colOff>
      <xdr:row>105</xdr:row>
      <xdr:rowOff>117856</xdr:rowOff>
    </xdr:to>
    <xdr:sp macro="" textlink="">
      <xdr:nvSpPr>
        <xdr:cNvPr id="483" name="楕円 482"/>
        <xdr:cNvSpPr/>
      </xdr:nvSpPr>
      <xdr:spPr>
        <a:xfrm>
          <a:off x="6921500" y="1801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64770</xdr:rowOff>
    </xdr:from>
    <xdr:to>
      <xdr:col>41</xdr:col>
      <xdr:colOff>50800</xdr:colOff>
      <xdr:row>105</xdr:row>
      <xdr:rowOff>67056</xdr:rowOff>
    </xdr:to>
    <xdr:cxnSp macro="">
      <xdr:nvCxnSpPr>
        <xdr:cNvPr id="484" name="直線コネクタ 483"/>
        <xdr:cNvCxnSpPr/>
      </xdr:nvCxnSpPr>
      <xdr:spPr>
        <a:xfrm flipV="1">
          <a:off x="6972300" y="1806702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8399</xdr:rowOff>
    </xdr:from>
    <xdr:ext cx="469744" cy="259045"/>
    <xdr:sp macro="" textlink="">
      <xdr:nvSpPr>
        <xdr:cNvPr id="485" name="n_1aveValue【市民会館】&#10;一人当たり面積"/>
        <xdr:cNvSpPr txBox="1"/>
      </xdr:nvSpPr>
      <xdr:spPr>
        <a:xfrm>
          <a:off x="9391727" y="1818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170705</xdr:rowOff>
    </xdr:from>
    <xdr:ext cx="469744" cy="259045"/>
    <xdr:sp macro="" textlink="">
      <xdr:nvSpPr>
        <xdr:cNvPr id="486" name="n_2aveValue【市民会館】&#10;一人当たり面積"/>
        <xdr:cNvSpPr txBox="1"/>
      </xdr:nvSpPr>
      <xdr:spPr>
        <a:xfrm>
          <a:off x="8515427" y="1817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140988</xdr:rowOff>
    </xdr:from>
    <xdr:ext cx="469744" cy="259045"/>
    <xdr:sp macro="" textlink="">
      <xdr:nvSpPr>
        <xdr:cNvPr id="487" name="n_3aveValue【市民会館】&#10;一人当たり面積"/>
        <xdr:cNvSpPr txBox="1"/>
      </xdr:nvSpPr>
      <xdr:spPr>
        <a:xfrm>
          <a:off x="7626427" y="18143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140988</xdr:rowOff>
    </xdr:from>
    <xdr:ext cx="469744" cy="259045"/>
    <xdr:sp macro="" textlink="">
      <xdr:nvSpPr>
        <xdr:cNvPr id="488" name="n_4aveValue【市民会館】&#10;一人当たり面積"/>
        <xdr:cNvSpPr txBox="1"/>
      </xdr:nvSpPr>
      <xdr:spPr>
        <a:xfrm>
          <a:off x="6737427" y="18143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129812</xdr:rowOff>
    </xdr:from>
    <xdr:ext cx="469744" cy="259045"/>
    <xdr:sp macro="" textlink="">
      <xdr:nvSpPr>
        <xdr:cNvPr id="489" name="n_1mainValue【市民会館】&#10;一人当たり面積"/>
        <xdr:cNvSpPr txBox="1"/>
      </xdr:nvSpPr>
      <xdr:spPr>
        <a:xfrm>
          <a:off x="9391727" y="17789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132097</xdr:rowOff>
    </xdr:from>
    <xdr:ext cx="469744" cy="259045"/>
    <xdr:sp macro="" textlink="">
      <xdr:nvSpPr>
        <xdr:cNvPr id="490" name="n_2mainValue【市民会館】&#10;一人当たり面積"/>
        <xdr:cNvSpPr txBox="1"/>
      </xdr:nvSpPr>
      <xdr:spPr>
        <a:xfrm>
          <a:off x="8515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132097</xdr:rowOff>
    </xdr:from>
    <xdr:ext cx="469744" cy="259045"/>
    <xdr:sp macro="" textlink="">
      <xdr:nvSpPr>
        <xdr:cNvPr id="491" name="n_3mainValue【市民会館】&#10;一人当たり面積"/>
        <xdr:cNvSpPr txBox="1"/>
      </xdr:nvSpPr>
      <xdr:spPr>
        <a:xfrm>
          <a:off x="7626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134383</xdr:rowOff>
    </xdr:from>
    <xdr:ext cx="469744" cy="259045"/>
    <xdr:sp macro="" textlink="">
      <xdr:nvSpPr>
        <xdr:cNvPr id="492" name="n_4mainValue【市民会館】&#10;一人当たり面積"/>
        <xdr:cNvSpPr txBox="1"/>
      </xdr:nvSpPr>
      <xdr:spPr>
        <a:xfrm>
          <a:off x="6737427" y="17793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4" name="直線コネクタ 50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5" name="テキスト ボックス 504"/>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6" name="直線コネクタ 50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7" name="テキスト ボックス 50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8" name="直線コネクタ 50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9" name="テキスト ボックス 50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0" name="直線コネクタ 50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1" name="テキスト ボックス 51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2" name="直線コネクタ 51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3" name="テキスト ボックス 512"/>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5" name="テキスト ボックス 514"/>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99060</xdr:rowOff>
    </xdr:from>
    <xdr:to>
      <xdr:col>85</xdr:col>
      <xdr:colOff>126364</xdr:colOff>
      <xdr:row>42</xdr:row>
      <xdr:rowOff>38100</xdr:rowOff>
    </xdr:to>
    <xdr:cxnSp macro="">
      <xdr:nvCxnSpPr>
        <xdr:cNvPr id="517" name="直線コネクタ 516"/>
        <xdr:cNvCxnSpPr/>
      </xdr:nvCxnSpPr>
      <xdr:spPr>
        <a:xfrm flipV="1">
          <a:off x="16318864" y="5756910"/>
          <a:ext cx="0" cy="1482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8" name="【一般廃棄物処理施設】&#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9" name="直線コネクタ 518"/>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45737</xdr:rowOff>
    </xdr:from>
    <xdr:ext cx="405111" cy="259045"/>
    <xdr:sp macro="" textlink="">
      <xdr:nvSpPr>
        <xdr:cNvPr id="520" name="【一般廃棄物処理施設】&#10;有形固定資産減価償却率最大値テキスト"/>
        <xdr:cNvSpPr txBox="1"/>
      </xdr:nvSpPr>
      <xdr:spPr>
        <a:xfrm>
          <a:off x="16357600" y="553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99060</xdr:rowOff>
    </xdr:from>
    <xdr:to>
      <xdr:col>86</xdr:col>
      <xdr:colOff>25400</xdr:colOff>
      <xdr:row>33</xdr:row>
      <xdr:rowOff>99060</xdr:rowOff>
    </xdr:to>
    <xdr:cxnSp macro="">
      <xdr:nvCxnSpPr>
        <xdr:cNvPr id="521" name="直線コネクタ 520"/>
        <xdr:cNvCxnSpPr/>
      </xdr:nvCxnSpPr>
      <xdr:spPr>
        <a:xfrm>
          <a:off x="16230600" y="575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21607</xdr:rowOff>
    </xdr:from>
    <xdr:ext cx="405111" cy="259045"/>
    <xdr:sp macro="" textlink="">
      <xdr:nvSpPr>
        <xdr:cNvPr id="522" name="【一般廃棄物処理施設】&#10;有形固定資産減価償却率平均値テキスト"/>
        <xdr:cNvSpPr txBox="1"/>
      </xdr:nvSpPr>
      <xdr:spPr>
        <a:xfrm>
          <a:off x="16357600" y="6365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170180</xdr:rowOff>
    </xdr:from>
    <xdr:to>
      <xdr:col>85</xdr:col>
      <xdr:colOff>177800</xdr:colOff>
      <xdr:row>38</xdr:row>
      <xdr:rowOff>100330</xdr:rowOff>
    </xdr:to>
    <xdr:sp macro="" textlink="">
      <xdr:nvSpPr>
        <xdr:cNvPr id="523" name="フローチャート: 判断 522"/>
        <xdr:cNvSpPr/>
      </xdr:nvSpPr>
      <xdr:spPr>
        <a:xfrm>
          <a:off x="162687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162560</xdr:rowOff>
    </xdr:from>
    <xdr:to>
      <xdr:col>81</xdr:col>
      <xdr:colOff>101600</xdr:colOff>
      <xdr:row>38</xdr:row>
      <xdr:rowOff>92710</xdr:rowOff>
    </xdr:to>
    <xdr:sp macro="" textlink="">
      <xdr:nvSpPr>
        <xdr:cNvPr id="524" name="フローチャート: 判断 523"/>
        <xdr:cNvSpPr/>
      </xdr:nvSpPr>
      <xdr:spPr>
        <a:xfrm>
          <a:off x="15430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33020</xdr:rowOff>
    </xdr:from>
    <xdr:to>
      <xdr:col>76</xdr:col>
      <xdr:colOff>165100</xdr:colOff>
      <xdr:row>37</xdr:row>
      <xdr:rowOff>134620</xdr:rowOff>
    </xdr:to>
    <xdr:sp macro="" textlink="">
      <xdr:nvSpPr>
        <xdr:cNvPr id="525" name="フローチャート: 判断 524"/>
        <xdr:cNvSpPr/>
      </xdr:nvSpPr>
      <xdr:spPr>
        <a:xfrm>
          <a:off x="14541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10160</xdr:rowOff>
    </xdr:from>
    <xdr:to>
      <xdr:col>72</xdr:col>
      <xdr:colOff>38100</xdr:colOff>
      <xdr:row>37</xdr:row>
      <xdr:rowOff>111760</xdr:rowOff>
    </xdr:to>
    <xdr:sp macro="" textlink="">
      <xdr:nvSpPr>
        <xdr:cNvPr id="526" name="フローチャート: 判断 525"/>
        <xdr:cNvSpPr/>
      </xdr:nvSpPr>
      <xdr:spPr>
        <a:xfrm>
          <a:off x="13652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74930</xdr:rowOff>
    </xdr:from>
    <xdr:to>
      <xdr:col>67</xdr:col>
      <xdr:colOff>101600</xdr:colOff>
      <xdr:row>38</xdr:row>
      <xdr:rowOff>5080</xdr:rowOff>
    </xdr:to>
    <xdr:sp macro="" textlink="">
      <xdr:nvSpPr>
        <xdr:cNvPr id="527" name="フローチャート: 判断 526"/>
        <xdr:cNvSpPr/>
      </xdr:nvSpPr>
      <xdr:spPr>
        <a:xfrm>
          <a:off x="12763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50165</xdr:rowOff>
    </xdr:from>
    <xdr:to>
      <xdr:col>85</xdr:col>
      <xdr:colOff>177800</xdr:colOff>
      <xdr:row>40</xdr:row>
      <xdr:rowOff>151765</xdr:rowOff>
    </xdr:to>
    <xdr:sp macro="" textlink="">
      <xdr:nvSpPr>
        <xdr:cNvPr id="533" name="楕円 532"/>
        <xdr:cNvSpPr/>
      </xdr:nvSpPr>
      <xdr:spPr>
        <a:xfrm>
          <a:off x="16268700" y="690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28592</xdr:rowOff>
    </xdr:from>
    <xdr:ext cx="405111" cy="259045"/>
    <xdr:sp macro="" textlink="">
      <xdr:nvSpPr>
        <xdr:cNvPr id="534" name="【一般廃棄物処理施設】&#10;有形固定資産減価償却率該当値テキスト"/>
        <xdr:cNvSpPr txBox="1"/>
      </xdr:nvSpPr>
      <xdr:spPr>
        <a:xfrm>
          <a:off x="16357600" y="688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12065</xdr:rowOff>
    </xdr:from>
    <xdr:to>
      <xdr:col>81</xdr:col>
      <xdr:colOff>101600</xdr:colOff>
      <xdr:row>40</xdr:row>
      <xdr:rowOff>113665</xdr:rowOff>
    </xdr:to>
    <xdr:sp macro="" textlink="">
      <xdr:nvSpPr>
        <xdr:cNvPr id="535" name="楕円 534"/>
        <xdr:cNvSpPr/>
      </xdr:nvSpPr>
      <xdr:spPr>
        <a:xfrm>
          <a:off x="15430500" y="687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62865</xdr:rowOff>
    </xdr:from>
    <xdr:to>
      <xdr:col>85</xdr:col>
      <xdr:colOff>127000</xdr:colOff>
      <xdr:row>40</xdr:row>
      <xdr:rowOff>100965</xdr:rowOff>
    </xdr:to>
    <xdr:cxnSp macro="">
      <xdr:nvCxnSpPr>
        <xdr:cNvPr id="536" name="直線コネクタ 535"/>
        <xdr:cNvCxnSpPr/>
      </xdr:nvCxnSpPr>
      <xdr:spPr>
        <a:xfrm>
          <a:off x="15481300" y="692086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149225</xdr:rowOff>
    </xdr:from>
    <xdr:to>
      <xdr:col>76</xdr:col>
      <xdr:colOff>165100</xdr:colOff>
      <xdr:row>40</xdr:row>
      <xdr:rowOff>79375</xdr:rowOff>
    </xdr:to>
    <xdr:sp macro="" textlink="">
      <xdr:nvSpPr>
        <xdr:cNvPr id="537" name="楕円 536"/>
        <xdr:cNvSpPr/>
      </xdr:nvSpPr>
      <xdr:spPr>
        <a:xfrm>
          <a:off x="14541500" y="683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28575</xdr:rowOff>
    </xdr:from>
    <xdr:to>
      <xdr:col>81</xdr:col>
      <xdr:colOff>50800</xdr:colOff>
      <xdr:row>40</xdr:row>
      <xdr:rowOff>62865</xdr:rowOff>
    </xdr:to>
    <xdr:cxnSp macro="">
      <xdr:nvCxnSpPr>
        <xdr:cNvPr id="538" name="直線コネクタ 537"/>
        <xdr:cNvCxnSpPr/>
      </xdr:nvCxnSpPr>
      <xdr:spPr>
        <a:xfrm>
          <a:off x="14592300" y="688657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124460</xdr:rowOff>
    </xdr:from>
    <xdr:to>
      <xdr:col>72</xdr:col>
      <xdr:colOff>38100</xdr:colOff>
      <xdr:row>40</xdr:row>
      <xdr:rowOff>54610</xdr:rowOff>
    </xdr:to>
    <xdr:sp macro="" textlink="">
      <xdr:nvSpPr>
        <xdr:cNvPr id="539" name="楕円 538"/>
        <xdr:cNvSpPr/>
      </xdr:nvSpPr>
      <xdr:spPr>
        <a:xfrm>
          <a:off x="13652500" y="681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3810</xdr:rowOff>
    </xdr:from>
    <xdr:to>
      <xdr:col>76</xdr:col>
      <xdr:colOff>114300</xdr:colOff>
      <xdr:row>40</xdr:row>
      <xdr:rowOff>28575</xdr:rowOff>
    </xdr:to>
    <xdr:cxnSp macro="">
      <xdr:nvCxnSpPr>
        <xdr:cNvPr id="540" name="直線コネクタ 539"/>
        <xdr:cNvCxnSpPr/>
      </xdr:nvCxnSpPr>
      <xdr:spPr>
        <a:xfrm>
          <a:off x="13703300" y="686181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109237</xdr:rowOff>
    </xdr:from>
    <xdr:ext cx="405111" cy="259045"/>
    <xdr:sp macro="" textlink="">
      <xdr:nvSpPr>
        <xdr:cNvPr id="541" name="n_1aveValue【一般廃棄物処理施設】&#10;有形固定資産減価償却率"/>
        <xdr:cNvSpPr txBox="1"/>
      </xdr:nvSpPr>
      <xdr:spPr>
        <a:xfrm>
          <a:off x="152660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151147</xdr:rowOff>
    </xdr:from>
    <xdr:ext cx="405111" cy="259045"/>
    <xdr:sp macro="" textlink="">
      <xdr:nvSpPr>
        <xdr:cNvPr id="542" name="n_2aveValue【一般廃棄物処理施設】&#10;有形固定資産減価償却率"/>
        <xdr:cNvSpPr txBox="1"/>
      </xdr:nvSpPr>
      <xdr:spPr>
        <a:xfrm>
          <a:off x="14389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128287</xdr:rowOff>
    </xdr:from>
    <xdr:ext cx="405111" cy="259045"/>
    <xdr:sp macro="" textlink="">
      <xdr:nvSpPr>
        <xdr:cNvPr id="543" name="n_3aveValue【一般廃棄物処理施設】&#10;有形固定資産減価償却率"/>
        <xdr:cNvSpPr txBox="1"/>
      </xdr:nvSpPr>
      <xdr:spPr>
        <a:xfrm>
          <a:off x="135007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21607</xdr:rowOff>
    </xdr:from>
    <xdr:ext cx="405111" cy="259045"/>
    <xdr:sp macro="" textlink="">
      <xdr:nvSpPr>
        <xdr:cNvPr id="544" name="n_4aveValue【一般廃棄物処理施設】&#10;有形固定資産減価償却率"/>
        <xdr:cNvSpPr txBox="1"/>
      </xdr:nvSpPr>
      <xdr:spPr>
        <a:xfrm>
          <a:off x="12611744"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104792</xdr:rowOff>
    </xdr:from>
    <xdr:ext cx="405111" cy="259045"/>
    <xdr:sp macro="" textlink="">
      <xdr:nvSpPr>
        <xdr:cNvPr id="545" name="n_1mainValue【一般廃棄物処理施設】&#10;有形固定資産減価償却率"/>
        <xdr:cNvSpPr txBox="1"/>
      </xdr:nvSpPr>
      <xdr:spPr>
        <a:xfrm>
          <a:off x="15266044" y="696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70502</xdr:rowOff>
    </xdr:from>
    <xdr:ext cx="405111" cy="259045"/>
    <xdr:sp macro="" textlink="">
      <xdr:nvSpPr>
        <xdr:cNvPr id="546" name="n_2mainValue【一般廃棄物処理施設】&#10;有形固定資産減価償却率"/>
        <xdr:cNvSpPr txBox="1"/>
      </xdr:nvSpPr>
      <xdr:spPr>
        <a:xfrm>
          <a:off x="14389744" y="692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45737</xdr:rowOff>
    </xdr:from>
    <xdr:ext cx="405111" cy="259045"/>
    <xdr:sp macro="" textlink="">
      <xdr:nvSpPr>
        <xdr:cNvPr id="547" name="n_3mainValue【一般廃棄物処理施設】&#10;有形固定資産減価償却率"/>
        <xdr:cNvSpPr txBox="1"/>
      </xdr:nvSpPr>
      <xdr:spPr>
        <a:xfrm>
          <a:off x="13500744" y="690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8" name="直線コネクタ 557"/>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9" name="テキスト ボックス 558"/>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0" name="直線コネクタ 559"/>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1" name="テキスト ボックス 560"/>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2" name="直線コネクタ 561"/>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3" name="テキスト ボックス 562"/>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4" name="直線コネクタ 563"/>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5" name="テキスト ボックス 564"/>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6" name="直線コネクタ 565"/>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7" name="テキスト ボックス 566"/>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9" name="テキスト ボックス 568"/>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5848</xdr:rowOff>
    </xdr:from>
    <xdr:to>
      <xdr:col>116</xdr:col>
      <xdr:colOff>62864</xdr:colOff>
      <xdr:row>42</xdr:row>
      <xdr:rowOff>31787</xdr:rowOff>
    </xdr:to>
    <xdr:cxnSp macro="">
      <xdr:nvCxnSpPr>
        <xdr:cNvPr id="571" name="直線コネクタ 570"/>
        <xdr:cNvCxnSpPr/>
      </xdr:nvCxnSpPr>
      <xdr:spPr>
        <a:xfrm flipV="1">
          <a:off x="22160864" y="5663698"/>
          <a:ext cx="0" cy="1568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35614</xdr:rowOff>
    </xdr:from>
    <xdr:ext cx="469744" cy="259045"/>
    <xdr:sp macro="" textlink="">
      <xdr:nvSpPr>
        <xdr:cNvPr id="572" name="【一般廃棄物処理施設】&#10;一人当たり有形固定資産（償却資産）額最小値テキスト"/>
        <xdr:cNvSpPr txBox="1"/>
      </xdr:nvSpPr>
      <xdr:spPr>
        <a:xfrm>
          <a:off x="22199600" y="7236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31787</xdr:rowOff>
    </xdr:from>
    <xdr:to>
      <xdr:col>116</xdr:col>
      <xdr:colOff>152400</xdr:colOff>
      <xdr:row>42</xdr:row>
      <xdr:rowOff>31787</xdr:rowOff>
    </xdr:to>
    <xdr:cxnSp macro="">
      <xdr:nvCxnSpPr>
        <xdr:cNvPr id="573" name="直線コネクタ 572"/>
        <xdr:cNvCxnSpPr/>
      </xdr:nvCxnSpPr>
      <xdr:spPr>
        <a:xfrm>
          <a:off x="22072600" y="7232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123975</xdr:rowOff>
    </xdr:from>
    <xdr:ext cx="599010" cy="259045"/>
    <xdr:sp macro="" textlink="">
      <xdr:nvSpPr>
        <xdr:cNvPr id="574" name="【一般廃棄物処理施設】&#10;一人当たり有形固定資産（償却資産）額最大値テキスト"/>
        <xdr:cNvSpPr txBox="1"/>
      </xdr:nvSpPr>
      <xdr:spPr>
        <a:xfrm>
          <a:off x="22199600" y="5438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5848</xdr:rowOff>
    </xdr:from>
    <xdr:to>
      <xdr:col>116</xdr:col>
      <xdr:colOff>152400</xdr:colOff>
      <xdr:row>33</xdr:row>
      <xdr:rowOff>5848</xdr:rowOff>
    </xdr:to>
    <xdr:cxnSp macro="">
      <xdr:nvCxnSpPr>
        <xdr:cNvPr id="575" name="直線コネクタ 574"/>
        <xdr:cNvCxnSpPr/>
      </xdr:nvCxnSpPr>
      <xdr:spPr>
        <a:xfrm>
          <a:off x="22072600" y="5663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51189</xdr:rowOff>
    </xdr:from>
    <xdr:ext cx="599010" cy="259045"/>
    <xdr:sp macro="" textlink="">
      <xdr:nvSpPr>
        <xdr:cNvPr id="576" name="【一般廃棄物処理施設】&#10;一人当たり有形固定資産（償却資産）額平均値テキスト"/>
        <xdr:cNvSpPr txBox="1"/>
      </xdr:nvSpPr>
      <xdr:spPr>
        <a:xfrm>
          <a:off x="22199600" y="67377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72762</xdr:rowOff>
    </xdr:from>
    <xdr:to>
      <xdr:col>116</xdr:col>
      <xdr:colOff>114300</xdr:colOff>
      <xdr:row>40</xdr:row>
      <xdr:rowOff>2912</xdr:rowOff>
    </xdr:to>
    <xdr:sp macro="" textlink="">
      <xdr:nvSpPr>
        <xdr:cNvPr id="577" name="フローチャート: 判断 576"/>
        <xdr:cNvSpPr/>
      </xdr:nvSpPr>
      <xdr:spPr>
        <a:xfrm>
          <a:off x="22110700" y="675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73844</xdr:rowOff>
    </xdr:from>
    <xdr:to>
      <xdr:col>112</xdr:col>
      <xdr:colOff>38100</xdr:colOff>
      <xdr:row>40</xdr:row>
      <xdr:rowOff>3994</xdr:rowOff>
    </xdr:to>
    <xdr:sp macro="" textlink="">
      <xdr:nvSpPr>
        <xdr:cNvPr id="578" name="フローチャート: 判断 577"/>
        <xdr:cNvSpPr/>
      </xdr:nvSpPr>
      <xdr:spPr>
        <a:xfrm>
          <a:off x="21272500" y="67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19704</xdr:rowOff>
    </xdr:from>
    <xdr:to>
      <xdr:col>107</xdr:col>
      <xdr:colOff>101600</xdr:colOff>
      <xdr:row>39</xdr:row>
      <xdr:rowOff>121304</xdr:rowOff>
    </xdr:to>
    <xdr:sp macro="" textlink="">
      <xdr:nvSpPr>
        <xdr:cNvPr id="579" name="フローチャート: 判断 578"/>
        <xdr:cNvSpPr/>
      </xdr:nvSpPr>
      <xdr:spPr>
        <a:xfrm>
          <a:off x="20383500" y="670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171110</xdr:rowOff>
    </xdr:from>
    <xdr:to>
      <xdr:col>102</xdr:col>
      <xdr:colOff>165100</xdr:colOff>
      <xdr:row>39</xdr:row>
      <xdr:rowOff>101260</xdr:rowOff>
    </xdr:to>
    <xdr:sp macro="" textlink="">
      <xdr:nvSpPr>
        <xdr:cNvPr id="580" name="フローチャート: 判断 579"/>
        <xdr:cNvSpPr/>
      </xdr:nvSpPr>
      <xdr:spPr>
        <a:xfrm>
          <a:off x="19494500" y="668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82120</xdr:rowOff>
    </xdr:from>
    <xdr:to>
      <xdr:col>98</xdr:col>
      <xdr:colOff>38100</xdr:colOff>
      <xdr:row>40</xdr:row>
      <xdr:rowOff>12270</xdr:rowOff>
    </xdr:to>
    <xdr:sp macro="" textlink="">
      <xdr:nvSpPr>
        <xdr:cNvPr id="581" name="フローチャート: 判断 580"/>
        <xdr:cNvSpPr/>
      </xdr:nvSpPr>
      <xdr:spPr>
        <a:xfrm>
          <a:off x="18605500" y="676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59217</xdr:rowOff>
    </xdr:from>
    <xdr:to>
      <xdr:col>116</xdr:col>
      <xdr:colOff>114300</xdr:colOff>
      <xdr:row>38</xdr:row>
      <xdr:rowOff>160817</xdr:rowOff>
    </xdr:to>
    <xdr:sp macro="" textlink="">
      <xdr:nvSpPr>
        <xdr:cNvPr id="587" name="楕円 586"/>
        <xdr:cNvSpPr/>
      </xdr:nvSpPr>
      <xdr:spPr>
        <a:xfrm>
          <a:off x="22110700" y="6574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82095</xdr:rowOff>
    </xdr:from>
    <xdr:ext cx="599010" cy="259045"/>
    <xdr:sp macro="" textlink="">
      <xdr:nvSpPr>
        <xdr:cNvPr id="588" name="【一般廃棄物処理施設】&#10;一人当たり有形固定資産（償却資産）額該当値テキスト"/>
        <xdr:cNvSpPr txBox="1"/>
      </xdr:nvSpPr>
      <xdr:spPr>
        <a:xfrm>
          <a:off x="22199600" y="6425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76043</xdr:rowOff>
    </xdr:from>
    <xdr:to>
      <xdr:col>112</xdr:col>
      <xdr:colOff>38100</xdr:colOff>
      <xdr:row>39</xdr:row>
      <xdr:rowOff>6193</xdr:rowOff>
    </xdr:to>
    <xdr:sp macro="" textlink="">
      <xdr:nvSpPr>
        <xdr:cNvPr id="589" name="楕円 588"/>
        <xdr:cNvSpPr/>
      </xdr:nvSpPr>
      <xdr:spPr>
        <a:xfrm>
          <a:off x="21272500" y="659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110017</xdr:rowOff>
    </xdr:from>
    <xdr:to>
      <xdr:col>116</xdr:col>
      <xdr:colOff>63500</xdr:colOff>
      <xdr:row>38</xdr:row>
      <xdr:rowOff>126843</xdr:rowOff>
    </xdr:to>
    <xdr:cxnSp macro="">
      <xdr:nvCxnSpPr>
        <xdr:cNvPr id="590" name="直線コネクタ 589"/>
        <xdr:cNvCxnSpPr/>
      </xdr:nvCxnSpPr>
      <xdr:spPr>
        <a:xfrm flipV="1">
          <a:off x="21323300" y="6625117"/>
          <a:ext cx="838200" cy="16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84996</xdr:rowOff>
    </xdr:from>
    <xdr:to>
      <xdr:col>107</xdr:col>
      <xdr:colOff>101600</xdr:colOff>
      <xdr:row>39</xdr:row>
      <xdr:rowOff>15146</xdr:rowOff>
    </xdr:to>
    <xdr:sp macro="" textlink="">
      <xdr:nvSpPr>
        <xdr:cNvPr id="591" name="楕円 590"/>
        <xdr:cNvSpPr/>
      </xdr:nvSpPr>
      <xdr:spPr>
        <a:xfrm>
          <a:off x="20383500" y="660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126843</xdr:rowOff>
    </xdr:from>
    <xdr:to>
      <xdr:col>111</xdr:col>
      <xdr:colOff>177800</xdr:colOff>
      <xdr:row>38</xdr:row>
      <xdr:rowOff>135796</xdr:rowOff>
    </xdr:to>
    <xdr:cxnSp macro="">
      <xdr:nvCxnSpPr>
        <xdr:cNvPr id="592" name="直線コネクタ 591"/>
        <xdr:cNvCxnSpPr/>
      </xdr:nvCxnSpPr>
      <xdr:spPr>
        <a:xfrm flipV="1">
          <a:off x="20434300" y="6641943"/>
          <a:ext cx="889000" cy="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77208</xdr:rowOff>
    </xdr:from>
    <xdr:to>
      <xdr:col>102</xdr:col>
      <xdr:colOff>165100</xdr:colOff>
      <xdr:row>39</xdr:row>
      <xdr:rowOff>7358</xdr:rowOff>
    </xdr:to>
    <xdr:sp macro="" textlink="">
      <xdr:nvSpPr>
        <xdr:cNvPr id="593" name="楕円 592"/>
        <xdr:cNvSpPr/>
      </xdr:nvSpPr>
      <xdr:spPr>
        <a:xfrm>
          <a:off x="19494500" y="6592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128008</xdr:rowOff>
    </xdr:from>
    <xdr:to>
      <xdr:col>107</xdr:col>
      <xdr:colOff>50800</xdr:colOff>
      <xdr:row>38</xdr:row>
      <xdr:rowOff>135796</xdr:rowOff>
    </xdr:to>
    <xdr:cxnSp macro="">
      <xdr:nvCxnSpPr>
        <xdr:cNvPr id="594" name="直線コネクタ 593"/>
        <xdr:cNvCxnSpPr/>
      </xdr:nvCxnSpPr>
      <xdr:spPr>
        <a:xfrm>
          <a:off x="19545300" y="6643108"/>
          <a:ext cx="889000" cy="7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166571</xdr:rowOff>
    </xdr:from>
    <xdr:ext cx="599010" cy="259045"/>
    <xdr:sp macro="" textlink="">
      <xdr:nvSpPr>
        <xdr:cNvPr id="595" name="n_1aveValue【一般廃棄物処理施設】&#10;一人当たり有形固定資産（償却資産）額"/>
        <xdr:cNvSpPr txBox="1"/>
      </xdr:nvSpPr>
      <xdr:spPr>
        <a:xfrm>
          <a:off x="21011095" y="6853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112431</xdr:rowOff>
    </xdr:from>
    <xdr:ext cx="599010" cy="259045"/>
    <xdr:sp macro="" textlink="">
      <xdr:nvSpPr>
        <xdr:cNvPr id="596" name="n_2aveValue【一般廃棄物処理施設】&#10;一人当たり有形固定資産（償却資産）額"/>
        <xdr:cNvSpPr txBox="1"/>
      </xdr:nvSpPr>
      <xdr:spPr>
        <a:xfrm>
          <a:off x="20134795" y="6798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92387</xdr:rowOff>
    </xdr:from>
    <xdr:ext cx="599010" cy="259045"/>
    <xdr:sp macro="" textlink="">
      <xdr:nvSpPr>
        <xdr:cNvPr id="597" name="n_3aveValue【一般廃棄物処理施設】&#10;一人当たり有形固定資産（償却資産）額"/>
        <xdr:cNvSpPr txBox="1"/>
      </xdr:nvSpPr>
      <xdr:spPr>
        <a:xfrm>
          <a:off x="19245795" y="6778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28797</xdr:rowOff>
    </xdr:from>
    <xdr:ext cx="599010" cy="259045"/>
    <xdr:sp macro="" textlink="">
      <xdr:nvSpPr>
        <xdr:cNvPr id="598" name="n_4aveValue【一般廃棄物処理施設】&#10;一人当たり有形固定資産（償却資産）額"/>
        <xdr:cNvSpPr txBox="1"/>
      </xdr:nvSpPr>
      <xdr:spPr>
        <a:xfrm>
          <a:off x="18356795" y="6543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22720</xdr:rowOff>
    </xdr:from>
    <xdr:ext cx="599010" cy="259045"/>
    <xdr:sp macro="" textlink="">
      <xdr:nvSpPr>
        <xdr:cNvPr id="599" name="n_1mainValue【一般廃棄物処理施設】&#10;一人当たり有形固定資産（償却資産）額"/>
        <xdr:cNvSpPr txBox="1"/>
      </xdr:nvSpPr>
      <xdr:spPr>
        <a:xfrm>
          <a:off x="21011095" y="6366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31673</xdr:rowOff>
    </xdr:from>
    <xdr:ext cx="599010" cy="259045"/>
    <xdr:sp macro="" textlink="">
      <xdr:nvSpPr>
        <xdr:cNvPr id="600" name="n_2mainValue【一般廃棄物処理施設】&#10;一人当たり有形固定資産（償却資産）額"/>
        <xdr:cNvSpPr txBox="1"/>
      </xdr:nvSpPr>
      <xdr:spPr>
        <a:xfrm>
          <a:off x="20134795" y="6375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23885</xdr:rowOff>
    </xdr:from>
    <xdr:ext cx="599010" cy="259045"/>
    <xdr:sp macro="" textlink="">
      <xdr:nvSpPr>
        <xdr:cNvPr id="601" name="n_3mainValue【一般廃棄物処理施設】&#10;一人当たり有形固定資産（償却資産）額"/>
        <xdr:cNvSpPr txBox="1"/>
      </xdr:nvSpPr>
      <xdr:spPr>
        <a:xfrm>
          <a:off x="19245795" y="636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2" name="正方形/長方形 60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3" name="正方形/長方形 60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4" name="正方形/長方形 60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5" name="正方形/長方形 60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6" name="正方形/長方形 60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7" name="正方形/長方形 60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8" name="正方形/長方形 60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9" name="正方形/長方形 608"/>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10" name="正方形/長方形 60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1" name="正方形/長方形 61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2" name="正方形/長方形 61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3" name="正方形/長方形 61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4" name="正方形/長方形 61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5" name="正方形/長方形 61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6" name="正方形/長方形 61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7" name="正方形/長方形 616"/>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6" name="テキスト ボックス 62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7" name="直線コネクタ 62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8" name="テキスト ボックス 62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9" name="直線コネクタ 62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0" name="テキスト ボックス 629"/>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1" name="直線コネクタ 63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2" name="テキスト ボックス 63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3" name="直線コネクタ 63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4" name="テキスト ボックス 63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5" name="直線コネクタ 63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6" name="テキスト ボックス 63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7" name="直線コネクタ 63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8" name="テキスト ボックス 63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9" name="直線コネクタ 63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0" name="テキスト ボックス 639"/>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1" name="直線コネクタ 64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60961</xdr:rowOff>
    </xdr:from>
    <xdr:to>
      <xdr:col>85</xdr:col>
      <xdr:colOff>126364</xdr:colOff>
      <xdr:row>86</xdr:row>
      <xdr:rowOff>95250</xdr:rowOff>
    </xdr:to>
    <xdr:cxnSp macro="">
      <xdr:nvCxnSpPr>
        <xdr:cNvPr id="643" name="直線コネクタ 642"/>
        <xdr:cNvCxnSpPr/>
      </xdr:nvCxnSpPr>
      <xdr:spPr>
        <a:xfrm flipV="1">
          <a:off x="16318864" y="13434061"/>
          <a:ext cx="0" cy="1405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99077</xdr:rowOff>
    </xdr:from>
    <xdr:ext cx="405111" cy="259045"/>
    <xdr:sp macro="" textlink="">
      <xdr:nvSpPr>
        <xdr:cNvPr id="644" name="【消防施設】&#10;有形固定資産減価償却率最小値テキスト"/>
        <xdr:cNvSpPr txBox="1"/>
      </xdr:nvSpPr>
      <xdr:spPr>
        <a:xfrm>
          <a:off x="16357600" y="1484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95250</xdr:rowOff>
    </xdr:from>
    <xdr:to>
      <xdr:col>86</xdr:col>
      <xdr:colOff>25400</xdr:colOff>
      <xdr:row>86</xdr:row>
      <xdr:rowOff>95250</xdr:rowOff>
    </xdr:to>
    <xdr:cxnSp macro="">
      <xdr:nvCxnSpPr>
        <xdr:cNvPr id="645" name="直線コネクタ 644"/>
        <xdr:cNvCxnSpPr/>
      </xdr:nvCxnSpPr>
      <xdr:spPr>
        <a:xfrm>
          <a:off x="16230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7638</xdr:rowOff>
    </xdr:from>
    <xdr:ext cx="340478" cy="259045"/>
    <xdr:sp macro="" textlink="">
      <xdr:nvSpPr>
        <xdr:cNvPr id="646" name="【消防施設】&#10;有形固定資産減価償却率最大値テキスト"/>
        <xdr:cNvSpPr txBox="1"/>
      </xdr:nvSpPr>
      <xdr:spPr>
        <a:xfrm>
          <a:off x="16357600" y="132092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60961</xdr:rowOff>
    </xdr:from>
    <xdr:to>
      <xdr:col>86</xdr:col>
      <xdr:colOff>25400</xdr:colOff>
      <xdr:row>78</xdr:row>
      <xdr:rowOff>60961</xdr:rowOff>
    </xdr:to>
    <xdr:cxnSp macro="">
      <xdr:nvCxnSpPr>
        <xdr:cNvPr id="647" name="直線コネクタ 646"/>
        <xdr:cNvCxnSpPr/>
      </xdr:nvCxnSpPr>
      <xdr:spPr>
        <a:xfrm>
          <a:off x="16230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17978</xdr:rowOff>
    </xdr:from>
    <xdr:ext cx="405111" cy="259045"/>
    <xdr:sp macro="" textlink="">
      <xdr:nvSpPr>
        <xdr:cNvPr id="648" name="【消防施設】&#10;有形固定資産減価償却率平均値テキスト"/>
        <xdr:cNvSpPr txBox="1"/>
      </xdr:nvSpPr>
      <xdr:spPr>
        <a:xfrm>
          <a:off x="16357600" y="14076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39551</xdr:rowOff>
    </xdr:from>
    <xdr:to>
      <xdr:col>85</xdr:col>
      <xdr:colOff>177800</xdr:colOff>
      <xdr:row>82</xdr:row>
      <xdr:rowOff>141151</xdr:rowOff>
    </xdr:to>
    <xdr:sp macro="" textlink="">
      <xdr:nvSpPr>
        <xdr:cNvPr id="649" name="フローチャート: 判断 648"/>
        <xdr:cNvSpPr/>
      </xdr:nvSpPr>
      <xdr:spPr>
        <a:xfrm>
          <a:off x="162687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90170</xdr:rowOff>
    </xdr:from>
    <xdr:to>
      <xdr:col>81</xdr:col>
      <xdr:colOff>101600</xdr:colOff>
      <xdr:row>83</xdr:row>
      <xdr:rowOff>20320</xdr:rowOff>
    </xdr:to>
    <xdr:sp macro="" textlink="">
      <xdr:nvSpPr>
        <xdr:cNvPr id="650" name="フローチャート: 判断 649"/>
        <xdr:cNvSpPr/>
      </xdr:nvSpPr>
      <xdr:spPr>
        <a:xfrm>
          <a:off x="15430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57513</xdr:rowOff>
    </xdr:from>
    <xdr:to>
      <xdr:col>76</xdr:col>
      <xdr:colOff>165100</xdr:colOff>
      <xdr:row>82</xdr:row>
      <xdr:rowOff>159113</xdr:rowOff>
    </xdr:to>
    <xdr:sp macro="" textlink="">
      <xdr:nvSpPr>
        <xdr:cNvPr id="651" name="フローチャート: 判断 650"/>
        <xdr:cNvSpPr/>
      </xdr:nvSpPr>
      <xdr:spPr>
        <a:xfrm>
          <a:off x="14541500" y="1411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3629</xdr:rowOff>
    </xdr:from>
    <xdr:to>
      <xdr:col>72</xdr:col>
      <xdr:colOff>38100</xdr:colOff>
      <xdr:row>82</xdr:row>
      <xdr:rowOff>105229</xdr:rowOff>
    </xdr:to>
    <xdr:sp macro="" textlink="">
      <xdr:nvSpPr>
        <xdr:cNvPr id="652" name="フローチャート: 判断 651"/>
        <xdr:cNvSpPr/>
      </xdr:nvSpPr>
      <xdr:spPr>
        <a:xfrm>
          <a:off x="13652500" y="1406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160382</xdr:rowOff>
    </xdr:from>
    <xdr:to>
      <xdr:col>67</xdr:col>
      <xdr:colOff>101600</xdr:colOff>
      <xdr:row>82</xdr:row>
      <xdr:rowOff>90532</xdr:rowOff>
    </xdr:to>
    <xdr:sp macro="" textlink="">
      <xdr:nvSpPr>
        <xdr:cNvPr id="653" name="フローチャート: 判断 652"/>
        <xdr:cNvSpPr/>
      </xdr:nvSpPr>
      <xdr:spPr>
        <a:xfrm>
          <a:off x="12763500" y="1404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4" name="テキスト ボックス 65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5" name="テキスト ボックス 65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6" name="テキスト ボックス 65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7" name="テキスト ボックス 65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8" name="テキスト ボックス 65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145687</xdr:rowOff>
    </xdr:from>
    <xdr:to>
      <xdr:col>85</xdr:col>
      <xdr:colOff>177800</xdr:colOff>
      <xdr:row>82</xdr:row>
      <xdr:rowOff>75837</xdr:rowOff>
    </xdr:to>
    <xdr:sp macro="" textlink="">
      <xdr:nvSpPr>
        <xdr:cNvPr id="659" name="楕円 658"/>
        <xdr:cNvSpPr/>
      </xdr:nvSpPr>
      <xdr:spPr>
        <a:xfrm>
          <a:off x="16268700" y="1403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168564</xdr:rowOff>
    </xdr:from>
    <xdr:ext cx="405111" cy="259045"/>
    <xdr:sp macro="" textlink="">
      <xdr:nvSpPr>
        <xdr:cNvPr id="660" name="【消防施設】&#10;有形固定資産減価償却率該当値テキスト"/>
        <xdr:cNvSpPr txBox="1"/>
      </xdr:nvSpPr>
      <xdr:spPr>
        <a:xfrm>
          <a:off x="16357600" y="13884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113030</xdr:rowOff>
    </xdr:from>
    <xdr:to>
      <xdr:col>81</xdr:col>
      <xdr:colOff>101600</xdr:colOff>
      <xdr:row>82</xdr:row>
      <xdr:rowOff>43180</xdr:rowOff>
    </xdr:to>
    <xdr:sp macro="" textlink="">
      <xdr:nvSpPr>
        <xdr:cNvPr id="661" name="楕円 660"/>
        <xdr:cNvSpPr/>
      </xdr:nvSpPr>
      <xdr:spPr>
        <a:xfrm>
          <a:off x="154305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163830</xdr:rowOff>
    </xdr:from>
    <xdr:to>
      <xdr:col>85</xdr:col>
      <xdr:colOff>127000</xdr:colOff>
      <xdr:row>82</xdr:row>
      <xdr:rowOff>25037</xdr:rowOff>
    </xdr:to>
    <xdr:cxnSp macro="">
      <xdr:nvCxnSpPr>
        <xdr:cNvPr id="662" name="直線コネクタ 661"/>
        <xdr:cNvCxnSpPr/>
      </xdr:nvCxnSpPr>
      <xdr:spPr>
        <a:xfrm>
          <a:off x="15481300" y="1405128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62412</xdr:rowOff>
    </xdr:from>
    <xdr:to>
      <xdr:col>76</xdr:col>
      <xdr:colOff>165100</xdr:colOff>
      <xdr:row>81</xdr:row>
      <xdr:rowOff>164012</xdr:rowOff>
    </xdr:to>
    <xdr:sp macro="" textlink="">
      <xdr:nvSpPr>
        <xdr:cNvPr id="663" name="楕円 662"/>
        <xdr:cNvSpPr/>
      </xdr:nvSpPr>
      <xdr:spPr>
        <a:xfrm>
          <a:off x="14541500" y="1394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113212</xdr:rowOff>
    </xdr:from>
    <xdr:to>
      <xdr:col>81</xdr:col>
      <xdr:colOff>50800</xdr:colOff>
      <xdr:row>81</xdr:row>
      <xdr:rowOff>163830</xdr:rowOff>
    </xdr:to>
    <xdr:cxnSp macro="">
      <xdr:nvCxnSpPr>
        <xdr:cNvPr id="664" name="直線コネクタ 663"/>
        <xdr:cNvCxnSpPr/>
      </xdr:nvCxnSpPr>
      <xdr:spPr>
        <a:xfrm>
          <a:off x="14592300" y="14000662"/>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104866</xdr:rowOff>
    </xdr:from>
    <xdr:to>
      <xdr:col>72</xdr:col>
      <xdr:colOff>38100</xdr:colOff>
      <xdr:row>81</xdr:row>
      <xdr:rowOff>35016</xdr:rowOff>
    </xdr:to>
    <xdr:sp macro="" textlink="">
      <xdr:nvSpPr>
        <xdr:cNvPr id="665" name="楕円 664"/>
        <xdr:cNvSpPr/>
      </xdr:nvSpPr>
      <xdr:spPr>
        <a:xfrm>
          <a:off x="13652500" y="1382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155666</xdr:rowOff>
    </xdr:from>
    <xdr:to>
      <xdr:col>76</xdr:col>
      <xdr:colOff>114300</xdr:colOff>
      <xdr:row>81</xdr:row>
      <xdr:rowOff>113212</xdr:rowOff>
    </xdr:to>
    <xdr:cxnSp macro="">
      <xdr:nvCxnSpPr>
        <xdr:cNvPr id="666" name="直線コネクタ 665"/>
        <xdr:cNvCxnSpPr/>
      </xdr:nvCxnSpPr>
      <xdr:spPr>
        <a:xfrm>
          <a:off x="13703300" y="13871666"/>
          <a:ext cx="889000" cy="12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11793</xdr:rowOff>
    </xdr:from>
    <xdr:to>
      <xdr:col>67</xdr:col>
      <xdr:colOff>101600</xdr:colOff>
      <xdr:row>81</xdr:row>
      <xdr:rowOff>113393</xdr:rowOff>
    </xdr:to>
    <xdr:sp macro="" textlink="">
      <xdr:nvSpPr>
        <xdr:cNvPr id="667" name="楕円 666"/>
        <xdr:cNvSpPr/>
      </xdr:nvSpPr>
      <xdr:spPr>
        <a:xfrm>
          <a:off x="12763500" y="1389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155666</xdr:rowOff>
    </xdr:from>
    <xdr:to>
      <xdr:col>71</xdr:col>
      <xdr:colOff>177800</xdr:colOff>
      <xdr:row>81</xdr:row>
      <xdr:rowOff>62593</xdr:rowOff>
    </xdr:to>
    <xdr:cxnSp macro="">
      <xdr:nvCxnSpPr>
        <xdr:cNvPr id="668" name="直線コネクタ 667"/>
        <xdr:cNvCxnSpPr/>
      </xdr:nvCxnSpPr>
      <xdr:spPr>
        <a:xfrm flipV="1">
          <a:off x="12814300" y="13871666"/>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11447</xdr:rowOff>
    </xdr:from>
    <xdr:ext cx="405111" cy="259045"/>
    <xdr:sp macro="" textlink="">
      <xdr:nvSpPr>
        <xdr:cNvPr id="669" name="n_1aveValue【消防施設】&#10;有形固定資産減価償却率"/>
        <xdr:cNvSpPr txBox="1"/>
      </xdr:nvSpPr>
      <xdr:spPr>
        <a:xfrm>
          <a:off x="152660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150240</xdr:rowOff>
    </xdr:from>
    <xdr:ext cx="405111" cy="259045"/>
    <xdr:sp macro="" textlink="">
      <xdr:nvSpPr>
        <xdr:cNvPr id="670" name="n_2aveValue【消防施設】&#10;有形固定資産減価償却率"/>
        <xdr:cNvSpPr txBox="1"/>
      </xdr:nvSpPr>
      <xdr:spPr>
        <a:xfrm>
          <a:off x="14389744" y="1420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96356</xdr:rowOff>
    </xdr:from>
    <xdr:ext cx="405111" cy="259045"/>
    <xdr:sp macro="" textlink="">
      <xdr:nvSpPr>
        <xdr:cNvPr id="671" name="n_3aveValue【消防施設】&#10;有形固定資産減価償却率"/>
        <xdr:cNvSpPr txBox="1"/>
      </xdr:nvSpPr>
      <xdr:spPr>
        <a:xfrm>
          <a:off x="13500744" y="1415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81659</xdr:rowOff>
    </xdr:from>
    <xdr:ext cx="405111" cy="259045"/>
    <xdr:sp macro="" textlink="">
      <xdr:nvSpPr>
        <xdr:cNvPr id="672" name="n_4aveValue【消防施設】&#10;有形固定資産減価償却率"/>
        <xdr:cNvSpPr txBox="1"/>
      </xdr:nvSpPr>
      <xdr:spPr>
        <a:xfrm>
          <a:off x="12611744" y="14140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59707</xdr:rowOff>
    </xdr:from>
    <xdr:ext cx="405111" cy="259045"/>
    <xdr:sp macro="" textlink="">
      <xdr:nvSpPr>
        <xdr:cNvPr id="673" name="n_1mainValue【消防施設】&#10;有形固定資産減価償却率"/>
        <xdr:cNvSpPr txBox="1"/>
      </xdr:nvSpPr>
      <xdr:spPr>
        <a:xfrm>
          <a:off x="152660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9089</xdr:rowOff>
    </xdr:from>
    <xdr:ext cx="405111" cy="259045"/>
    <xdr:sp macro="" textlink="">
      <xdr:nvSpPr>
        <xdr:cNvPr id="674" name="n_2mainValue【消防施設】&#10;有形固定資産減価償却率"/>
        <xdr:cNvSpPr txBox="1"/>
      </xdr:nvSpPr>
      <xdr:spPr>
        <a:xfrm>
          <a:off x="14389744" y="13725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51543</xdr:rowOff>
    </xdr:from>
    <xdr:ext cx="405111" cy="259045"/>
    <xdr:sp macro="" textlink="">
      <xdr:nvSpPr>
        <xdr:cNvPr id="675" name="n_3mainValue【消防施設】&#10;有形固定資産減価償却率"/>
        <xdr:cNvSpPr txBox="1"/>
      </xdr:nvSpPr>
      <xdr:spPr>
        <a:xfrm>
          <a:off x="13500744" y="13596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129920</xdr:rowOff>
    </xdr:from>
    <xdr:ext cx="405111" cy="259045"/>
    <xdr:sp macro="" textlink="">
      <xdr:nvSpPr>
        <xdr:cNvPr id="676" name="n_4mainValue【消防施設】&#10;有形固定資産減価償却率"/>
        <xdr:cNvSpPr txBox="1"/>
      </xdr:nvSpPr>
      <xdr:spPr>
        <a:xfrm>
          <a:off x="12611744" y="1367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7" name="正方形/長方形 67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8" name="正方形/長方形 67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9" name="正方形/長方形 67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0" name="正方形/長方形 67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1" name="正方形/長方形 68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2" name="正方形/長方形 68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3" name="正方形/長方形 68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4" name="正方形/長方形 68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5" name="テキスト ボックス 68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6" name="直線コネクタ 68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7" name="直線コネクタ 68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8" name="テキスト ボックス 68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9" name="直線コネクタ 68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0" name="テキスト ボックス 68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1" name="直線コネクタ 69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2" name="テキスト ボックス 69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3" name="直線コネクタ 69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4" name="テキスト ボックス 69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5" name="直線コネクタ 69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6" name="テキスト ボックス 69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7" name="直線コネクタ 69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8" name="テキスト ボックス 69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163830</xdr:rowOff>
    </xdr:from>
    <xdr:to>
      <xdr:col>116</xdr:col>
      <xdr:colOff>62864</xdr:colOff>
      <xdr:row>86</xdr:row>
      <xdr:rowOff>104775</xdr:rowOff>
    </xdr:to>
    <xdr:cxnSp macro="">
      <xdr:nvCxnSpPr>
        <xdr:cNvPr id="700" name="直線コネクタ 699"/>
        <xdr:cNvCxnSpPr/>
      </xdr:nvCxnSpPr>
      <xdr:spPr>
        <a:xfrm flipV="1">
          <a:off x="22160864" y="13365480"/>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108602</xdr:rowOff>
    </xdr:from>
    <xdr:ext cx="469744" cy="259045"/>
    <xdr:sp macro="" textlink="">
      <xdr:nvSpPr>
        <xdr:cNvPr id="701" name="【消防施設】&#10;一人当たり面積最小値テキスト"/>
        <xdr:cNvSpPr txBox="1"/>
      </xdr:nvSpPr>
      <xdr:spPr>
        <a:xfrm>
          <a:off x="22199600" y="14853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104775</xdr:rowOff>
    </xdr:from>
    <xdr:to>
      <xdr:col>116</xdr:col>
      <xdr:colOff>152400</xdr:colOff>
      <xdr:row>86</xdr:row>
      <xdr:rowOff>104775</xdr:rowOff>
    </xdr:to>
    <xdr:cxnSp macro="">
      <xdr:nvCxnSpPr>
        <xdr:cNvPr id="702" name="直線コネクタ 701"/>
        <xdr:cNvCxnSpPr/>
      </xdr:nvCxnSpPr>
      <xdr:spPr>
        <a:xfrm>
          <a:off x="22072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110507</xdr:rowOff>
    </xdr:from>
    <xdr:ext cx="469744" cy="259045"/>
    <xdr:sp macro="" textlink="">
      <xdr:nvSpPr>
        <xdr:cNvPr id="703" name="【消防施設】&#10;一人当たり面積最大値テキスト"/>
        <xdr:cNvSpPr txBox="1"/>
      </xdr:nvSpPr>
      <xdr:spPr>
        <a:xfrm>
          <a:off x="221996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163830</xdr:rowOff>
    </xdr:from>
    <xdr:to>
      <xdr:col>116</xdr:col>
      <xdr:colOff>152400</xdr:colOff>
      <xdr:row>77</xdr:row>
      <xdr:rowOff>163830</xdr:rowOff>
    </xdr:to>
    <xdr:cxnSp macro="">
      <xdr:nvCxnSpPr>
        <xdr:cNvPr id="704" name="直線コネクタ 703"/>
        <xdr:cNvCxnSpPr/>
      </xdr:nvCxnSpPr>
      <xdr:spPr>
        <a:xfrm>
          <a:off x="22072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93363</xdr:rowOff>
    </xdr:from>
    <xdr:ext cx="469744" cy="259045"/>
    <xdr:sp macro="" textlink="">
      <xdr:nvSpPr>
        <xdr:cNvPr id="705" name="【消防施設】&#10;一人当たり面積平均値テキスト"/>
        <xdr:cNvSpPr txBox="1"/>
      </xdr:nvSpPr>
      <xdr:spPr>
        <a:xfrm>
          <a:off x="22199600" y="14495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114936</xdr:rowOff>
    </xdr:from>
    <xdr:to>
      <xdr:col>116</xdr:col>
      <xdr:colOff>114300</xdr:colOff>
      <xdr:row>85</xdr:row>
      <xdr:rowOff>45086</xdr:rowOff>
    </xdr:to>
    <xdr:sp macro="" textlink="">
      <xdr:nvSpPr>
        <xdr:cNvPr id="706" name="フローチャート: 判断 705"/>
        <xdr:cNvSpPr/>
      </xdr:nvSpPr>
      <xdr:spPr>
        <a:xfrm>
          <a:off x="22110700" y="1451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166370</xdr:rowOff>
    </xdr:from>
    <xdr:to>
      <xdr:col>112</xdr:col>
      <xdr:colOff>38100</xdr:colOff>
      <xdr:row>85</xdr:row>
      <xdr:rowOff>96520</xdr:rowOff>
    </xdr:to>
    <xdr:sp macro="" textlink="">
      <xdr:nvSpPr>
        <xdr:cNvPr id="707" name="フローチャート: 判断 706"/>
        <xdr:cNvSpPr/>
      </xdr:nvSpPr>
      <xdr:spPr>
        <a:xfrm>
          <a:off x="21272500" y="145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10161</xdr:rowOff>
    </xdr:from>
    <xdr:to>
      <xdr:col>107</xdr:col>
      <xdr:colOff>101600</xdr:colOff>
      <xdr:row>85</xdr:row>
      <xdr:rowOff>111761</xdr:rowOff>
    </xdr:to>
    <xdr:sp macro="" textlink="">
      <xdr:nvSpPr>
        <xdr:cNvPr id="708" name="フローチャート: 判断 707"/>
        <xdr:cNvSpPr/>
      </xdr:nvSpPr>
      <xdr:spPr>
        <a:xfrm>
          <a:off x="20383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10161</xdr:rowOff>
    </xdr:from>
    <xdr:to>
      <xdr:col>102</xdr:col>
      <xdr:colOff>165100</xdr:colOff>
      <xdr:row>85</xdr:row>
      <xdr:rowOff>111761</xdr:rowOff>
    </xdr:to>
    <xdr:sp macro="" textlink="">
      <xdr:nvSpPr>
        <xdr:cNvPr id="709" name="フローチャート: 判断 708"/>
        <xdr:cNvSpPr/>
      </xdr:nvSpPr>
      <xdr:spPr>
        <a:xfrm>
          <a:off x="19494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52070</xdr:rowOff>
    </xdr:from>
    <xdr:to>
      <xdr:col>98</xdr:col>
      <xdr:colOff>38100</xdr:colOff>
      <xdr:row>85</xdr:row>
      <xdr:rowOff>153670</xdr:rowOff>
    </xdr:to>
    <xdr:sp macro="" textlink="">
      <xdr:nvSpPr>
        <xdr:cNvPr id="710" name="フローチャート: 判断 709"/>
        <xdr:cNvSpPr/>
      </xdr:nvSpPr>
      <xdr:spPr>
        <a:xfrm>
          <a:off x="18605500" y="1462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1" name="テキスト ボックス 71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2" name="テキスト ボックス 71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3" name="テキスト ボックス 71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4" name="テキスト ボックス 71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5" name="テキスト ボックス 71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84455</xdr:rowOff>
    </xdr:from>
    <xdr:to>
      <xdr:col>116</xdr:col>
      <xdr:colOff>114300</xdr:colOff>
      <xdr:row>85</xdr:row>
      <xdr:rowOff>14605</xdr:rowOff>
    </xdr:to>
    <xdr:sp macro="" textlink="">
      <xdr:nvSpPr>
        <xdr:cNvPr id="716" name="楕円 715"/>
        <xdr:cNvSpPr/>
      </xdr:nvSpPr>
      <xdr:spPr>
        <a:xfrm>
          <a:off x="22110700" y="1448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107332</xdr:rowOff>
    </xdr:from>
    <xdr:ext cx="469744" cy="259045"/>
    <xdr:sp macro="" textlink="">
      <xdr:nvSpPr>
        <xdr:cNvPr id="717" name="【消防施設】&#10;一人当たり面積該当値テキスト"/>
        <xdr:cNvSpPr txBox="1"/>
      </xdr:nvSpPr>
      <xdr:spPr>
        <a:xfrm>
          <a:off x="22199600" y="14337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93980</xdr:rowOff>
    </xdr:from>
    <xdr:to>
      <xdr:col>112</xdr:col>
      <xdr:colOff>38100</xdr:colOff>
      <xdr:row>85</xdr:row>
      <xdr:rowOff>24130</xdr:rowOff>
    </xdr:to>
    <xdr:sp macro="" textlink="">
      <xdr:nvSpPr>
        <xdr:cNvPr id="718" name="楕円 717"/>
        <xdr:cNvSpPr/>
      </xdr:nvSpPr>
      <xdr:spPr>
        <a:xfrm>
          <a:off x="21272500" y="1449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135255</xdr:rowOff>
    </xdr:from>
    <xdr:to>
      <xdr:col>116</xdr:col>
      <xdr:colOff>63500</xdr:colOff>
      <xdr:row>84</xdr:row>
      <xdr:rowOff>144780</xdr:rowOff>
    </xdr:to>
    <xdr:cxnSp macro="">
      <xdr:nvCxnSpPr>
        <xdr:cNvPr id="719" name="直線コネクタ 718"/>
        <xdr:cNvCxnSpPr/>
      </xdr:nvCxnSpPr>
      <xdr:spPr>
        <a:xfrm flipV="1">
          <a:off x="21323300" y="1453705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84455</xdr:rowOff>
    </xdr:from>
    <xdr:to>
      <xdr:col>107</xdr:col>
      <xdr:colOff>101600</xdr:colOff>
      <xdr:row>85</xdr:row>
      <xdr:rowOff>14605</xdr:rowOff>
    </xdr:to>
    <xdr:sp macro="" textlink="">
      <xdr:nvSpPr>
        <xdr:cNvPr id="720" name="楕円 719"/>
        <xdr:cNvSpPr/>
      </xdr:nvSpPr>
      <xdr:spPr>
        <a:xfrm>
          <a:off x="20383500" y="1448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135255</xdr:rowOff>
    </xdr:from>
    <xdr:to>
      <xdr:col>111</xdr:col>
      <xdr:colOff>177800</xdr:colOff>
      <xdr:row>84</xdr:row>
      <xdr:rowOff>144780</xdr:rowOff>
    </xdr:to>
    <xdr:cxnSp macro="">
      <xdr:nvCxnSpPr>
        <xdr:cNvPr id="721" name="直線コネクタ 720"/>
        <xdr:cNvCxnSpPr/>
      </xdr:nvCxnSpPr>
      <xdr:spPr>
        <a:xfrm>
          <a:off x="20434300" y="1453705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132080</xdr:rowOff>
    </xdr:from>
    <xdr:to>
      <xdr:col>102</xdr:col>
      <xdr:colOff>165100</xdr:colOff>
      <xdr:row>86</xdr:row>
      <xdr:rowOff>62230</xdr:rowOff>
    </xdr:to>
    <xdr:sp macro="" textlink="">
      <xdr:nvSpPr>
        <xdr:cNvPr id="722" name="楕円 721"/>
        <xdr:cNvSpPr/>
      </xdr:nvSpPr>
      <xdr:spPr>
        <a:xfrm>
          <a:off x="19494500" y="1470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135255</xdr:rowOff>
    </xdr:from>
    <xdr:to>
      <xdr:col>107</xdr:col>
      <xdr:colOff>50800</xdr:colOff>
      <xdr:row>86</xdr:row>
      <xdr:rowOff>11430</xdr:rowOff>
    </xdr:to>
    <xdr:cxnSp macro="">
      <xdr:nvCxnSpPr>
        <xdr:cNvPr id="723" name="直線コネクタ 722"/>
        <xdr:cNvCxnSpPr/>
      </xdr:nvCxnSpPr>
      <xdr:spPr>
        <a:xfrm flipV="1">
          <a:off x="19545300" y="14537055"/>
          <a:ext cx="889000" cy="21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92075</xdr:rowOff>
    </xdr:from>
    <xdr:to>
      <xdr:col>98</xdr:col>
      <xdr:colOff>38100</xdr:colOff>
      <xdr:row>84</xdr:row>
      <xdr:rowOff>22225</xdr:rowOff>
    </xdr:to>
    <xdr:sp macro="" textlink="">
      <xdr:nvSpPr>
        <xdr:cNvPr id="724" name="楕円 723"/>
        <xdr:cNvSpPr/>
      </xdr:nvSpPr>
      <xdr:spPr>
        <a:xfrm>
          <a:off x="18605500" y="1432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142875</xdr:rowOff>
    </xdr:from>
    <xdr:to>
      <xdr:col>102</xdr:col>
      <xdr:colOff>114300</xdr:colOff>
      <xdr:row>86</xdr:row>
      <xdr:rowOff>11430</xdr:rowOff>
    </xdr:to>
    <xdr:cxnSp macro="">
      <xdr:nvCxnSpPr>
        <xdr:cNvPr id="725" name="直線コネクタ 724"/>
        <xdr:cNvCxnSpPr/>
      </xdr:nvCxnSpPr>
      <xdr:spPr>
        <a:xfrm>
          <a:off x="18656300" y="14373225"/>
          <a:ext cx="889000" cy="382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87647</xdr:rowOff>
    </xdr:from>
    <xdr:ext cx="469744" cy="259045"/>
    <xdr:sp macro="" textlink="">
      <xdr:nvSpPr>
        <xdr:cNvPr id="726" name="n_1aveValue【消防施設】&#10;一人当たり面積"/>
        <xdr:cNvSpPr txBox="1"/>
      </xdr:nvSpPr>
      <xdr:spPr>
        <a:xfrm>
          <a:off x="21075727" y="1466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102888</xdr:rowOff>
    </xdr:from>
    <xdr:ext cx="469744" cy="259045"/>
    <xdr:sp macro="" textlink="">
      <xdr:nvSpPr>
        <xdr:cNvPr id="727" name="n_2aveValue【消防施設】&#10;一人当たり面積"/>
        <xdr:cNvSpPr txBox="1"/>
      </xdr:nvSpPr>
      <xdr:spPr>
        <a:xfrm>
          <a:off x="20199427" y="1467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128288</xdr:rowOff>
    </xdr:from>
    <xdr:ext cx="469744" cy="259045"/>
    <xdr:sp macro="" textlink="">
      <xdr:nvSpPr>
        <xdr:cNvPr id="728" name="n_3aveValue【消防施設】&#10;一人当たり面積"/>
        <xdr:cNvSpPr txBox="1"/>
      </xdr:nvSpPr>
      <xdr:spPr>
        <a:xfrm>
          <a:off x="193104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144797</xdr:rowOff>
    </xdr:from>
    <xdr:ext cx="469744" cy="259045"/>
    <xdr:sp macro="" textlink="">
      <xdr:nvSpPr>
        <xdr:cNvPr id="729" name="n_4aveValue【消防施設】&#10;一人当たり面積"/>
        <xdr:cNvSpPr txBox="1"/>
      </xdr:nvSpPr>
      <xdr:spPr>
        <a:xfrm>
          <a:off x="18421427"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40657</xdr:rowOff>
    </xdr:from>
    <xdr:ext cx="469744" cy="259045"/>
    <xdr:sp macro="" textlink="">
      <xdr:nvSpPr>
        <xdr:cNvPr id="730" name="n_1mainValue【消防施設】&#10;一人当たり面積"/>
        <xdr:cNvSpPr txBox="1"/>
      </xdr:nvSpPr>
      <xdr:spPr>
        <a:xfrm>
          <a:off x="21075727" y="1427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31132</xdr:rowOff>
    </xdr:from>
    <xdr:ext cx="469744" cy="259045"/>
    <xdr:sp macro="" textlink="">
      <xdr:nvSpPr>
        <xdr:cNvPr id="731" name="n_2mainValue【消防施設】&#10;一人当たり面積"/>
        <xdr:cNvSpPr txBox="1"/>
      </xdr:nvSpPr>
      <xdr:spPr>
        <a:xfrm>
          <a:off x="20199427" y="14261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53357</xdr:rowOff>
    </xdr:from>
    <xdr:ext cx="469744" cy="259045"/>
    <xdr:sp macro="" textlink="">
      <xdr:nvSpPr>
        <xdr:cNvPr id="732" name="n_3mainValue【消防施設】&#10;一人当たり面積"/>
        <xdr:cNvSpPr txBox="1"/>
      </xdr:nvSpPr>
      <xdr:spPr>
        <a:xfrm>
          <a:off x="19310427" y="1479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38752</xdr:rowOff>
    </xdr:from>
    <xdr:ext cx="469744" cy="259045"/>
    <xdr:sp macro="" textlink="">
      <xdr:nvSpPr>
        <xdr:cNvPr id="733" name="n_4mainValue【消防施設】&#10;一人当たり面積"/>
        <xdr:cNvSpPr txBox="1"/>
      </xdr:nvSpPr>
      <xdr:spPr>
        <a:xfrm>
          <a:off x="18421427" y="14097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4" name="正方形/長方形 73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5" name="正方形/長方形 73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6" name="正方形/長方形 73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7" name="正方形/長方形 73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8" name="正方形/長方形 73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9" name="正方形/長方形 73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0" name="正方形/長方形 73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1" name="正方形/長方形 74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2" name="テキスト ボックス 74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3" name="直線コネクタ 74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4" name="テキスト ボックス 74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5" name="直線コネクタ 74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6" name="テキスト ボックス 745"/>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7" name="直線コネクタ 74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8" name="テキスト ボックス 74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9" name="直線コネクタ 74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0" name="テキスト ボックス 74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1" name="直線コネクタ 75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2" name="テキスト ボックス 75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3" name="直線コネクタ 75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4" name="テキスト ボックス 75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5" name="直線コネクタ 75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6" name="テキスト ボックス 755"/>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7" name="直線コネクタ 75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45176</xdr:rowOff>
    </xdr:from>
    <xdr:to>
      <xdr:col>85</xdr:col>
      <xdr:colOff>126364</xdr:colOff>
      <xdr:row>109</xdr:row>
      <xdr:rowOff>17418</xdr:rowOff>
    </xdr:to>
    <xdr:cxnSp macro="">
      <xdr:nvCxnSpPr>
        <xdr:cNvPr id="759" name="直線コネクタ 758"/>
        <xdr:cNvCxnSpPr/>
      </xdr:nvCxnSpPr>
      <xdr:spPr>
        <a:xfrm flipV="1">
          <a:off x="16318864" y="17190176"/>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21245</xdr:rowOff>
    </xdr:from>
    <xdr:ext cx="405111" cy="259045"/>
    <xdr:sp macro="" textlink="">
      <xdr:nvSpPr>
        <xdr:cNvPr id="760" name="【庁舎】&#10;有形固定資産減価償却率最小値テキスト"/>
        <xdr:cNvSpPr txBox="1"/>
      </xdr:nvSpPr>
      <xdr:spPr>
        <a:xfrm>
          <a:off x="16357600" y="18709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17418</xdr:rowOff>
    </xdr:from>
    <xdr:to>
      <xdr:col>86</xdr:col>
      <xdr:colOff>25400</xdr:colOff>
      <xdr:row>109</xdr:row>
      <xdr:rowOff>17418</xdr:rowOff>
    </xdr:to>
    <xdr:cxnSp macro="">
      <xdr:nvCxnSpPr>
        <xdr:cNvPr id="761" name="直線コネクタ 760"/>
        <xdr:cNvCxnSpPr/>
      </xdr:nvCxnSpPr>
      <xdr:spPr>
        <a:xfrm>
          <a:off x="16230600" y="18705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163303</xdr:rowOff>
    </xdr:from>
    <xdr:ext cx="340478" cy="259045"/>
    <xdr:sp macro="" textlink="">
      <xdr:nvSpPr>
        <xdr:cNvPr id="762" name="【庁舎】&#10;有形固定資産減価償却率最大値テキスト"/>
        <xdr:cNvSpPr txBox="1"/>
      </xdr:nvSpPr>
      <xdr:spPr>
        <a:xfrm>
          <a:off x="16357600" y="169654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45176</xdr:rowOff>
    </xdr:from>
    <xdr:to>
      <xdr:col>86</xdr:col>
      <xdr:colOff>25400</xdr:colOff>
      <xdr:row>100</xdr:row>
      <xdr:rowOff>45176</xdr:rowOff>
    </xdr:to>
    <xdr:cxnSp macro="">
      <xdr:nvCxnSpPr>
        <xdr:cNvPr id="763" name="直線コネクタ 762"/>
        <xdr:cNvCxnSpPr/>
      </xdr:nvCxnSpPr>
      <xdr:spPr>
        <a:xfrm>
          <a:off x="16230600" y="1719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59707</xdr:rowOff>
    </xdr:from>
    <xdr:ext cx="405111" cy="259045"/>
    <xdr:sp macro="" textlink="">
      <xdr:nvSpPr>
        <xdr:cNvPr id="764" name="【庁舎】&#10;有形固定資産減価償却率平均値テキスト"/>
        <xdr:cNvSpPr txBox="1"/>
      </xdr:nvSpPr>
      <xdr:spPr>
        <a:xfrm>
          <a:off x="16357600" y="17890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36830</xdr:rowOff>
    </xdr:from>
    <xdr:to>
      <xdr:col>85</xdr:col>
      <xdr:colOff>177800</xdr:colOff>
      <xdr:row>105</xdr:row>
      <xdr:rowOff>138430</xdr:rowOff>
    </xdr:to>
    <xdr:sp macro="" textlink="">
      <xdr:nvSpPr>
        <xdr:cNvPr id="765" name="フローチャート: 判断 764"/>
        <xdr:cNvSpPr/>
      </xdr:nvSpPr>
      <xdr:spPr>
        <a:xfrm>
          <a:off x="162687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20501</xdr:rowOff>
    </xdr:from>
    <xdr:to>
      <xdr:col>81</xdr:col>
      <xdr:colOff>101600</xdr:colOff>
      <xdr:row>105</xdr:row>
      <xdr:rowOff>122101</xdr:rowOff>
    </xdr:to>
    <xdr:sp macro="" textlink="">
      <xdr:nvSpPr>
        <xdr:cNvPr id="766" name="フローチャート: 判断 765"/>
        <xdr:cNvSpPr/>
      </xdr:nvSpPr>
      <xdr:spPr>
        <a:xfrm>
          <a:off x="15430500" y="1802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15602</xdr:rowOff>
    </xdr:from>
    <xdr:to>
      <xdr:col>76</xdr:col>
      <xdr:colOff>165100</xdr:colOff>
      <xdr:row>105</xdr:row>
      <xdr:rowOff>117202</xdr:rowOff>
    </xdr:to>
    <xdr:sp macro="" textlink="">
      <xdr:nvSpPr>
        <xdr:cNvPr id="767" name="フローチャート: 判断 766"/>
        <xdr:cNvSpPr/>
      </xdr:nvSpPr>
      <xdr:spPr>
        <a:xfrm>
          <a:off x="14541500" y="1801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169092</xdr:rowOff>
    </xdr:from>
    <xdr:to>
      <xdr:col>72</xdr:col>
      <xdr:colOff>38100</xdr:colOff>
      <xdr:row>105</xdr:row>
      <xdr:rowOff>99242</xdr:rowOff>
    </xdr:to>
    <xdr:sp macro="" textlink="">
      <xdr:nvSpPr>
        <xdr:cNvPr id="768" name="フローチャート: 判断 767"/>
        <xdr:cNvSpPr/>
      </xdr:nvSpPr>
      <xdr:spPr>
        <a:xfrm>
          <a:off x="13652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165826</xdr:rowOff>
    </xdr:from>
    <xdr:to>
      <xdr:col>67</xdr:col>
      <xdr:colOff>101600</xdr:colOff>
      <xdr:row>105</xdr:row>
      <xdr:rowOff>95976</xdr:rowOff>
    </xdr:to>
    <xdr:sp macro="" textlink="">
      <xdr:nvSpPr>
        <xdr:cNvPr id="769" name="フローチャート: 判断 768"/>
        <xdr:cNvSpPr/>
      </xdr:nvSpPr>
      <xdr:spPr>
        <a:xfrm>
          <a:off x="12763500" y="179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0" name="テキスト ボックス 76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1" name="テキスト ボックス 77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2" name="テキスト ボックス 77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3" name="テキスト ボックス 77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4" name="テキスト ボックス 77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40095</xdr:rowOff>
    </xdr:from>
    <xdr:to>
      <xdr:col>85</xdr:col>
      <xdr:colOff>177800</xdr:colOff>
      <xdr:row>105</xdr:row>
      <xdr:rowOff>141695</xdr:rowOff>
    </xdr:to>
    <xdr:sp macro="" textlink="">
      <xdr:nvSpPr>
        <xdr:cNvPr id="775" name="楕円 774"/>
        <xdr:cNvSpPr/>
      </xdr:nvSpPr>
      <xdr:spPr>
        <a:xfrm>
          <a:off x="16268700" y="180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18522</xdr:rowOff>
    </xdr:from>
    <xdr:ext cx="405111" cy="259045"/>
    <xdr:sp macro="" textlink="">
      <xdr:nvSpPr>
        <xdr:cNvPr id="776" name="【庁舎】&#10;有形固定資産減価償却率該当値テキスト"/>
        <xdr:cNvSpPr txBox="1"/>
      </xdr:nvSpPr>
      <xdr:spPr>
        <a:xfrm>
          <a:off x="16357600" y="1802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110308</xdr:rowOff>
    </xdr:from>
    <xdr:to>
      <xdr:col>81</xdr:col>
      <xdr:colOff>101600</xdr:colOff>
      <xdr:row>105</xdr:row>
      <xdr:rowOff>40458</xdr:rowOff>
    </xdr:to>
    <xdr:sp macro="" textlink="">
      <xdr:nvSpPr>
        <xdr:cNvPr id="777" name="楕円 776"/>
        <xdr:cNvSpPr/>
      </xdr:nvSpPr>
      <xdr:spPr>
        <a:xfrm>
          <a:off x="15430500" y="1794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161108</xdr:rowOff>
    </xdr:from>
    <xdr:to>
      <xdr:col>85</xdr:col>
      <xdr:colOff>127000</xdr:colOff>
      <xdr:row>105</xdr:row>
      <xdr:rowOff>90895</xdr:rowOff>
    </xdr:to>
    <xdr:cxnSp macro="">
      <xdr:nvCxnSpPr>
        <xdr:cNvPr id="778" name="直線コネクタ 777"/>
        <xdr:cNvCxnSpPr/>
      </xdr:nvCxnSpPr>
      <xdr:spPr>
        <a:xfrm>
          <a:off x="15481300" y="17991908"/>
          <a:ext cx="8382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108676</xdr:rowOff>
    </xdr:from>
    <xdr:to>
      <xdr:col>76</xdr:col>
      <xdr:colOff>165100</xdr:colOff>
      <xdr:row>105</xdr:row>
      <xdr:rowOff>38826</xdr:rowOff>
    </xdr:to>
    <xdr:sp macro="" textlink="">
      <xdr:nvSpPr>
        <xdr:cNvPr id="779" name="楕円 778"/>
        <xdr:cNvSpPr/>
      </xdr:nvSpPr>
      <xdr:spPr>
        <a:xfrm>
          <a:off x="14541500" y="1793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159476</xdr:rowOff>
    </xdr:from>
    <xdr:to>
      <xdr:col>81</xdr:col>
      <xdr:colOff>50800</xdr:colOff>
      <xdr:row>104</xdr:row>
      <xdr:rowOff>161108</xdr:rowOff>
    </xdr:to>
    <xdr:cxnSp macro="">
      <xdr:nvCxnSpPr>
        <xdr:cNvPr id="780" name="直線コネクタ 779"/>
        <xdr:cNvCxnSpPr/>
      </xdr:nvCxnSpPr>
      <xdr:spPr>
        <a:xfrm>
          <a:off x="14592300" y="17990276"/>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61323</xdr:rowOff>
    </xdr:from>
    <xdr:to>
      <xdr:col>72</xdr:col>
      <xdr:colOff>38100</xdr:colOff>
      <xdr:row>104</xdr:row>
      <xdr:rowOff>162923</xdr:rowOff>
    </xdr:to>
    <xdr:sp macro="" textlink="">
      <xdr:nvSpPr>
        <xdr:cNvPr id="781" name="楕円 780"/>
        <xdr:cNvSpPr/>
      </xdr:nvSpPr>
      <xdr:spPr>
        <a:xfrm>
          <a:off x="13652500" y="1789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112123</xdr:rowOff>
    </xdr:from>
    <xdr:to>
      <xdr:col>76</xdr:col>
      <xdr:colOff>114300</xdr:colOff>
      <xdr:row>104</xdr:row>
      <xdr:rowOff>159476</xdr:rowOff>
    </xdr:to>
    <xdr:cxnSp macro="">
      <xdr:nvCxnSpPr>
        <xdr:cNvPr id="782" name="直線コネクタ 781"/>
        <xdr:cNvCxnSpPr/>
      </xdr:nvCxnSpPr>
      <xdr:spPr>
        <a:xfrm>
          <a:off x="13703300" y="17942923"/>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159294</xdr:rowOff>
    </xdr:from>
    <xdr:to>
      <xdr:col>67</xdr:col>
      <xdr:colOff>101600</xdr:colOff>
      <xdr:row>104</xdr:row>
      <xdr:rowOff>89444</xdr:rowOff>
    </xdr:to>
    <xdr:sp macro="" textlink="">
      <xdr:nvSpPr>
        <xdr:cNvPr id="783" name="楕円 782"/>
        <xdr:cNvSpPr/>
      </xdr:nvSpPr>
      <xdr:spPr>
        <a:xfrm>
          <a:off x="12763500" y="1781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38644</xdr:rowOff>
    </xdr:from>
    <xdr:to>
      <xdr:col>71</xdr:col>
      <xdr:colOff>177800</xdr:colOff>
      <xdr:row>104</xdr:row>
      <xdr:rowOff>112123</xdr:rowOff>
    </xdr:to>
    <xdr:cxnSp macro="">
      <xdr:nvCxnSpPr>
        <xdr:cNvPr id="784" name="直線コネクタ 783"/>
        <xdr:cNvCxnSpPr/>
      </xdr:nvCxnSpPr>
      <xdr:spPr>
        <a:xfrm>
          <a:off x="12814300" y="17869444"/>
          <a:ext cx="88900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113228</xdr:rowOff>
    </xdr:from>
    <xdr:ext cx="405111" cy="259045"/>
    <xdr:sp macro="" textlink="">
      <xdr:nvSpPr>
        <xdr:cNvPr id="785" name="n_1aveValue【庁舎】&#10;有形固定資産減価償却率"/>
        <xdr:cNvSpPr txBox="1"/>
      </xdr:nvSpPr>
      <xdr:spPr>
        <a:xfrm>
          <a:off x="15266044" y="1811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108329</xdr:rowOff>
    </xdr:from>
    <xdr:ext cx="405111" cy="259045"/>
    <xdr:sp macro="" textlink="">
      <xdr:nvSpPr>
        <xdr:cNvPr id="786" name="n_2aveValue【庁舎】&#10;有形固定資産減価償却率"/>
        <xdr:cNvSpPr txBox="1"/>
      </xdr:nvSpPr>
      <xdr:spPr>
        <a:xfrm>
          <a:off x="14389744" y="1811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90369</xdr:rowOff>
    </xdr:from>
    <xdr:ext cx="405111" cy="259045"/>
    <xdr:sp macro="" textlink="">
      <xdr:nvSpPr>
        <xdr:cNvPr id="787" name="n_3aveValue【庁舎】&#10;有形固定資産減価償却率"/>
        <xdr:cNvSpPr txBox="1"/>
      </xdr:nvSpPr>
      <xdr:spPr>
        <a:xfrm>
          <a:off x="13500744" y="1809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87103</xdr:rowOff>
    </xdr:from>
    <xdr:ext cx="405111" cy="259045"/>
    <xdr:sp macro="" textlink="">
      <xdr:nvSpPr>
        <xdr:cNvPr id="788" name="n_4aveValue【庁舎】&#10;有形固定資産減価償却率"/>
        <xdr:cNvSpPr txBox="1"/>
      </xdr:nvSpPr>
      <xdr:spPr>
        <a:xfrm>
          <a:off x="12611744" y="1808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56985</xdr:rowOff>
    </xdr:from>
    <xdr:ext cx="405111" cy="259045"/>
    <xdr:sp macro="" textlink="">
      <xdr:nvSpPr>
        <xdr:cNvPr id="789" name="n_1mainValue【庁舎】&#10;有形固定資産減価償却率"/>
        <xdr:cNvSpPr txBox="1"/>
      </xdr:nvSpPr>
      <xdr:spPr>
        <a:xfrm>
          <a:off x="15266044" y="1771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55353</xdr:rowOff>
    </xdr:from>
    <xdr:ext cx="405111" cy="259045"/>
    <xdr:sp macro="" textlink="">
      <xdr:nvSpPr>
        <xdr:cNvPr id="790" name="n_2mainValue【庁舎】&#10;有形固定資産減価償却率"/>
        <xdr:cNvSpPr txBox="1"/>
      </xdr:nvSpPr>
      <xdr:spPr>
        <a:xfrm>
          <a:off x="14389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8000</xdr:rowOff>
    </xdr:from>
    <xdr:ext cx="405111" cy="259045"/>
    <xdr:sp macro="" textlink="">
      <xdr:nvSpPr>
        <xdr:cNvPr id="791" name="n_3mainValue【庁舎】&#10;有形固定資産減価償却率"/>
        <xdr:cNvSpPr txBox="1"/>
      </xdr:nvSpPr>
      <xdr:spPr>
        <a:xfrm>
          <a:off x="13500744" y="1766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105971</xdr:rowOff>
    </xdr:from>
    <xdr:ext cx="405111" cy="259045"/>
    <xdr:sp macro="" textlink="">
      <xdr:nvSpPr>
        <xdr:cNvPr id="792" name="n_4mainValue【庁舎】&#10;有形固定資産減価償却率"/>
        <xdr:cNvSpPr txBox="1"/>
      </xdr:nvSpPr>
      <xdr:spPr>
        <a:xfrm>
          <a:off x="12611744" y="1759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3" name="正方形/長方形 79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4" name="正方形/長方形 79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5" name="正方形/長方形 79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6" name="正方形/長方形 79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7" name="正方形/長方形 79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8" name="正方形/長方形 79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9" name="正方形/長方形 79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0" name="正方形/長方形 79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1" name="テキスト ボックス 80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2" name="直線コネクタ 80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3" name="直線コネクタ 802"/>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4" name="テキスト ボックス 803"/>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5" name="直線コネクタ 804"/>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6" name="テキスト ボックス 805"/>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7" name="直線コネクタ 806"/>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8" name="テキスト ボックス 807"/>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9" name="直線コネクタ 808"/>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0" name="テキスト ボックス 809"/>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1" name="直線コネクタ 810"/>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2" name="テキスト ボックス 811"/>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3" name="直線コネクタ 812"/>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4" name="テキスト ボックス 813"/>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5" name="直線コネクタ 81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6" name="テキスト ボックス 81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89263</xdr:rowOff>
    </xdr:from>
    <xdr:to>
      <xdr:col>116</xdr:col>
      <xdr:colOff>62864</xdr:colOff>
      <xdr:row>108</xdr:row>
      <xdr:rowOff>48442</xdr:rowOff>
    </xdr:to>
    <xdr:cxnSp macro="">
      <xdr:nvCxnSpPr>
        <xdr:cNvPr id="818" name="直線コネクタ 817"/>
        <xdr:cNvCxnSpPr/>
      </xdr:nvCxnSpPr>
      <xdr:spPr>
        <a:xfrm flipV="1">
          <a:off x="22160864" y="17234263"/>
          <a:ext cx="0" cy="1330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52269</xdr:rowOff>
    </xdr:from>
    <xdr:ext cx="469744" cy="259045"/>
    <xdr:sp macro="" textlink="">
      <xdr:nvSpPr>
        <xdr:cNvPr id="819" name="【庁舎】&#10;一人当たり面積最小値テキスト"/>
        <xdr:cNvSpPr txBox="1"/>
      </xdr:nvSpPr>
      <xdr:spPr>
        <a:xfrm>
          <a:off x="22199600" y="18568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48442</xdr:rowOff>
    </xdr:from>
    <xdr:to>
      <xdr:col>116</xdr:col>
      <xdr:colOff>152400</xdr:colOff>
      <xdr:row>108</xdr:row>
      <xdr:rowOff>48442</xdr:rowOff>
    </xdr:to>
    <xdr:cxnSp macro="">
      <xdr:nvCxnSpPr>
        <xdr:cNvPr id="820" name="直線コネクタ 819"/>
        <xdr:cNvCxnSpPr/>
      </xdr:nvCxnSpPr>
      <xdr:spPr>
        <a:xfrm>
          <a:off x="22072600" y="18565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35940</xdr:rowOff>
    </xdr:from>
    <xdr:ext cx="469744" cy="259045"/>
    <xdr:sp macro="" textlink="">
      <xdr:nvSpPr>
        <xdr:cNvPr id="821" name="【庁舎】&#10;一人当たり面積最大値テキスト"/>
        <xdr:cNvSpPr txBox="1"/>
      </xdr:nvSpPr>
      <xdr:spPr>
        <a:xfrm>
          <a:off x="22199600" y="17009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89263</xdr:rowOff>
    </xdr:from>
    <xdr:to>
      <xdr:col>116</xdr:col>
      <xdr:colOff>152400</xdr:colOff>
      <xdr:row>100</xdr:row>
      <xdr:rowOff>89263</xdr:rowOff>
    </xdr:to>
    <xdr:cxnSp macro="">
      <xdr:nvCxnSpPr>
        <xdr:cNvPr id="822" name="直線コネクタ 821"/>
        <xdr:cNvCxnSpPr/>
      </xdr:nvCxnSpPr>
      <xdr:spPr>
        <a:xfrm>
          <a:off x="22072600" y="1723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78939</xdr:rowOff>
    </xdr:from>
    <xdr:ext cx="469744" cy="259045"/>
    <xdr:sp macro="" textlink="">
      <xdr:nvSpPr>
        <xdr:cNvPr id="823" name="【庁舎】&#10;一人当たり面積平均値テキスト"/>
        <xdr:cNvSpPr txBox="1"/>
      </xdr:nvSpPr>
      <xdr:spPr>
        <a:xfrm>
          <a:off x="22199600" y="180811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100512</xdr:rowOff>
    </xdr:from>
    <xdr:to>
      <xdr:col>116</xdr:col>
      <xdr:colOff>114300</xdr:colOff>
      <xdr:row>106</xdr:row>
      <xdr:rowOff>30662</xdr:rowOff>
    </xdr:to>
    <xdr:sp macro="" textlink="">
      <xdr:nvSpPr>
        <xdr:cNvPr id="824" name="フローチャート: 判断 823"/>
        <xdr:cNvSpPr/>
      </xdr:nvSpPr>
      <xdr:spPr>
        <a:xfrm>
          <a:off x="22110700" y="1810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133169</xdr:rowOff>
    </xdr:from>
    <xdr:to>
      <xdr:col>112</xdr:col>
      <xdr:colOff>38100</xdr:colOff>
      <xdr:row>106</xdr:row>
      <xdr:rowOff>63319</xdr:rowOff>
    </xdr:to>
    <xdr:sp macro="" textlink="">
      <xdr:nvSpPr>
        <xdr:cNvPr id="825" name="フローチャート: 判断 824"/>
        <xdr:cNvSpPr/>
      </xdr:nvSpPr>
      <xdr:spPr>
        <a:xfrm>
          <a:off x="21272500" y="1813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121738</xdr:rowOff>
    </xdr:from>
    <xdr:to>
      <xdr:col>107</xdr:col>
      <xdr:colOff>101600</xdr:colOff>
      <xdr:row>106</xdr:row>
      <xdr:rowOff>51888</xdr:rowOff>
    </xdr:to>
    <xdr:sp macro="" textlink="">
      <xdr:nvSpPr>
        <xdr:cNvPr id="826" name="フローチャート: 判断 825"/>
        <xdr:cNvSpPr/>
      </xdr:nvSpPr>
      <xdr:spPr>
        <a:xfrm>
          <a:off x="20383500" y="1812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141332</xdr:rowOff>
    </xdr:from>
    <xdr:to>
      <xdr:col>102</xdr:col>
      <xdr:colOff>165100</xdr:colOff>
      <xdr:row>106</xdr:row>
      <xdr:rowOff>71482</xdr:rowOff>
    </xdr:to>
    <xdr:sp macro="" textlink="">
      <xdr:nvSpPr>
        <xdr:cNvPr id="827" name="フローチャート: 判断 826"/>
        <xdr:cNvSpPr/>
      </xdr:nvSpPr>
      <xdr:spPr>
        <a:xfrm>
          <a:off x="19494500" y="1814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30299</xdr:rowOff>
    </xdr:from>
    <xdr:to>
      <xdr:col>98</xdr:col>
      <xdr:colOff>38100</xdr:colOff>
      <xdr:row>106</xdr:row>
      <xdr:rowOff>131899</xdr:rowOff>
    </xdr:to>
    <xdr:sp macro="" textlink="">
      <xdr:nvSpPr>
        <xdr:cNvPr id="828" name="フローチャート: 判断 827"/>
        <xdr:cNvSpPr/>
      </xdr:nvSpPr>
      <xdr:spPr>
        <a:xfrm>
          <a:off x="18605500" y="1820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9" name="テキスト ボックス 82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0" name="テキスト ボックス 82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1" name="テキスト ボックス 83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2" name="テキスト ボックス 83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3" name="テキスト ボックス 83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40095</xdr:rowOff>
    </xdr:from>
    <xdr:to>
      <xdr:col>116</xdr:col>
      <xdr:colOff>114300</xdr:colOff>
      <xdr:row>104</xdr:row>
      <xdr:rowOff>141695</xdr:rowOff>
    </xdr:to>
    <xdr:sp macro="" textlink="">
      <xdr:nvSpPr>
        <xdr:cNvPr id="834" name="楕円 833"/>
        <xdr:cNvSpPr/>
      </xdr:nvSpPr>
      <xdr:spPr>
        <a:xfrm>
          <a:off x="22110700" y="1787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62972</xdr:rowOff>
    </xdr:from>
    <xdr:ext cx="469744" cy="259045"/>
    <xdr:sp macro="" textlink="">
      <xdr:nvSpPr>
        <xdr:cNvPr id="835" name="【庁舎】&#10;一人当たり面積該当値テキスト"/>
        <xdr:cNvSpPr txBox="1"/>
      </xdr:nvSpPr>
      <xdr:spPr>
        <a:xfrm>
          <a:off x="22199600" y="1772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46627</xdr:rowOff>
    </xdr:from>
    <xdr:to>
      <xdr:col>112</xdr:col>
      <xdr:colOff>38100</xdr:colOff>
      <xdr:row>104</xdr:row>
      <xdr:rowOff>148227</xdr:rowOff>
    </xdr:to>
    <xdr:sp macro="" textlink="">
      <xdr:nvSpPr>
        <xdr:cNvPr id="836" name="楕円 835"/>
        <xdr:cNvSpPr/>
      </xdr:nvSpPr>
      <xdr:spPr>
        <a:xfrm>
          <a:off x="21272500" y="1787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90895</xdr:rowOff>
    </xdr:from>
    <xdr:to>
      <xdr:col>116</xdr:col>
      <xdr:colOff>63500</xdr:colOff>
      <xdr:row>104</xdr:row>
      <xdr:rowOff>97427</xdr:rowOff>
    </xdr:to>
    <xdr:cxnSp macro="">
      <xdr:nvCxnSpPr>
        <xdr:cNvPr id="837" name="直線コネクタ 836"/>
        <xdr:cNvCxnSpPr/>
      </xdr:nvCxnSpPr>
      <xdr:spPr>
        <a:xfrm flipV="1">
          <a:off x="21323300" y="17921695"/>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48261</xdr:rowOff>
    </xdr:from>
    <xdr:to>
      <xdr:col>107</xdr:col>
      <xdr:colOff>101600</xdr:colOff>
      <xdr:row>104</xdr:row>
      <xdr:rowOff>149861</xdr:rowOff>
    </xdr:to>
    <xdr:sp macro="" textlink="">
      <xdr:nvSpPr>
        <xdr:cNvPr id="838" name="楕円 837"/>
        <xdr:cNvSpPr/>
      </xdr:nvSpPr>
      <xdr:spPr>
        <a:xfrm>
          <a:off x="203835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97427</xdr:rowOff>
    </xdr:from>
    <xdr:to>
      <xdr:col>111</xdr:col>
      <xdr:colOff>177800</xdr:colOff>
      <xdr:row>104</xdr:row>
      <xdr:rowOff>99061</xdr:rowOff>
    </xdr:to>
    <xdr:cxnSp macro="">
      <xdr:nvCxnSpPr>
        <xdr:cNvPr id="839" name="直線コネクタ 838"/>
        <xdr:cNvCxnSpPr/>
      </xdr:nvCxnSpPr>
      <xdr:spPr>
        <a:xfrm flipV="1">
          <a:off x="20434300" y="17928227"/>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115207</xdr:rowOff>
    </xdr:from>
    <xdr:to>
      <xdr:col>102</xdr:col>
      <xdr:colOff>165100</xdr:colOff>
      <xdr:row>104</xdr:row>
      <xdr:rowOff>45357</xdr:rowOff>
    </xdr:to>
    <xdr:sp macro="" textlink="">
      <xdr:nvSpPr>
        <xdr:cNvPr id="840" name="楕円 839"/>
        <xdr:cNvSpPr/>
      </xdr:nvSpPr>
      <xdr:spPr>
        <a:xfrm>
          <a:off x="19494500" y="1777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166007</xdr:rowOff>
    </xdr:from>
    <xdr:to>
      <xdr:col>107</xdr:col>
      <xdr:colOff>50800</xdr:colOff>
      <xdr:row>104</xdr:row>
      <xdr:rowOff>99061</xdr:rowOff>
    </xdr:to>
    <xdr:cxnSp macro="">
      <xdr:nvCxnSpPr>
        <xdr:cNvPr id="841" name="直線コネクタ 840"/>
        <xdr:cNvCxnSpPr/>
      </xdr:nvCxnSpPr>
      <xdr:spPr>
        <a:xfrm>
          <a:off x="19545300" y="17825357"/>
          <a:ext cx="889000" cy="104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105411</xdr:rowOff>
    </xdr:from>
    <xdr:to>
      <xdr:col>98</xdr:col>
      <xdr:colOff>38100</xdr:colOff>
      <xdr:row>104</xdr:row>
      <xdr:rowOff>35561</xdr:rowOff>
    </xdr:to>
    <xdr:sp macro="" textlink="">
      <xdr:nvSpPr>
        <xdr:cNvPr id="842" name="楕円 841"/>
        <xdr:cNvSpPr/>
      </xdr:nvSpPr>
      <xdr:spPr>
        <a:xfrm>
          <a:off x="186055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156211</xdr:rowOff>
    </xdr:from>
    <xdr:to>
      <xdr:col>102</xdr:col>
      <xdr:colOff>114300</xdr:colOff>
      <xdr:row>103</xdr:row>
      <xdr:rowOff>166007</xdr:rowOff>
    </xdr:to>
    <xdr:cxnSp macro="">
      <xdr:nvCxnSpPr>
        <xdr:cNvPr id="843" name="直線コネクタ 842"/>
        <xdr:cNvCxnSpPr/>
      </xdr:nvCxnSpPr>
      <xdr:spPr>
        <a:xfrm>
          <a:off x="18656300" y="17815561"/>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54446</xdr:rowOff>
    </xdr:from>
    <xdr:ext cx="469744" cy="259045"/>
    <xdr:sp macro="" textlink="">
      <xdr:nvSpPr>
        <xdr:cNvPr id="844" name="n_1aveValue【庁舎】&#10;一人当たり面積"/>
        <xdr:cNvSpPr txBox="1"/>
      </xdr:nvSpPr>
      <xdr:spPr>
        <a:xfrm>
          <a:off x="21075727" y="1822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43015</xdr:rowOff>
    </xdr:from>
    <xdr:ext cx="469744" cy="259045"/>
    <xdr:sp macro="" textlink="">
      <xdr:nvSpPr>
        <xdr:cNvPr id="845" name="n_2aveValue【庁舎】&#10;一人当たり面積"/>
        <xdr:cNvSpPr txBox="1"/>
      </xdr:nvSpPr>
      <xdr:spPr>
        <a:xfrm>
          <a:off x="20199427" y="1821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62609</xdr:rowOff>
    </xdr:from>
    <xdr:ext cx="469744" cy="259045"/>
    <xdr:sp macro="" textlink="">
      <xdr:nvSpPr>
        <xdr:cNvPr id="846" name="n_3aveValue【庁舎】&#10;一人当たり面積"/>
        <xdr:cNvSpPr txBox="1"/>
      </xdr:nvSpPr>
      <xdr:spPr>
        <a:xfrm>
          <a:off x="19310427" y="18236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123026</xdr:rowOff>
    </xdr:from>
    <xdr:ext cx="469744" cy="259045"/>
    <xdr:sp macro="" textlink="">
      <xdr:nvSpPr>
        <xdr:cNvPr id="847" name="n_4aveValue【庁舎】&#10;一人当たり面積"/>
        <xdr:cNvSpPr txBox="1"/>
      </xdr:nvSpPr>
      <xdr:spPr>
        <a:xfrm>
          <a:off x="18421427" y="18296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164754</xdr:rowOff>
    </xdr:from>
    <xdr:ext cx="469744" cy="259045"/>
    <xdr:sp macro="" textlink="">
      <xdr:nvSpPr>
        <xdr:cNvPr id="848" name="n_1mainValue【庁舎】&#10;一人当たり面積"/>
        <xdr:cNvSpPr txBox="1"/>
      </xdr:nvSpPr>
      <xdr:spPr>
        <a:xfrm>
          <a:off x="21075727" y="17652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166388</xdr:rowOff>
    </xdr:from>
    <xdr:ext cx="469744" cy="259045"/>
    <xdr:sp macro="" textlink="">
      <xdr:nvSpPr>
        <xdr:cNvPr id="849" name="n_2mainValue【庁舎】&#10;一人当たり面積"/>
        <xdr:cNvSpPr txBox="1"/>
      </xdr:nvSpPr>
      <xdr:spPr>
        <a:xfrm>
          <a:off x="20199427" y="1765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61884</xdr:rowOff>
    </xdr:from>
    <xdr:ext cx="469744" cy="259045"/>
    <xdr:sp macro="" textlink="">
      <xdr:nvSpPr>
        <xdr:cNvPr id="850" name="n_3mainValue【庁舎】&#10;一人当たり面積"/>
        <xdr:cNvSpPr txBox="1"/>
      </xdr:nvSpPr>
      <xdr:spPr>
        <a:xfrm>
          <a:off x="19310427" y="17549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52088</xdr:rowOff>
    </xdr:from>
    <xdr:ext cx="469744" cy="259045"/>
    <xdr:sp macro="" textlink="">
      <xdr:nvSpPr>
        <xdr:cNvPr id="851" name="n_4mainValue【庁舎】&#10;一人当たり面積"/>
        <xdr:cNvSpPr txBox="1"/>
      </xdr:nvSpPr>
      <xdr:spPr>
        <a:xfrm>
          <a:off x="18421427" y="1753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2" name="正方形/長方形 85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3" name="正方形/長方形 85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4" name="テキスト ボックス 85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有形固定資産減価償却率について、図書館及び体育館・プールの数値が鳥取県平均を大きく上回っている。</a:t>
          </a:r>
          <a:r>
            <a:rPr kumimoji="1" lang="ja-JP" altLang="en-US" sz="1100">
              <a:solidFill>
                <a:schemeClr val="dk1"/>
              </a:solidFill>
              <a:effectLst/>
              <a:latin typeface="+mn-lt"/>
              <a:ea typeface="+mn-ea"/>
              <a:cs typeface="+mn-cs"/>
            </a:rPr>
            <a:t>図書館及び</a:t>
          </a:r>
          <a:r>
            <a:rPr kumimoji="1" lang="ja-JP" altLang="ja-JP" sz="1100">
              <a:solidFill>
                <a:schemeClr val="dk1"/>
              </a:solidFill>
              <a:effectLst/>
              <a:latin typeface="+mn-lt"/>
              <a:ea typeface="+mn-ea"/>
              <a:cs typeface="+mn-cs"/>
            </a:rPr>
            <a:t>体育館・プールについては、個別施設計画を作成しており、公共施設等適正管理推進事業債を活用し、改修工事を実施するほか、廃止が決定した施設について除却していく。</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年度において、築５５年の体育館を解体したことから体育館・プールの有形固定資産減価償却率の改善が見込まれる。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鳥取県湯梨浜町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16,835
16,732
77.94
10,195,236
9,926,125
227,881
5,893,383
12,638,318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27.9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町村合併前から類似団体平均値を大幅に下回っているが、合併による財政基盤の強化及び合併後に行っている行財政改革等により、合併後はほぼ同水準で推移している。引き続き、人件費の縮減に努めながらの定員管理、事業の取捨選択や見直し等により投資的経費などの抑制を行い、歳出の削減を図るとともに、地方税の徴収強化等の取り組みを通じて自主財源を確保し、より一層の財政基盤の強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48683</xdr:rowOff>
    </xdr:from>
    <xdr:to>
      <xdr:col>23</xdr:col>
      <xdr:colOff>133350</xdr:colOff>
      <xdr:row>44</xdr:row>
      <xdr:rowOff>134938</xdr:rowOff>
    </xdr:to>
    <xdr:cxnSp macro="">
      <xdr:nvCxnSpPr>
        <xdr:cNvPr id="67" name="直線コネクタ 66"/>
        <xdr:cNvCxnSpPr/>
      </xdr:nvCxnSpPr>
      <xdr:spPr>
        <a:xfrm flipV="1">
          <a:off x="4953000" y="6220883"/>
          <a:ext cx="0" cy="14578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107015</xdr:rowOff>
    </xdr:from>
    <xdr:ext cx="762000" cy="259045"/>
    <xdr:sp macro="" textlink="">
      <xdr:nvSpPr>
        <xdr:cNvPr id="68" name="財政力最小値テキスト"/>
        <xdr:cNvSpPr txBox="1"/>
      </xdr:nvSpPr>
      <xdr:spPr>
        <a:xfrm>
          <a:off x="5041900" y="765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134938</xdr:rowOff>
    </xdr:from>
    <xdr:to>
      <xdr:col>24</xdr:col>
      <xdr:colOff>12700</xdr:colOff>
      <xdr:row>44</xdr:row>
      <xdr:rowOff>134938</xdr:rowOff>
    </xdr:to>
    <xdr:cxnSp macro="">
      <xdr:nvCxnSpPr>
        <xdr:cNvPr id="69" name="直線コネクタ 68"/>
        <xdr:cNvCxnSpPr/>
      </xdr:nvCxnSpPr>
      <xdr:spPr>
        <a:xfrm>
          <a:off x="4864100" y="767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135060</xdr:rowOff>
    </xdr:from>
    <xdr:ext cx="762000" cy="259045"/>
    <xdr:sp macro="" textlink="">
      <xdr:nvSpPr>
        <xdr:cNvPr id="70" name="財政力最大値テキスト"/>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48683</xdr:rowOff>
    </xdr:from>
    <xdr:to>
      <xdr:col>24</xdr:col>
      <xdr:colOff>12700</xdr:colOff>
      <xdr:row>36</xdr:row>
      <xdr:rowOff>48683</xdr:rowOff>
    </xdr:to>
    <xdr:cxnSp macro="">
      <xdr:nvCxnSpPr>
        <xdr:cNvPr id="71" name="直線コネクタ 70"/>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74613</xdr:rowOff>
    </xdr:from>
    <xdr:to>
      <xdr:col>23</xdr:col>
      <xdr:colOff>133350</xdr:colOff>
      <xdr:row>44</xdr:row>
      <xdr:rowOff>74613</xdr:rowOff>
    </xdr:to>
    <xdr:cxnSp macro="">
      <xdr:nvCxnSpPr>
        <xdr:cNvPr id="72" name="直線コネクタ 71"/>
        <xdr:cNvCxnSpPr/>
      </xdr:nvCxnSpPr>
      <xdr:spPr>
        <a:xfrm>
          <a:off x="4114800" y="761841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111777</xdr:rowOff>
    </xdr:from>
    <xdr:ext cx="762000" cy="259045"/>
    <xdr:sp macro="" textlink="">
      <xdr:nvSpPr>
        <xdr:cNvPr id="73" name="財政力平均値テキスト"/>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4" name="フローチャート: 判断 73"/>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74613</xdr:rowOff>
    </xdr:from>
    <xdr:to>
      <xdr:col>19</xdr:col>
      <xdr:colOff>133350</xdr:colOff>
      <xdr:row>44</xdr:row>
      <xdr:rowOff>74613</xdr:rowOff>
    </xdr:to>
    <xdr:cxnSp macro="">
      <xdr:nvCxnSpPr>
        <xdr:cNvPr id="75" name="直線コネクタ 74"/>
        <xdr:cNvCxnSpPr/>
      </xdr:nvCxnSpPr>
      <xdr:spPr>
        <a:xfrm>
          <a:off x="3225800" y="76184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85196</xdr:rowOff>
    </xdr:from>
    <xdr:to>
      <xdr:col>19</xdr:col>
      <xdr:colOff>184150</xdr:colOff>
      <xdr:row>43</xdr:row>
      <xdr:rowOff>15346</xdr:rowOff>
    </xdr:to>
    <xdr:sp macro="" textlink="">
      <xdr:nvSpPr>
        <xdr:cNvPr id="76" name="フローチャート: 判断 75"/>
        <xdr:cNvSpPr/>
      </xdr:nvSpPr>
      <xdr:spPr>
        <a:xfrm>
          <a:off x="40640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25523</xdr:rowOff>
    </xdr:from>
    <xdr:ext cx="736600" cy="259045"/>
    <xdr:sp macro="" textlink="">
      <xdr:nvSpPr>
        <xdr:cNvPr id="77" name="テキスト ボックス 76"/>
        <xdr:cNvSpPr txBox="1"/>
      </xdr:nvSpPr>
      <xdr:spPr>
        <a:xfrm>
          <a:off x="3733800" y="7054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74613</xdr:rowOff>
    </xdr:from>
    <xdr:to>
      <xdr:col>15</xdr:col>
      <xdr:colOff>82550</xdr:colOff>
      <xdr:row>44</xdr:row>
      <xdr:rowOff>74613</xdr:rowOff>
    </xdr:to>
    <xdr:cxnSp macro="">
      <xdr:nvCxnSpPr>
        <xdr:cNvPr id="78" name="直線コネクタ 77"/>
        <xdr:cNvCxnSpPr/>
      </xdr:nvCxnSpPr>
      <xdr:spPr>
        <a:xfrm>
          <a:off x="2336800" y="76184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79" name="フローチャート: 判断 78"/>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80" name="テキスト ボックス 79"/>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74613</xdr:rowOff>
    </xdr:from>
    <xdr:to>
      <xdr:col>11</xdr:col>
      <xdr:colOff>31750</xdr:colOff>
      <xdr:row>44</xdr:row>
      <xdr:rowOff>74613</xdr:rowOff>
    </xdr:to>
    <xdr:cxnSp macro="">
      <xdr:nvCxnSpPr>
        <xdr:cNvPr id="81" name="直線コネクタ 80"/>
        <xdr:cNvCxnSpPr/>
      </xdr:nvCxnSpPr>
      <xdr:spPr>
        <a:xfrm>
          <a:off x="1447800" y="76184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105304</xdr:rowOff>
    </xdr:from>
    <xdr:to>
      <xdr:col>11</xdr:col>
      <xdr:colOff>82550</xdr:colOff>
      <xdr:row>43</xdr:row>
      <xdr:rowOff>35454</xdr:rowOff>
    </xdr:to>
    <xdr:sp macro="" textlink="">
      <xdr:nvSpPr>
        <xdr:cNvPr id="82" name="フローチャート: 判断 81"/>
        <xdr:cNvSpPr/>
      </xdr:nvSpPr>
      <xdr:spPr>
        <a:xfrm>
          <a:off x="22860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45631</xdr:rowOff>
    </xdr:from>
    <xdr:ext cx="762000" cy="259045"/>
    <xdr:sp macro="" textlink="">
      <xdr:nvSpPr>
        <xdr:cNvPr id="83" name="テキスト ボックス 82"/>
        <xdr:cNvSpPr txBox="1"/>
      </xdr:nvSpPr>
      <xdr:spPr>
        <a:xfrm>
          <a:off x="1955800" y="707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75142</xdr:rowOff>
    </xdr:from>
    <xdr:to>
      <xdr:col>7</xdr:col>
      <xdr:colOff>31750</xdr:colOff>
      <xdr:row>43</xdr:row>
      <xdr:rowOff>5292</xdr:rowOff>
    </xdr:to>
    <xdr:sp macro="" textlink="">
      <xdr:nvSpPr>
        <xdr:cNvPr id="84" name="フローチャート: 判断 83"/>
        <xdr:cNvSpPr/>
      </xdr:nvSpPr>
      <xdr:spPr>
        <a:xfrm>
          <a:off x="1397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15469</xdr:rowOff>
    </xdr:from>
    <xdr:ext cx="762000" cy="259045"/>
    <xdr:sp macro="" textlink="">
      <xdr:nvSpPr>
        <xdr:cNvPr id="85" name="テキスト ボックス 84"/>
        <xdr:cNvSpPr txBox="1"/>
      </xdr:nvSpPr>
      <xdr:spPr>
        <a:xfrm>
          <a:off x="1066800" y="704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23813</xdr:rowOff>
    </xdr:from>
    <xdr:to>
      <xdr:col>23</xdr:col>
      <xdr:colOff>184150</xdr:colOff>
      <xdr:row>44</xdr:row>
      <xdr:rowOff>125413</xdr:rowOff>
    </xdr:to>
    <xdr:sp macro="" textlink="">
      <xdr:nvSpPr>
        <xdr:cNvPr id="91" name="楕円 90"/>
        <xdr:cNvSpPr/>
      </xdr:nvSpPr>
      <xdr:spPr>
        <a:xfrm>
          <a:off x="4902200" y="756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91140</xdr:rowOff>
    </xdr:from>
    <xdr:ext cx="762000" cy="259045"/>
    <xdr:sp macro="" textlink="">
      <xdr:nvSpPr>
        <xdr:cNvPr id="92" name="財政力該当値テキスト"/>
        <xdr:cNvSpPr txBox="1"/>
      </xdr:nvSpPr>
      <xdr:spPr>
        <a:xfrm>
          <a:off x="5041900" y="7463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23813</xdr:rowOff>
    </xdr:from>
    <xdr:to>
      <xdr:col>19</xdr:col>
      <xdr:colOff>184150</xdr:colOff>
      <xdr:row>44</xdr:row>
      <xdr:rowOff>125413</xdr:rowOff>
    </xdr:to>
    <xdr:sp macro="" textlink="">
      <xdr:nvSpPr>
        <xdr:cNvPr id="93" name="楕円 92"/>
        <xdr:cNvSpPr/>
      </xdr:nvSpPr>
      <xdr:spPr>
        <a:xfrm>
          <a:off x="4064000" y="756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110190</xdr:rowOff>
    </xdr:from>
    <xdr:ext cx="736600" cy="259045"/>
    <xdr:sp macro="" textlink="">
      <xdr:nvSpPr>
        <xdr:cNvPr id="94" name="テキスト ボックス 93"/>
        <xdr:cNvSpPr txBox="1"/>
      </xdr:nvSpPr>
      <xdr:spPr>
        <a:xfrm>
          <a:off x="3733800" y="7653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23813</xdr:rowOff>
    </xdr:from>
    <xdr:to>
      <xdr:col>15</xdr:col>
      <xdr:colOff>133350</xdr:colOff>
      <xdr:row>44</xdr:row>
      <xdr:rowOff>125413</xdr:rowOff>
    </xdr:to>
    <xdr:sp macro="" textlink="">
      <xdr:nvSpPr>
        <xdr:cNvPr id="95" name="楕円 94"/>
        <xdr:cNvSpPr/>
      </xdr:nvSpPr>
      <xdr:spPr>
        <a:xfrm>
          <a:off x="3175000" y="756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110190</xdr:rowOff>
    </xdr:from>
    <xdr:ext cx="762000" cy="259045"/>
    <xdr:sp macro="" textlink="">
      <xdr:nvSpPr>
        <xdr:cNvPr id="96" name="テキスト ボックス 95"/>
        <xdr:cNvSpPr txBox="1"/>
      </xdr:nvSpPr>
      <xdr:spPr>
        <a:xfrm>
          <a:off x="2844800" y="7653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23813</xdr:rowOff>
    </xdr:from>
    <xdr:to>
      <xdr:col>11</xdr:col>
      <xdr:colOff>82550</xdr:colOff>
      <xdr:row>44</xdr:row>
      <xdr:rowOff>125413</xdr:rowOff>
    </xdr:to>
    <xdr:sp macro="" textlink="">
      <xdr:nvSpPr>
        <xdr:cNvPr id="97" name="楕円 96"/>
        <xdr:cNvSpPr/>
      </xdr:nvSpPr>
      <xdr:spPr>
        <a:xfrm>
          <a:off x="2286000" y="756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110190</xdr:rowOff>
    </xdr:from>
    <xdr:ext cx="762000" cy="259045"/>
    <xdr:sp macro="" textlink="">
      <xdr:nvSpPr>
        <xdr:cNvPr id="98" name="テキスト ボックス 97"/>
        <xdr:cNvSpPr txBox="1"/>
      </xdr:nvSpPr>
      <xdr:spPr>
        <a:xfrm>
          <a:off x="1955800" y="7653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23813</xdr:rowOff>
    </xdr:from>
    <xdr:to>
      <xdr:col>7</xdr:col>
      <xdr:colOff>31750</xdr:colOff>
      <xdr:row>44</xdr:row>
      <xdr:rowOff>125413</xdr:rowOff>
    </xdr:to>
    <xdr:sp macro="" textlink="">
      <xdr:nvSpPr>
        <xdr:cNvPr id="99" name="楕円 98"/>
        <xdr:cNvSpPr/>
      </xdr:nvSpPr>
      <xdr:spPr>
        <a:xfrm>
          <a:off x="1397000" y="756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110190</xdr:rowOff>
    </xdr:from>
    <xdr:ext cx="762000" cy="259045"/>
    <xdr:sp macro="" textlink="">
      <xdr:nvSpPr>
        <xdr:cNvPr id="100" name="テキスト ボックス 99"/>
        <xdr:cNvSpPr txBox="1"/>
      </xdr:nvSpPr>
      <xdr:spPr>
        <a:xfrm>
          <a:off x="1066800" y="7653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・歳入面では地方税が微増した一方、地方交付税等が減少し、歳出面では公債費が減少し、前年に比べて</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増加した。当面の間、中央公民館泊分館の建設等により、普通建設事業費の増加傾向は継続するが、退職者の不補充等による職員数の減等に伴う人件費の削減、物件費などの経常的な経費の再確認による削減、上下水道料金の見直しによる繰出金の抑制、事業のゼロベースからの見直し等を行い、計画的に事業の廃止及び縮小を進めるとともに、アウトソーシングへの移行等により経常的な経費の削減を図る。経常的な一般財源の収入増加が</a:t>
          </a:r>
          <a:r>
            <a:rPr kumimoji="1" lang="ja-JP" altLang="en-US" sz="1100">
              <a:latin typeface="ＭＳ Ｐゴシック" panose="020B0600070205080204" pitchFamily="50" charset="-128"/>
              <a:ea typeface="ＭＳ Ｐゴシック" panose="020B0600070205080204" pitchFamily="50" charset="-128"/>
            </a:rPr>
            <a:t>見込めない</a:t>
          </a:r>
          <a:r>
            <a:rPr kumimoji="1" lang="ja-JP" altLang="en-US" sz="1200">
              <a:latin typeface="ＭＳ Ｐゴシック" panose="020B0600070205080204" pitchFamily="50" charset="-128"/>
              <a:ea typeface="ＭＳ Ｐゴシック" panose="020B0600070205080204" pitchFamily="50" charset="-128"/>
            </a:rPr>
            <a:t>中、引き続き町行政改革大綱に基づき経常的な経費全体の削減に努める。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4" name="テキスト ボックス 113"/>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7" name="直線コネクタ 116"/>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8" name="テキスト ボックス 117"/>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9" name="直線コネクタ 118"/>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20" name="テキスト ボックス 119"/>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21" name="直線コネクタ 120"/>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2" name="テキスト ボックス 121"/>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3" name="直線コネクタ 122"/>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4" name="テキスト ボックス 123"/>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5" name="直線コネクタ 124"/>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6" name="テキスト ボックス 125"/>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7" name="直線コネクタ 126"/>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8" name="テキスト ボックス 127"/>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9" name="直線コネクタ 128"/>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30" name="テキスト ボックス 129"/>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1"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20138</xdr:rowOff>
    </xdr:from>
    <xdr:to>
      <xdr:col>23</xdr:col>
      <xdr:colOff>133350</xdr:colOff>
      <xdr:row>67</xdr:row>
      <xdr:rowOff>114481</xdr:rowOff>
    </xdr:to>
    <xdr:cxnSp macro="">
      <xdr:nvCxnSpPr>
        <xdr:cNvPr id="132" name="直線コネクタ 131"/>
        <xdr:cNvCxnSpPr/>
      </xdr:nvCxnSpPr>
      <xdr:spPr>
        <a:xfrm flipV="1">
          <a:off x="4953000" y="9964238"/>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86558</xdr:rowOff>
    </xdr:from>
    <xdr:ext cx="762000" cy="259045"/>
    <xdr:sp macro="" textlink="">
      <xdr:nvSpPr>
        <xdr:cNvPr id="133" name="財政構造の弾力性最小値テキスト"/>
        <xdr:cNvSpPr txBox="1"/>
      </xdr:nvSpPr>
      <xdr:spPr>
        <a:xfrm>
          <a:off x="5041900" y="1157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114481</xdr:rowOff>
    </xdr:from>
    <xdr:to>
      <xdr:col>24</xdr:col>
      <xdr:colOff>12700</xdr:colOff>
      <xdr:row>67</xdr:row>
      <xdr:rowOff>114481</xdr:rowOff>
    </xdr:to>
    <xdr:cxnSp macro="">
      <xdr:nvCxnSpPr>
        <xdr:cNvPr id="134" name="直線コネクタ 133"/>
        <xdr:cNvCxnSpPr/>
      </xdr:nvCxnSpPr>
      <xdr:spPr>
        <a:xfrm>
          <a:off x="4864100" y="116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106515</xdr:rowOff>
    </xdr:from>
    <xdr:ext cx="762000" cy="259045"/>
    <xdr:sp macro="" textlink="">
      <xdr:nvSpPr>
        <xdr:cNvPr id="135" name="財政構造の弾力性最大値テキスト"/>
        <xdr:cNvSpPr txBox="1"/>
      </xdr:nvSpPr>
      <xdr:spPr>
        <a:xfrm>
          <a:off x="5041900" y="9707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20138</xdr:rowOff>
    </xdr:from>
    <xdr:to>
      <xdr:col>24</xdr:col>
      <xdr:colOff>12700</xdr:colOff>
      <xdr:row>58</xdr:row>
      <xdr:rowOff>20138</xdr:rowOff>
    </xdr:to>
    <xdr:cxnSp macro="">
      <xdr:nvCxnSpPr>
        <xdr:cNvPr id="136" name="直線コネクタ 135"/>
        <xdr:cNvCxnSpPr/>
      </xdr:nvCxnSpPr>
      <xdr:spPr>
        <a:xfrm>
          <a:off x="4864100" y="996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49712</xdr:rowOff>
    </xdr:from>
    <xdr:to>
      <xdr:col>23</xdr:col>
      <xdr:colOff>133350</xdr:colOff>
      <xdr:row>64</xdr:row>
      <xdr:rowOff>60053</xdr:rowOff>
    </xdr:to>
    <xdr:cxnSp macro="">
      <xdr:nvCxnSpPr>
        <xdr:cNvPr id="137" name="直線コネクタ 136"/>
        <xdr:cNvCxnSpPr/>
      </xdr:nvCxnSpPr>
      <xdr:spPr>
        <a:xfrm>
          <a:off x="4114800" y="11022512"/>
          <a:ext cx="8382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155864</xdr:rowOff>
    </xdr:from>
    <xdr:ext cx="762000" cy="259045"/>
    <xdr:sp macro="" textlink="">
      <xdr:nvSpPr>
        <xdr:cNvPr id="138" name="財政構造の弾力性平均値テキスト"/>
        <xdr:cNvSpPr txBox="1"/>
      </xdr:nvSpPr>
      <xdr:spPr>
        <a:xfrm>
          <a:off x="5041900" y="107857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139337</xdr:rowOff>
    </xdr:from>
    <xdr:to>
      <xdr:col>23</xdr:col>
      <xdr:colOff>184150</xdr:colOff>
      <xdr:row>64</xdr:row>
      <xdr:rowOff>69487</xdr:rowOff>
    </xdr:to>
    <xdr:sp macro="" textlink="">
      <xdr:nvSpPr>
        <xdr:cNvPr id="139" name="フローチャート: 判断 138"/>
        <xdr:cNvSpPr/>
      </xdr:nvSpPr>
      <xdr:spPr>
        <a:xfrm>
          <a:off x="4902200" y="10940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49712</xdr:rowOff>
    </xdr:from>
    <xdr:to>
      <xdr:col>19</xdr:col>
      <xdr:colOff>133350</xdr:colOff>
      <xdr:row>64</xdr:row>
      <xdr:rowOff>73841</xdr:rowOff>
    </xdr:to>
    <xdr:cxnSp macro="">
      <xdr:nvCxnSpPr>
        <xdr:cNvPr id="140" name="直線コネクタ 139"/>
        <xdr:cNvCxnSpPr/>
      </xdr:nvCxnSpPr>
      <xdr:spPr>
        <a:xfrm flipV="1">
          <a:off x="3225800" y="11022512"/>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118654</xdr:rowOff>
    </xdr:from>
    <xdr:to>
      <xdr:col>19</xdr:col>
      <xdr:colOff>184150</xdr:colOff>
      <xdr:row>64</xdr:row>
      <xdr:rowOff>48804</xdr:rowOff>
    </xdr:to>
    <xdr:sp macro="" textlink="">
      <xdr:nvSpPr>
        <xdr:cNvPr id="141" name="フローチャート: 判断 140"/>
        <xdr:cNvSpPr/>
      </xdr:nvSpPr>
      <xdr:spPr>
        <a:xfrm>
          <a:off x="4064000" y="10920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58981</xdr:rowOff>
    </xdr:from>
    <xdr:ext cx="736600" cy="259045"/>
    <xdr:sp macro="" textlink="">
      <xdr:nvSpPr>
        <xdr:cNvPr id="142" name="テキスト ボックス 141"/>
        <xdr:cNvSpPr txBox="1"/>
      </xdr:nvSpPr>
      <xdr:spPr>
        <a:xfrm>
          <a:off x="3733800" y="10688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73841</xdr:rowOff>
    </xdr:from>
    <xdr:to>
      <xdr:col>15</xdr:col>
      <xdr:colOff>82550</xdr:colOff>
      <xdr:row>64</xdr:row>
      <xdr:rowOff>142784</xdr:rowOff>
    </xdr:to>
    <xdr:cxnSp macro="">
      <xdr:nvCxnSpPr>
        <xdr:cNvPr id="143" name="直線コネクタ 142"/>
        <xdr:cNvCxnSpPr/>
      </xdr:nvCxnSpPr>
      <xdr:spPr>
        <a:xfrm flipV="1">
          <a:off x="2336800" y="1104664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101419</xdr:rowOff>
    </xdr:from>
    <xdr:to>
      <xdr:col>15</xdr:col>
      <xdr:colOff>133350</xdr:colOff>
      <xdr:row>64</xdr:row>
      <xdr:rowOff>31569</xdr:rowOff>
    </xdr:to>
    <xdr:sp macro="" textlink="">
      <xdr:nvSpPr>
        <xdr:cNvPr id="144" name="フローチャート: 判断 143"/>
        <xdr:cNvSpPr/>
      </xdr:nvSpPr>
      <xdr:spPr>
        <a:xfrm>
          <a:off x="3175000" y="1090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41746</xdr:rowOff>
    </xdr:from>
    <xdr:ext cx="762000" cy="259045"/>
    <xdr:sp macro="" textlink="">
      <xdr:nvSpPr>
        <xdr:cNvPr id="145" name="テキスト ボックス 144"/>
        <xdr:cNvSpPr txBox="1"/>
      </xdr:nvSpPr>
      <xdr:spPr>
        <a:xfrm>
          <a:off x="2844800" y="10671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154759</xdr:rowOff>
    </xdr:from>
    <xdr:to>
      <xdr:col>11</xdr:col>
      <xdr:colOff>31750</xdr:colOff>
      <xdr:row>64</xdr:row>
      <xdr:rowOff>142784</xdr:rowOff>
    </xdr:to>
    <xdr:cxnSp macro="">
      <xdr:nvCxnSpPr>
        <xdr:cNvPr id="146" name="直線コネクタ 145"/>
        <xdr:cNvCxnSpPr/>
      </xdr:nvCxnSpPr>
      <xdr:spPr>
        <a:xfrm>
          <a:off x="1447800" y="10784659"/>
          <a:ext cx="889000" cy="330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84183</xdr:rowOff>
    </xdr:from>
    <xdr:to>
      <xdr:col>11</xdr:col>
      <xdr:colOff>82550</xdr:colOff>
      <xdr:row>64</xdr:row>
      <xdr:rowOff>14333</xdr:rowOff>
    </xdr:to>
    <xdr:sp macro="" textlink="">
      <xdr:nvSpPr>
        <xdr:cNvPr id="147" name="フローチャート: 判断 146"/>
        <xdr:cNvSpPr/>
      </xdr:nvSpPr>
      <xdr:spPr>
        <a:xfrm>
          <a:off x="2286000" y="1088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24510</xdr:rowOff>
    </xdr:from>
    <xdr:ext cx="762000" cy="259045"/>
    <xdr:sp macro="" textlink="">
      <xdr:nvSpPr>
        <xdr:cNvPr id="148" name="テキスト ボックス 147"/>
        <xdr:cNvSpPr txBox="1"/>
      </xdr:nvSpPr>
      <xdr:spPr>
        <a:xfrm>
          <a:off x="1955800" y="10654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4899</xdr:rowOff>
    </xdr:from>
    <xdr:to>
      <xdr:col>7</xdr:col>
      <xdr:colOff>31750</xdr:colOff>
      <xdr:row>63</xdr:row>
      <xdr:rowOff>106499</xdr:rowOff>
    </xdr:to>
    <xdr:sp macro="" textlink="">
      <xdr:nvSpPr>
        <xdr:cNvPr id="149" name="フローチャート: 判断 148"/>
        <xdr:cNvSpPr/>
      </xdr:nvSpPr>
      <xdr:spPr>
        <a:xfrm>
          <a:off x="1397000" y="1080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91276</xdr:rowOff>
    </xdr:from>
    <xdr:ext cx="762000" cy="259045"/>
    <xdr:sp macro="" textlink="">
      <xdr:nvSpPr>
        <xdr:cNvPr id="150" name="テキスト ボックス 149"/>
        <xdr:cNvSpPr txBox="1"/>
      </xdr:nvSpPr>
      <xdr:spPr>
        <a:xfrm>
          <a:off x="1066800" y="10892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1" name="テキスト ボックス 150"/>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2" name="テキスト ボックス 151"/>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3" name="テキスト ボックス 152"/>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4" name="テキスト ボックス 153"/>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5" name="テキスト ボックス 154"/>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9253</xdr:rowOff>
    </xdr:from>
    <xdr:to>
      <xdr:col>23</xdr:col>
      <xdr:colOff>184150</xdr:colOff>
      <xdr:row>64</xdr:row>
      <xdr:rowOff>110853</xdr:rowOff>
    </xdr:to>
    <xdr:sp macro="" textlink="">
      <xdr:nvSpPr>
        <xdr:cNvPr id="156" name="楕円 155"/>
        <xdr:cNvSpPr/>
      </xdr:nvSpPr>
      <xdr:spPr>
        <a:xfrm>
          <a:off x="4902200" y="1098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152780</xdr:rowOff>
    </xdr:from>
    <xdr:ext cx="762000" cy="259045"/>
    <xdr:sp macro="" textlink="">
      <xdr:nvSpPr>
        <xdr:cNvPr id="157" name="財政構造の弾力性該当値テキスト"/>
        <xdr:cNvSpPr txBox="1"/>
      </xdr:nvSpPr>
      <xdr:spPr>
        <a:xfrm>
          <a:off x="5041900" y="10954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170362</xdr:rowOff>
    </xdr:from>
    <xdr:to>
      <xdr:col>19</xdr:col>
      <xdr:colOff>184150</xdr:colOff>
      <xdr:row>64</xdr:row>
      <xdr:rowOff>100512</xdr:rowOff>
    </xdr:to>
    <xdr:sp macro="" textlink="">
      <xdr:nvSpPr>
        <xdr:cNvPr id="158" name="楕円 157"/>
        <xdr:cNvSpPr/>
      </xdr:nvSpPr>
      <xdr:spPr>
        <a:xfrm>
          <a:off x="4064000" y="1097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85289</xdr:rowOff>
    </xdr:from>
    <xdr:ext cx="736600" cy="259045"/>
    <xdr:sp macro="" textlink="">
      <xdr:nvSpPr>
        <xdr:cNvPr id="159" name="テキスト ボックス 158"/>
        <xdr:cNvSpPr txBox="1"/>
      </xdr:nvSpPr>
      <xdr:spPr>
        <a:xfrm>
          <a:off x="3733800" y="11058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23041</xdr:rowOff>
    </xdr:from>
    <xdr:to>
      <xdr:col>15</xdr:col>
      <xdr:colOff>133350</xdr:colOff>
      <xdr:row>64</xdr:row>
      <xdr:rowOff>124641</xdr:rowOff>
    </xdr:to>
    <xdr:sp macro="" textlink="">
      <xdr:nvSpPr>
        <xdr:cNvPr id="160" name="楕円 159"/>
        <xdr:cNvSpPr/>
      </xdr:nvSpPr>
      <xdr:spPr>
        <a:xfrm>
          <a:off x="3175000" y="1099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109418</xdr:rowOff>
    </xdr:from>
    <xdr:ext cx="762000" cy="259045"/>
    <xdr:sp macro="" textlink="">
      <xdr:nvSpPr>
        <xdr:cNvPr id="161" name="テキスト ボックス 160"/>
        <xdr:cNvSpPr txBox="1"/>
      </xdr:nvSpPr>
      <xdr:spPr>
        <a:xfrm>
          <a:off x="2844800" y="11082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91984</xdr:rowOff>
    </xdr:from>
    <xdr:to>
      <xdr:col>11</xdr:col>
      <xdr:colOff>82550</xdr:colOff>
      <xdr:row>65</xdr:row>
      <xdr:rowOff>22134</xdr:rowOff>
    </xdr:to>
    <xdr:sp macro="" textlink="">
      <xdr:nvSpPr>
        <xdr:cNvPr id="162" name="楕円 161"/>
        <xdr:cNvSpPr/>
      </xdr:nvSpPr>
      <xdr:spPr>
        <a:xfrm>
          <a:off x="2286000" y="1106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6911</xdr:rowOff>
    </xdr:from>
    <xdr:ext cx="762000" cy="259045"/>
    <xdr:sp macro="" textlink="">
      <xdr:nvSpPr>
        <xdr:cNvPr id="163" name="テキスト ボックス 162"/>
        <xdr:cNvSpPr txBox="1"/>
      </xdr:nvSpPr>
      <xdr:spPr>
        <a:xfrm>
          <a:off x="1955800" y="11151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103959</xdr:rowOff>
    </xdr:from>
    <xdr:to>
      <xdr:col>7</xdr:col>
      <xdr:colOff>31750</xdr:colOff>
      <xdr:row>63</xdr:row>
      <xdr:rowOff>34109</xdr:rowOff>
    </xdr:to>
    <xdr:sp macro="" textlink="">
      <xdr:nvSpPr>
        <xdr:cNvPr id="164" name="楕円 163"/>
        <xdr:cNvSpPr/>
      </xdr:nvSpPr>
      <xdr:spPr>
        <a:xfrm>
          <a:off x="1397000" y="1073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44286</xdr:rowOff>
    </xdr:from>
    <xdr:ext cx="762000" cy="259045"/>
    <xdr:sp macro="" textlink="">
      <xdr:nvSpPr>
        <xdr:cNvPr id="165" name="テキスト ボックス 164"/>
        <xdr:cNvSpPr txBox="1"/>
      </xdr:nvSpPr>
      <xdr:spPr>
        <a:xfrm>
          <a:off x="1066800" y="10502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6" name="正方形/長方形 165"/>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7" name="テキスト ボックス 166"/>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8" name="テキスト ボックス 167"/>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[145,541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9" name="正方形/長方形 168"/>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70" name="正方形/長方形 169"/>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1" name="正方形/長方形 170"/>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2" name="正方形/長方形 171"/>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3" name="正方形/長方形 172"/>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4" name="正方形/長方形 173"/>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5" name="正方形/長方形 174"/>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6" name="正方形/長方形 175"/>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7" name="正方形/長方形 176"/>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8" name="テキスト ボックス 177"/>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物件費及び維持補修費の合計額の人口１人当たりの金額は類似団体平均と比較して低くなっている要因として、一部の施設で指定管理者制度を導入していることや広域連合によりごみ処理業務等を行っていることがあげられる。対前年比では、物件費の増額で人口１人当たりの決算額が高くなっている。今後とも退職者の不補充等による職員数の減等に伴う人件費の削減、施設の統廃合や既存施設の維持管理費の削減、民間でも実施可能な部分については、</a:t>
          </a:r>
          <a:r>
            <a:rPr kumimoji="1" lang="en-US" altLang="ja-JP" sz="1300">
              <a:latin typeface="ＭＳ Ｐゴシック" panose="020B0600070205080204" pitchFamily="50" charset="-128"/>
              <a:ea typeface="ＭＳ Ｐゴシック" panose="020B0600070205080204" pitchFamily="50" charset="-128"/>
            </a:rPr>
            <a:t>PPP</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PFI</a:t>
          </a:r>
          <a:r>
            <a:rPr kumimoji="1" lang="ja-JP" altLang="en-US" sz="1300">
              <a:latin typeface="ＭＳ Ｐゴシック" panose="020B0600070205080204" pitchFamily="50" charset="-128"/>
              <a:ea typeface="ＭＳ Ｐゴシック" panose="020B0600070205080204" pitchFamily="50" charset="-128"/>
            </a:rPr>
            <a:t>の導入を検討するなど、民間への委託化をさらに進め、一層のコスト削減を図る。</a:t>
          </a:r>
        </a:p>
      </xdr:txBody>
    </xdr:sp>
    <xdr:clientData/>
  </xdr:twoCellAnchor>
  <xdr:oneCellAnchor>
    <xdr:from>
      <xdr:col>3</xdr:col>
      <xdr:colOff>95250</xdr:colOff>
      <xdr:row>77</xdr:row>
      <xdr:rowOff>6350</xdr:rowOff>
    </xdr:from>
    <xdr:ext cx="349839" cy="225703"/>
    <xdr:sp macro="" textlink="">
      <xdr:nvSpPr>
        <xdr:cNvPr id="179" name="テキスト ボックス 178"/>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80" name="直線コネクタ 179"/>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1" name="テキスト ボックス 180"/>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2" name="直線コネクタ 181"/>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3" name="テキスト ボックス 182"/>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4" name="直線コネクタ 183"/>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5" name="テキスト ボックス 184"/>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6" name="直線コネクタ 185"/>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7" name="テキスト ボックス 186"/>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8" name="直線コネクタ 187"/>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9" name="テキスト ボックス 188"/>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90" name="直線コネクタ 189"/>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91" name="テキスト ボックス 190"/>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3" name="テキスト ボックス 19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107268</xdr:rowOff>
    </xdr:from>
    <xdr:to>
      <xdr:col>23</xdr:col>
      <xdr:colOff>133350</xdr:colOff>
      <xdr:row>88</xdr:row>
      <xdr:rowOff>31200</xdr:rowOff>
    </xdr:to>
    <xdr:cxnSp macro="">
      <xdr:nvCxnSpPr>
        <xdr:cNvPr id="195" name="直線コネクタ 194"/>
        <xdr:cNvCxnSpPr/>
      </xdr:nvCxnSpPr>
      <xdr:spPr>
        <a:xfrm flipV="1">
          <a:off x="4953000" y="13823268"/>
          <a:ext cx="0" cy="1295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3277</xdr:rowOff>
    </xdr:from>
    <xdr:ext cx="762000" cy="259045"/>
    <xdr:sp macro="" textlink="">
      <xdr:nvSpPr>
        <xdr:cNvPr id="196" name="人件費・物件費等の状況最小値テキスト"/>
        <xdr:cNvSpPr txBox="1"/>
      </xdr:nvSpPr>
      <xdr:spPr>
        <a:xfrm>
          <a:off x="5041900" y="1509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31200</xdr:rowOff>
    </xdr:from>
    <xdr:to>
      <xdr:col>24</xdr:col>
      <xdr:colOff>12700</xdr:colOff>
      <xdr:row>88</xdr:row>
      <xdr:rowOff>31200</xdr:rowOff>
    </xdr:to>
    <xdr:cxnSp macro="">
      <xdr:nvCxnSpPr>
        <xdr:cNvPr id="197" name="直線コネクタ 196"/>
        <xdr:cNvCxnSpPr/>
      </xdr:nvCxnSpPr>
      <xdr:spPr>
        <a:xfrm>
          <a:off x="4864100" y="1511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22195</xdr:rowOff>
    </xdr:from>
    <xdr:ext cx="762000" cy="259045"/>
    <xdr:sp macro="" textlink="">
      <xdr:nvSpPr>
        <xdr:cNvPr id="198" name="人件費・物件費等の状況最大値テキスト"/>
        <xdr:cNvSpPr txBox="1"/>
      </xdr:nvSpPr>
      <xdr:spPr>
        <a:xfrm>
          <a:off x="5041900" y="13566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107268</xdr:rowOff>
    </xdr:from>
    <xdr:to>
      <xdr:col>24</xdr:col>
      <xdr:colOff>12700</xdr:colOff>
      <xdr:row>80</xdr:row>
      <xdr:rowOff>107268</xdr:rowOff>
    </xdr:to>
    <xdr:cxnSp macro="">
      <xdr:nvCxnSpPr>
        <xdr:cNvPr id="199" name="直線コネクタ 198"/>
        <xdr:cNvCxnSpPr/>
      </xdr:nvCxnSpPr>
      <xdr:spPr>
        <a:xfrm>
          <a:off x="4864100" y="13823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63773</xdr:rowOff>
    </xdr:from>
    <xdr:to>
      <xdr:col>23</xdr:col>
      <xdr:colOff>133350</xdr:colOff>
      <xdr:row>82</xdr:row>
      <xdr:rowOff>108068</xdr:rowOff>
    </xdr:to>
    <xdr:cxnSp macro="">
      <xdr:nvCxnSpPr>
        <xdr:cNvPr id="200" name="直線コネクタ 199"/>
        <xdr:cNvCxnSpPr/>
      </xdr:nvCxnSpPr>
      <xdr:spPr>
        <a:xfrm>
          <a:off x="4114800" y="14122673"/>
          <a:ext cx="838200" cy="4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3512</xdr:rowOff>
    </xdr:from>
    <xdr:ext cx="762000" cy="259045"/>
    <xdr:sp macro="" textlink="">
      <xdr:nvSpPr>
        <xdr:cNvPr id="201" name="人件費・物件費等の状況平均値テキスト"/>
        <xdr:cNvSpPr txBox="1"/>
      </xdr:nvSpPr>
      <xdr:spPr>
        <a:xfrm>
          <a:off x="5041900" y="14233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31435</xdr:rowOff>
    </xdr:from>
    <xdr:to>
      <xdr:col>23</xdr:col>
      <xdr:colOff>184150</xdr:colOff>
      <xdr:row>83</xdr:row>
      <xdr:rowOff>133035</xdr:rowOff>
    </xdr:to>
    <xdr:sp macro="" textlink="">
      <xdr:nvSpPr>
        <xdr:cNvPr id="202" name="フローチャート: 判断 201"/>
        <xdr:cNvSpPr/>
      </xdr:nvSpPr>
      <xdr:spPr>
        <a:xfrm>
          <a:off x="4902200" y="1426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13188</xdr:rowOff>
    </xdr:from>
    <xdr:to>
      <xdr:col>19</xdr:col>
      <xdr:colOff>133350</xdr:colOff>
      <xdr:row>82</xdr:row>
      <xdr:rowOff>63773</xdr:rowOff>
    </xdr:to>
    <xdr:cxnSp macro="">
      <xdr:nvCxnSpPr>
        <xdr:cNvPr id="203" name="直線コネクタ 202"/>
        <xdr:cNvCxnSpPr/>
      </xdr:nvCxnSpPr>
      <xdr:spPr>
        <a:xfrm>
          <a:off x="3225800" y="14072088"/>
          <a:ext cx="889000" cy="5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101629</xdr:rowOff>
    </xdr:from>
    <xdr:to>
      <xdr:col>19</xdr:col>
      <xdr:colOff>184150</xdr:colOff>
      <xdr:row>84</xdr:row>
      <xdr:rowOff>31779</xdr:rowOff>
    </xdr:to>
    <xdr:sp macro="" textlink="">
      <xdr:nvSpPr>
        <xdr:cNvPr id="204" name="フローチャート: 判断 203"/>
        <xdr:cNvSpPr/>
      </xdr:nvSpPr>
      <xdr:spPr>
        <a:xfrm>
          <a:off x="4064000" y="1433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16556</xdr:rowOff>
    </xdr:from>
    <xdr:ext cx="736600" cy="259045"/>
    <xdr:sp macro="" textlink="">
      <xdr:nvSpPr>
        <xdr:cNvPr id="205" name="テキスト ボックス 204"/>
        <xdr:cNvSpPr txBox="1"/>
      </xdr:nvSpPr>
      <xdr:spPr>
        <a:xfrm>
          <a:off x="3733800" y="144183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13188</xdr:rowOff>
    </xdr:from>
    <xdr:to>
      <xdr:col>15</xdr:col>
      <xdr:colOff>82550</xdr:colOff>
      <xdr:row>82</xdr:row>
      <xdr:rowOff>46907</xdr:rowOff>
    </xdr:to>
    <xdr:cxnSp macro="">
      <xdr:nvCxnSpPr>
        <xdr:cNvPr id="206" name="直線コネクタ 205"/>
        <xdr:cNvCxnSpPr/>
      </xdr:nvCxnSpPr>
      <xdr:spPr>
        <a:xfrm flipV="1">
          <a:off x="2336800" y="14072088"/>
          <a:ext cx="889000" cy="33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137114</xdr:rowOff>
    </xdr:from>
    <xdr:to>
      <xdr:col>15</xdr:col>
      <xdr:colOff>133350</xdr:colOff>
      <xdr:row>83</xdr:row>
      <xdr:rowOff>67264</xdr:rowOff>
    </xdr:to>
    <xdr:sp macro="" textlink="">
      <xdr:nvSpPr>
        <xdr:cNvPr id="207" name="フローチャート: 判断 206"/>
        <xdr:cNvSpPr/>
      </xdr:nvSpPr>
      <xdr:spPr>
        <a:xfrm>
          <a:off x="3175000" y="1419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52041</xdr:rowOff>
    </xdr:from>
    <xdr:ext cx="762000" cy="259045"/>
    <xdr:sp macro="" textlink="">
      <xdr:nvSpPr>
        <xdr:cNvPr id="208" name="テキスト ボックス 207"/>
        <xdr:cNvSpPr txBox="1"/>
      </xdr:nvSpPr>
      <xdr:spPr>
        <a:xfrm>
          <a:off x="2844800" y="14282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153358</xdr:rowOff>
    </xdr:from>
    <xdr:to>
      <xdr:col>11</xdr:col>
      <xdr:colOff>31750</xdr:colOff>
      <xdr:row>82</xdr:row>
      <xdr:rowOff>46907</xdr:rowOff>
    </xdr:to>
    <xdr:cxnSp macro="">
      <xdr:nvCxnSpPr>
        <xdr:cNvPr id="209" name="直線コネクタ 208"/>
        <xdr:cNvCxnSpPr/>
      </xdr:nvCxnSpPr>
      <xdr:spPr>
        <a:xfrm>
          <a:off x="1447800" y="14040808"/>
          <a:ext cx="889000" cy="64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138587</xdr:rowOff>
    </xdr:from>
    <xdr:to>
      <xdr:col>11</xdr:col>
      <xdr:colOff>82550</xdr:colOff>
      <xdr:row>83</xdr:row>
      <xdr:rowOff>68737</xdr:rowOff>
    </xdr:to>
    <xdr:sp macro="" textlink="">
      <xdr:nvSpPr>
        <xdr:cNvPr id="210" name="フローチャート: 判断 209"/>
        <xdr:cNvSpPr/>
      </xdr:nvSpPr>
      <xdr:spPr>
        <a:xfrm>
          <a:off x="2286000" y="1419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53514</xdr:rowOff>
    </xdr:from>
    <xdr:ext cx="762000" cy="259045"/>
    <xdr:sp macro="" textlink="">
      <xdr:nvSpPr>
        <xdr:cNvPr id="211" name="テキスト ボックス 210"/>
        <xdr:cNvSpPr txBox="1"/>
      </xdr:nvSpPr>
      <xdr:spPr>
        <a:xfrm>
          <a:off x="1955800" y="14283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86699</xdr:rowOff>
    </xdr:from>
    <xdr:to>
      <xdr:col>7</xdr:col>
      <xdr:colOff>31750</xdr:colOff>
      <xdr:row>83</xdr:row>
      <xdr:rowOff>16849</xdr:rowOff>
    </xdr:to>
    <xdr:sp macro="" textlink="">
      <xdr:nvSpPr>
        <xdr:cNvPr id="212" name="フローチャート: 判断 211"/>
        <xdr:cNvSpPr/>
      </xdr:nvSpPr>
      <xdr:spPr>
        <a:xfrm>
          <a:off x="1397000" y="1414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1626</xdr:rowOff>
    </xdr:from>
    <xdr:ext cx="762000" cy="259045"/>
    <xdr:sp macro="" textlink="">
      <xdr:nvSpPr>
        <xdr:cNvPr id="213" name="テキスト ボックス 212"/>
        <xdr:cNvSpPr txBox="1"/>
      </xdr:nvSpPr>
      <xdr:spPr>
        <a:xfrm>
          <a:off x="1066800" y="14231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4" name="テキスト ボックス 21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5" name="テキスト ボックス 21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6" name="テキスト ボックス 21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7" name="テキスト ボックス 21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8" name="テキスト ボックス 21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57268</xdr:rowOff>
    </xdr:from>
    <xdr:to>
      <xdr:col>23</xdr:col>
      <xdr:colOff>184150</xdr:colOff>
      <xdr:row>82</xdr:row>
      <xdr:rowOff>158868</xdr:rowOff>
    </xdr:to>
    <xdr:sp macro="" textlink="">
      <xdr:nvSpPr>
        <xdr:cNvPr id="219" name="楕円 218"/>
        <xdr:cNvSpPr/>
      </xdr:nvSpPr>
      <xdr:spPr>
        <a:xfrm>
          <a:off x="4902200" y="1411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73795</xdr:rowOff>
    </xdr:from>
    <xdr:ext cx="762000" cy="259045"/>
    <xdr:sp macro="" textlink="">
      <xdr:nvSpPr>
        <xdr:cNvPr id="220" name="人件費・物件費等の状況該当値テキスト"/>
        <xdr:cNvSpPr txBox="1"/>
      </xdr:nvSpPr>
      <xdr:spPr>
        <a:xfrm>
          <a:off x="5041900" y="1396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12973</xdr:rowOff>
    </xdr:from>
    <xdr:to>
      <xdr:col>19</xdr:col>
      <xdr:colOff>184150</xdr:colOff>
      <xdr:row>82</xdr:row>
      <xdr:rowOff>114573</xdr:rowOff>
    </xdr:to>
    <xdr:sp macro="" textlink="">
      <xdr:nvSpPr>
        <xdr:cNvPr id="221" name="楕円 220"/>
        <xdr:cNvSpPr/>
      </xdr:nvSpPr>
      <xdr:spPr>
        <a:xfrm>
          <a:off x="4064000" y="1407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124750</xdr:rowOff>
    </xdr:from>
    <xdr:ext cx="736600" cy="259045"/>
    <xdr:sp macro="" textlink="">
      <xdr:nvSpPr>
        <xdr:cNvPr id="222" name="テキスト ボックス 221"/>
        <xdr:cNvSpPr txBox="1"/>
      </xdr:nvSpPr>
      <xdr:spPr>
        <a:xfrm>
          <a:off x="3733800" y="13840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133838</xdr:rowOff>
    </xdr:from>
    <xdr:to>
      <xdr:col>15</xdr:col>
      <xdr:colOff>133350</xdr:colOff>
      <xdr:row>82</xdr:row>
      <xdr:rowOff>63988</xdr:rowOff>
    </xdr:to>
    <xdr:sp macro="" textlink="">
      <xdr:nvSpPr>
        <xdr:cNvPr id="223" name="楕円 222"/>
        <xdr:cNvSpPr/>
      </xdr:nvSpPr>
      <xdr:spPr>
        <a:xfrm>
          <a:off x="3175000" y="1402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74165</xdr:rowOff>
    </xdr:from>
    <xdr:ext cx="762000" cy="259045"/>
    <xdr:sp macro="" textlink="">
      <xdr:nvSpPr>
        <xdr:cNvPr id="224" name="テキスト ボックス 223"/>
        <xdr:cNvSpPr txBox="1"/>
      </xdr:nvSpPr>
      <xdr:spPr>
        <a:xfrm>
          <a:off x="2844800" y="1379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167557</xdr:rowOff>
    </xdr:from>
    <xdr:to>
      <xdr:col>11</xdr:col>
      <xdr:colOff>82550</xdr:colOff>
      <xdr:row>82</xdr:row>
      <xdr:rowOff>97707</xdr:rowOff>
    </xdr:to>
    <xdr:sp macro="" textlink="">
      <xdr:nvSpPr>
        <xdr:cNvPr id="225" name="楕円 224"/>
        <xdr:cNvSpPr/>
      </xdr:nvSpPr>
      <xdr:spPr>
        <a:xfrm>
          <a:off x="2286000" y="14055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107884</xdr:rowOff>
    </xdr:from>
    <xdr:ext cx="762000" cy="259045"/>
    <xdr:sp macro="" textlink="">
      <xdr:nvSpPr>
        <xdr:cNvPr id="226" name="テキスト ボックス 225"/>
        <xdr:cNvSpPr txBox="1"/>
      </xdr:nvSpPr>
      <xdr:spPr>
        <a:xfrm>
          <a:off x="1955800" y="13823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102558</xdr:rowOff>
    </xdr:from>
    <xdr:to>
      <xdr:col>7</xdr:col>
      <xdr:colOff>31750</xdr:colOff>
      <xdr:row>82</xdr:row>
      <xdr:rowOff>32708</xdr:rowOff>
    </xdr:to>
    <xdr:sp macro="" textlink="">
      <xdr:nvSpPr>
        <xdr:cNvPr id="227" name="楕円 226"/>
        <xdr:cNvSpPr/>
      </xdr:nvSpPr>
      <xdr:spPr>
        <a:xfrm>
          <a:off x="1397000" y="13990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42885</xdr:rowOff>
    </xdr:from>
    <xdr:ext cx="762000" cy="259045"/>
    <xdr:sp macro="" textlink="">
      <xdr:nvSpPr>
        <xdr:cNvPr id="228" name="テキスト ボックス 227"/>
        <xdr:cNvSpPr txBox="1"/>
      </xdr:nvSpPr>
      <xdr:spPr>
        <a:xfrm>
          <a:off x="1066800" y="13758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9" name="正方形/長方形 22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0" name="テキスト ボックス 22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1" name="テキスト ボックス 23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2" name="正方形/長方形 23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3" name="正方形/長方形 23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4" name="正方形/長方形 23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5" name="正方形/長方形 23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6" name="正方形/長方形 23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7" name="正方形/長方形 23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8" name="正方形/長方形 23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9" name="正方形/長方形 23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0" name="正方形/長方形 23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1" name="テキスト ボックス 24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・前年度比で</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増であるが、類似団体の中でも低水準である。採用・退職による職員構成の変動等の影響があり、今後も、年功的な要素が強い給料表の構造を見直しながら、職務・職責に応じた構造への転換を図る。また、各種手当の総点検を行い、より一層の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2" name="直線コネクタ 24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3" name="テキスト ボックス 24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44" name="直線コネクタ 243"/>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5" name="テキスト ボックス 244"/>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6" name="直線コネクタ 245"/>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7" name="テキスト ボックス 246"/>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8" name="直線コネクタ 247"/>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9" name="テキスト ボックス 248"/>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50" name="直線コネクタ 249"/>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51" name="テキスト ボックス 250"/>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52" name="直線コネクタ 251"/>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53" name="テキスト ボックス 252"/>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54" name="直線コネクタ 253"/>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5" name="テキスト ボックス 254"/>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6" name="直線コネクタ 255"/>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7" name="テキスト ボックス 256"/>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8" name="直線コネクタ 25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9" name="テキスト ボックス 25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6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144991</xdr:rowOff>
    </xdr:from>
    <xdr:to>
      <xdr:col>81</xdr:col>
      <xdr:colOff>44450</xdr:colOff>
      <xdr:row>89</xdr:row>
      <xdr:rowOff>100013</xdr:rowOff>
    </xdr:to>
    <xdr:cxnSp macro="">
      <xdr:nvCxnSpPr>
        <xdr:cNvPr id="261" name="直線コネクタ 260"/>
        <xdr:cNvCxnSpPr/>
      </xdr:nvCxnSpPr>
      <xdr:spPr>
        <a:xfrm flipV="1">
          <a:off x="17018000" y="13860991"/>
          <a:ext cx="0" cy="14980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72090</xdr:rowOff>
    </xdr:from>
    <xdr:ext cx="762000" cy="259045"/>
    <xdr:sp macro="" textlink="">
      <xdr:nvSpPr>
        <xdr:cNvPr id="262" name="給与水準   （国との比較）最小値テキスト"/>
        <xdr:cNvSpPr txBox="1"/>
      </xdr:nvSpPr>
      <xdr:spPr>
        <a:xfrm>
          <a:off x="17106900" y="1533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100013</xdr:rowOff>
    </xdr:from>
    <xdr:to>
      <xdr:col>81</xdr:col>
      <xdr:colOff>133350</xdr:colOff>
      <xdr:row>89</xdr:row>
      <xdr:rowOff>100013</xdr:rowOff>
    </xdr:to>
    <xdr:cxnSp macro="">
      <xdr:nvCxnSpPr>
        <xdr:cNvPr id="263" name="直線コネクタ 262"/>
        <xdr:cNvCxnSpPr/>
      </xdr:nvCxnSpPr>
      <xdr:spPr>
        <a:xfrm>
          <a:off x="16929100" y="1535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59918</xdr:rowOff>
    </xdr:from>
    <xdr:ext cx="762000" cy="259045"/>
    <xdr:sp macro="" textlink="">
      <xdr:nvSpPr>
        <xdr:cNvPr id="264" name="給与水準   （国との比較）最大値テキスト"/>
        <xdr:cNvSpPr txBox="1"/>
      </xdr:nvSpPr>
      <xdr:spPr>
        <a:xfrm>
          <a:off x="17106900" y="13604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144991</xdr:rowOff>
    </xdr:from>
    <xdr:to>
      <xdr:col>81</xdr:col>
      <xdr:colOff>133350</xdr:colOff>
      <xdr:row>80</xdr:row>
      <xdr:rowOff>144991</xdr:rowOff>
    </xdr:to>
    <xdr:cxnSp macro="">
      <xdr:nvCxnSpPr>
        <xdr:cNvPr id="265" name="直線コネクタ 264"/>
        <xdr:cNvCxnSpPr/>
      </xdr:nvCxnSpPr>
      <xdr:spPr>
        <a:xfrm>
          <a:off x="16929100" y="13860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2646</xdr:rowOff>
    </xdr:from>
    <xdr:to>
      <xdr:col>81</xdr:col>
      <xdr:colOff>44450</xdr:colOff>
      <xdr:row>83</xdr:row>
      <xdr:rowOff>22754</xdr:rowOff>
    </xdr:to>
    <xdr:cxnSp macro="">
      <xdr:nvCxnSpPr>
        <xdr:cNvPr id="266" name="直線コネクタ 265"/>
        <xdr:cNvCxnSpPr/>
      </xdr:nvCxnSpPr>
      <xdr:spPr>
        <a:xfrm>
          <a:off x="16179800" y="14232996"/>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43515</xdr:rowOff>
    </xdr:from>
    <xdr:ext cx="762000" cy="259045"/>
    <xdr:sp macro="" textlink="">
      <xdr:nvSpPr>
        <xdr:cNvPr id="267" name="給与水準   （国との比較）平均値テキスト"/>
        <xdr:cNvSpPr txBox="1"/>
      </xdr:nvSpPr>
      <xdr:spPr>
        <a:xfrm>
          <a:off x="17106900" y="14616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71438</xdr:rowOff>
    </xdr:from>
    <xdr:to>
      <xdr:col>81</xdr:col>
      <xdr:colOff>95250</xdr:colOff>
      <xdr:row>86</xdr:row>
      <xdr:rowOff>1588</xdr:rowOff>
    </xdr:to>
    <xdr:sp macro="" textlink="">
      <xdr:nvSpPr>
        <xdr:cNvPr id="268" name="フローチャート: 判断 267"/>
        <xdr:cNvSpPr/>
      </xdr:nvSpPr>
      <xdr:spPr>
        <a:xfrm>
          <a:off x="16967200" y="1464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2646</xdr:rowOff>
    </xdr:from>
    <xdr:to>
      <xdr:col>77</xdr:col>
      <xdr:colOff>44450</xdr:colOff>
      <xdr:row>83</xdr:row>
      <xdr:rowOff>42863</xdr:rowOff>
    </xdr:to>
    <xdr:cxnSp macro="">
      <xdr:nvCxnSpPr>
        <xdr:cNvPr id="269" name="直線コネクタ 268"/>
        <xdr:cNvCxnSpPr/>
      </xdr:nvCxnSpPr>
      <xdr:spPr>
        <a:xfrm flipV="1">
          <a:off x="15290800" y="14232996"/>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70" name="フローチャート: 判断 269"/>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71" name="テキスト ボックス 270"/>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93663</xdr:rowOff>
    </xdr:from>
    <xdr:to>
      <xdr:col>72</xdr:col>
      <xdr:colOff>203200</xdr:colOff>
      <xdr:row>83</xdr:row>
      <xdr:rowOff>42863</xdr:rowOff>
    </xdr:to>
    <xdr:cxnSp macro="">
      <xdr:nvCxnSpPr>
        <xdr:cNvPr id="272" name="直線コネクタ 271"/>
        <xdr:cNvCxnSpPr/>
      </xdr:nvCxnSpPr>
      <xdr:spPr>
        <a:xfrm>
          <a:off x="14401800" y="1415256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73" name="フローチャート: 判断 272"/>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16527</xdr:rowOff>
    </xdr:from>
    <xdr:ext cx="762000" cy="259045"/>
    <xdr:sp macro="" textlink="">
      <xdr:nvSpPr>
        <xdr:cNvPr id="274" name="テキスト ボックス 273"/>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93663</xdr:rowOff>
    </xdr:from>
    <xdr:to>
      <xdr:col>68</xdr:col>
      <xdr:colOff>152400</xdr:colOff>
      <xdr:row>82</xdr:row>
      <xdr:rowOff>103716</xdr:rowOff>
    </xdr:to>
    <xdr:cxnSp macro="">
      <xdr:nvCxnSpPr>
        <xdr:cNvPr id="275" name="直線コネクタ 274"/>
        <xdr:cNvCxnSpPr/>
      </xdr:nvCxnSpPr>
      <xdr:spPr>
        <a:xfrm flipV="1">
          <a:off x="13512800" y="14152563"/>
          <a:ext cx="889000" cy="10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76" name="フローチャート: 判断 275"/>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77" name="テキスト ボックス 276"/>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121709</xdr:rowOff>
    </xdr:from>
    <xdr:to>
      <xdr:col>64</xdr:col>
      <xdr:colOff>152400</xdr:colOff>
      <xdr:row>86</xdr:row>
      <xdr:rowOff>51859</xdr:rowOff>
    </xdr:to>
    <xdr:sp macro="" textlink="">
      <xdr:nvSpPr>
        <xdr:cNvPr id="278" name="フローチャート: 判断 277"/>
        <xdr:cNvSpPr/>
      </xdr:nvSpPr>
      <xdr:spPr>
        <a:xfrm>
          <a:off x="134620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36636</xdr:rowOff>
    </xdr:from>
    <xdr:ext cx="762000" cy="259045"/>
    <xdr:sp macro="" textlink="">
      <xdr:nvSpPr>
        <xdr:cNvPr id="279" name="テキスト ボックス 278"/>
        <xdr:cNvSpPr txBox="1"/>
      </xdr:nvSpPr>
      <xdr:spPr>
        <a:xfrm>
          <a:off x="13131800" y="14781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80" name="テキスト ボックス 27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81" name="テキスト ボックス 28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82" name="テキスト ボックス 28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3" name="テキスト ボックス 28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4" name="テキスト ボックス 28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143404</xdr:rowOff>
    </xdr:from>
    <xdr:to>
      <xdr:col>81</xdr:col>
      <xdr:colOff>95250</xdr:colOff>
      <xdr:row>83</xdr:row>
      <xdr:rowOff>73554</xdr:rowOff>
    </xdr:to>
    <xdr:sp macro="" textlink="">
      <xdr:nvSpPr>
        <xdr:cNvPr id="285" name="楕円 284"/>
        <xdr:cNvSpPr/>
      </xdr:nvSpPr>
      <xdr:spPr>
        <a:xfrm>
          <a:off x="16967200" y="1420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159931</xdr:rowOff>
    </xdr:from>
    <xdr:ext cx="762000" cy="259045"/>
    <xdr:sp macro="" textlink="">
      <xdr:nvSpPr>
        <xdr:cNvPr id="286" name="給与水準   （国との比較）該当値テキスト"/>
        <xdr:cNvSpPr txBox="1"/>
      </xdr:nvSpPr>
      <xdr:spPr>
        <a:xfrm>
          <a:off x="17106900" y="14047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123296</xdr:rowOff>
    </xdr:from>
    <xdr:to>
      <xdr:col>77</xdr:col>
      <xdr:colOff>95250</xdr:colOff>
      <xdr:row>83</xdr:row>
      <xdr:rowOff>53446</xdr:rowOff>
    </xdr:to>
    <xdr:sp macro="" textlink="">
      <xdr:nvSpPr>
        <xdr:cNvPr id="287" name="楕円 286"/>
        <xdr:cNvSpPr/>
      </xdr:nvSpPr>
      <xdr:spPr>
        <a:xfrm>
          <a:off x="16129000" y="1418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63623</xdr:rowOff>
    </xdr:from>
    <xdr:ext cx="736600" cy="259045"/>
    <xdr:sp macro="" textlink="">
      <xdr:nvSpPr>
        <xdr:cNvPr id="288" name="テキスト ボックス 287"/>
        <xdr:cNvSpPr txBox="1"/>
      </xdr:nvSpPr>
      <xdr:spPr>
        <a:xfrm>
          <a:off x="15798800" y="13951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163513</xdr:rowOff>
    </xdr:from>
    <xdr:to>
      <xdr:col>73</xdr:col>
      <xdr:colOff>44450</xdr:colOff>
      <xdr:row>83</xdr:row>
      <xdr:rowOff>93663</xdr:rowOff>
    </xdr:to>
    <xdr:sp macro="" textlink="">
      <xdr:nvSpPr>
        <xdr:cNvPr id="289" name="楕円 288"/>
        <xdr:cNvSpPr/>
      </xdr:nvSpPr>
      <xdr:spPr>
        <a:xfrm>
          <a:off x="15240000" y="1422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103840</xdr:rowOff>
    </xdr:from>
    <xdr:ext cx="762000" cy="259045"/>
    <xdr:sp macro="" textlink="">
      <xdr:nvSpPr>
        <xdr:cNvPr id="290" name="テキスト ボックス 289"/>
        <xdr:cNvSpPr txBox="1"/>
      </xdr:nvSpPr>
      <xdr:spPr>
        <a:xfrm>
          <a:off x="14909800" y="1399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42863</xdr:rowOff>
    </xdr:from>
    <xdr:to>
      <xdr:col>68</xdr:col>
      <xdr:colOff>203200</xdr:colOff>
      <xdr:row>82</xdr:row>
      <xdr:rowOff>144463</xdr:rowOff>
    </xdr:to>
    <xdr:sp macro="" textlink="">
      <xdr:nvSpPr>
        <xdr:cNvPr id="291" name="楕円 290"/>
        <xdr:cNvSpPr/>
      </xdr:nvSpPr>
      <xdr:spPr>
        <a:xfrm>
          <a:off x="14351000" y="1410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154640</xdr:rowOff>
    </xdr:from>
    <xdr:ext cx="762000" cy="259045"/>
    <xdr:sp macro="" textlink="">
      <xdr:nvSpPr>
        <xdr:cNvPr id="292" name="テキスト ボックス 291"/>
        <xdr:cNvSpPr txBox="1"/>
      </xdr:nvSpPr>
      <xdr:spPr>
        <a:xfrm>
          <a:off x="14020800" y="13870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52916</xdr:rowOff>
    </xdr:from>
    <xdr:to>
      <xdr:col>64</xdr:col>
      <xdr:colOff>152400</xdr:colOff>
      <xdr:row>82</xdr:row>
      <xdr:rowOff>154516</xdr:rowOff>
    </xdr:to>
    <xdr:sp macro="" textlink="">
      <xdr:nvSpPr>
        <xdr:cNvPr id="293" name="楕円 292"/>
        <xdr:cNvSpPr/>
      </xdr:nvSpPr>
      <xdr:spPr>
        <a:xfrm>
          <a:off x="13462000" y="1411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164693</xdr:rowOff>
    </xdr:from>
    <xdr:ext cx="762000" cy="259045"/>
    <xdr:sp macro="" textlink="">
      <xdr:nvSpPr>
        <xdr:cNvPr id="294" name="テキスト ボックス 293"/>
        <xdr:cNvSpPr txBox="1"/>
      </xdr:nvSpPr>
      <xdr:spPr>
        <a:xfrm>
          <a:off x="13131800" y="13880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5" name="正方形/長方形 29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6" name="テキスト ボックス 295"/>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7" name="テキスト ボックス 296"/>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8" name="正方形/長方形 29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9" name="正方形/長方形 29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300" name="正方形/長方形 29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301" name="正方形/長方形 30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302" name="正方形/長方形 30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3" name="正方形/長方形 30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4" name="正方形/長方形 30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5" name="正方形/長方形 30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6" name="正方形/長方形 30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7" name="テキスト ボックス 30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・町村合併により、類似団体平均を</a:t>
          </a:r>
          <a:r>
            <a:rPr kumimoji="1" lang="en-US" altLang="ja-JP" sz="1300">
              <a:latin typeface="ＭＳ Ｐゴシック" panose="020B0600070205080204" pitchFamily="50" charset="-128"/>
              <a:ea typeface="ＭＳ Ｐゴシック" panose="020B0600070205080204" pitchFamily="50" charset="-128"/>
            </a:rPr>
            <a:t>1.08</a:t>
          </a:r>
          <a:r>
            <a:rPr kumimoji="1" lang="ja-JP" altLang="en-US" sz="1300">
              <a:latin typeface="ＭＳ Ｐゴシック" panose="020B0600070205080204" pitchFamily="50" charset="-128"/>
              <a:ea typeface="ＭＳ Ｐゴシック" panose="020B0600070205080204" pitchFamily="50" charset="-128"/>
            </a:rPr>
            <a:t>ポイント上回っている。権限委譲等による業務量の増もあるが、今後も行財政改革を進めて事務・事業の見直し等による一層の効率化を図るとともに、退職者の不補充等などにより職員数の削減等を進めて、より適切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8" name="テキスト ボックス 30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9" name="直線コネクタ 30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10" name="テキスト ボックス 30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11" name="直線コネクタ 31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12" name="テキスト ボックス 31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3" name="直線コネクタ 31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4" name="テキスト ボックス 31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5" name="直線コネクタ 31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6" name="テキスト ボックス 31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7" name="直線コネクタ 31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8" name="テキスト ボックス 31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9" name="直線コネクタ 31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20" name="テキスト ボックス 31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21" name="直線コネクタ 32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22" name="テキスト ボックス 32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3" name="直線コネクタ 32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4" name="テキスト ボックス 32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144235</xdr:rowOff>
    </xdr:from>
    <xdr:to>
      <xdr:col>81</xdr:col>
      <xdr:colOff>44450</xdr:colOff>
      <xdr:row>67</xdr:row>
      <xdr:rowOff>40942</xdr:rowOff>
    </xdr:to>
    <xdr:cxnSp macro="">
      <xdr:nvCxnSpPr>
        <xdr:cNvPr id="326" name="直線コネクタ 325"/>
        <xdr:cNvCxnSpPr/>
      </xdr:nvCxnSpPr>
      <xdr:spPr>
        <a:xfrm flipV="1">
          <a:off x="17018000" y="10088335"/>
          <a:ext cx="0" cy="14397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13019</xdr:rowOff>
    </xdr:from>
    <xdr:ext cx="762000" cy="259045"/>
    <xdr:sp macro="" textlink="">
      <xdr:nvSpPr>
        <xdr:cNvPr id="327" name="定員管理の状況最小値テキスト"/>
        <xdr:cNvSpPr txBox="1"/>
      </xdr:nvSpPr>
      <xdr:spPr>
        <a:xfrm>
          <a:off x="17106900" y="1150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40942</xdr:rowOff>
    </xdr:from>
    <xdr:to>
      <xdr:col>81</xdr:col>
      <xdr:colOff>133350</xdr:colOff>
      <xdr:row>67</xdr:row>
      <xdr:rowOff>40942</xdr:rowOff>
    </xdr:to>
    <xdr:cxnSp macro="">
      <xdr:nvCxnSpPr>
        <xdr:cNvPr id="328" name="直線コネクタ 327"/>
        <xdr:cNvCxnSpPr/>
      </xdr:nvCxnSpPr>
      <xdr:spPr>
        <a:xfrm>
          <a:off x="16929100" y="11528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59162</xdr:rowOff>
    </xdr:from>
    <xdr:ext cx="762000" cy="259045"/>
    <xdr:sp macro="" textlink="">
      <xdr:nvSpPr>
        <xdr:cNvPr id="329" name="定員管理の状況最大値テキスト"/>
        <xdr:cNvSpPr txBox="1"/>
      </xdr:nvSpPr>
      <xdr:spPr>
        <a:xfrm>
          <a:off x="17106900" y="983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144235</xdr:rowOff>
    </xdr:from>
    <xdr:to>
      <xdr:col>81</xdr:col>
      <xdr:colOff>133350</xdr:colOff>
      <xdr:row>58</xdr:row>
      <xdr:rowOff>144235</xdr:rowOff>
    </xdr:to>
    <xdr:cxnSp macro="">
      <xdr:nvCxnSpPr>
        <xdr:cNvPr id="330" name="直線コネクタ 329"/>
        <xdr:cNvCxnSpPr/>
      </xdr:nvCxnSpPr>
      <xdr:spPr>
        <a:xfrm>
          <a:off x="16929100" y="1008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143268</xdr:rowOff>
    </xdr:from>
    <xdr:to>
      <xdr:col>81</xdr:col>
      <xdr:colOff>44450</xdr:colOff>
      <xdr:row>62</xdr:row>
      <xdr:rowOff>166249</xdr:rowOff>
    </xdr:to>
    <xdr:cxnSp macro="">
      <xdr:nvCxnSpPr>
        <xdr:cNvPr id="331" name="直線コネクタ 330"/>
        <xdr:cNvCxnSpPr/>
      </xdr:nvCxnSpPr>
      <xdr:spPr>
        <a:xfrm>
          <a:off x="16179800" y="10773168"/>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7879</xdr:rowOff>
    </xdr:from>
    <xdr:ext cx="762000" cy="259045"/>
    <xdr:sp macro="" textlink="">
      <xdr:nvSpPr>
        <xdr:cNvPr id="332" name="定員管理の状況平均値テキスト"/>
        <xdr:cNvSpPr txBox="1"/>
      </xdr:nvSpPr>
      <xdr:spPr>
        <a:xfrm>
          <a:off x="17106900" y="10466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162802</xdr:rowOff>
    </xdr:from>
    <xdr:to>
      <xdr:col>81</xdr:col>
      <xdr:colOff>95250</xdr:colOff>
      <xdr:row>62</xdr:row>
      <xdr:rowOff>92952</xdr:rowOff>
    </xdr:to>
    <xdr:sp macro="" textlink="">
      <xdr:nvSpPr>
        <xdr:cNvPr id="333" name="フローチャート: 判断 332"/>
        <xdr:cNvSpPr/>
      </xdr:nvSpPr>
      <xdr:spPr>
        <a:xfrm>
          <a:off x="16967200" y="1062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132927</xdr:rowOff>
    </xdr:from>
    <xdr:to>
      <xdr:col>77</xdr:col>
      <xdr:colOff>44450</xdr:colOff>
      <xdr:row>62</xdr:row>
      <xdr:rowOff>143268</xdr:rowOff>
    </xdr:to>
    <xdr:cxnSp macro="">
      <xdr:nvCxnSpPr>
        <xdr:cNvPr id="334" name="直線コネクタ 333"/>
        <xdr:cNvCxnSpPr/>
      </xdr:nvCxnSpPr>
      <xdr:spPr>
        <a:xfrm>
          <a:off x="15290800" y="10762827"/>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138672</xdr:rowOff>
    </xdr:from>
    <xdr:to>
      <xdr:col>77</xdr:col>
      <xdr:colOff>95250</xdr:colOff>
      <xdr:row>62</xdr:row>
      <xdr:rowOff>68822</xdr:rowOff>
    </xdr:to>
    <xdr:sp macro="" textlink="">
      <xdr:nvSpPr>
        <xdr:cNvPr id="335" name="フローチャート: 判断 334"/>
        <xdr:cNvSpPr/>
      </xdr:nvSpPr>
      <xdr:spPr>
        <a:xfrm>
          <a:off x="16129000" y="105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78999</xdr:rowOff>
    </xdr:from>
    <xdr:ext cx="736600" cy="259045"/>
    <xdr:sp macro="" textlink="">
      <xdr:nvSpPr>
        <xdr:cNvPr id="336" name="テキスト ボックス 335"/>
        <xdr:cNvSpPr txBox="1"/>
      </xdr:nvSpPr>
      <xdr:spPr>
        <a:xfrm>
          <a:off x="15798800" y="10365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115691</xdr:rowOff>
    </xdr:from>
    <xdr:to>
      <xdr:col>72</xdr:col>
      <xdr:colOff>203200</xdr:colOff>
      <xdr:row>62</xdr:row>
      <xdr:rowOff>132927</xdr:rowOff>
    </xdr:to>
    <xdr:cxnSp macro="">
      <xdr:nvCxnSpPr>
        <xdr:cNvPr id="337" name="直線コネクタ 336"/>
        <xdr:cNvCxnSpPr/>
      </xdr:nvCxnSpPr>
      <xdr:spPr>
        <a:xfrm>
          <a:off x="14401800" y="1074559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127181</xdr:rowOff>
    </xdr:from>
    <xdr:to>
      <xdr:col>73</xdr:col>
      <xdr:colOff>44450</xdr:colOff>
      <xdr:row>62</xdr:row>
      <xdr:rowOff>57331</xdr:rowOff>
    </xdr:to>
    <xdr:sp macro="" textlink="">
      <xdr:nvSpPr>
        <xdr:cNvPr id="338" name="フローチャート: 判断 337"/>
        <xdr:cNvSpPr/>
      </xdr:nvSpPr>
      <xdr:spPr>
        <a:xfrm>
          <a:off x="15240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67508</xdr:rowOff>
    </xdr:from>
    <xdr:ext cx="762000" cy="259045"/>
    <xdr:sp macro="" textlink="">
      <xdr:nvSpPr>
        <xdr:cNvPr id="339" name="テキスト ボックス 338"/>
        <xdr:cNvSpPr txBox="1"/>
      </xdr:nvSpPr>
      <xdr:spPr>
        <a:xfrm>
          <a:off x="14909800" y="10354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115691</xdr:rowOff>
    </xdr:from>
    <xdr:to>
      <xdr:col>68</xdr:col>
      <xdr:colOff>152400</xdr:colOff>
      <xdr:row>62</xdr:row>
      <xdr:rowOff>151312</xdr:rowOff>
    </xdr:to>
    <xdr:cxnSp macro="">
      <xdr:nvCxnSpPr>
        <xdr:cNvPr id="340" name="直線コネクタ 339"/>
        <xdr:cNvCxnSpPr/>
      </xdr:nvCxnSpPr>
      <xdr:spPr>
        <a:xfrm flipV="1">
          <a:off x="13512800" y="10745591"/>
          <a:ext cx="889000" cy="3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121436</xdr:rowOff>
    </xdr:from>
    <xdr:to>
      <xdr:col>68</xdr:col>
      <xdr:colOff>203200</xdr:colOff>
      <xdr:row>62</xdr:row>
      <xdr:rowOff>51586</xdr:rowOff>
    </xdr:to>
    <xdr:sp macro="" textlink="">
      <xdr:nvSpPr>
        <xdr:cNvPr id="341" name="フローチャート: 判断 340"/>
        <xdr:cNvSpPr/>
      </xdr:nvSpPr>
      <xdr:spPr>
        <a:xfrm>
          <a:off x="14351000" y="1057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61763</xdr:rowOff>
    </xdr:from>
    <xdr:ext cx="762000" cy="259045"/>
    <xdr:sp macro="" textlink="">
      <xdr:nvSpPr>
        <xdr:cNvPr id="342" name="テキスト ボックス 341"/>
        <xdr:cNvSpPr txBox="1"/>
      </xdr:nvSpPr>
      <xdr:spPr>
        <a:xfrm>
          <a:off x="14020800" y="10348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101902</xdr:rowOff>
    </xdr:from>
    <xdr:to>
      <xdr:col>64</xdr:col>
      <xdr:colOff>152400</xdr:colOff>
      <xdr:row>62</xdr:row>
      <xdr:rowOff>32052</xdr:rowOff>
    </xdr:to>
    <xdr:sp macro="" textlink="">
      <xdr:nvSpPr>
        <xdr:cNvPr id="343" name="フローチャート: 判断 342"/>
        <xdr:cNvSpPr/>
      </xdr:nvSpPr>
      <xdr:spPr>
        <a:xfrm>
          <a:off x="13462000" y="1056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42229</xdr:rowOff>
    </xdr:from>
    <xdr:ext cx="762000" cy="259045"/>
    <xdr:sp macro="" textlink="">
      <xdr:nvSpPr>
        <xdr:cNvPr id="344" name="テキスト ボックス 343"/>
        <xdr:cNvSpPr txBox="1"/>
      </xdr:nvSpPr>
      <xdr:spPr>
        <a:xfrm>
          <a:off x="13131800" y="1032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5" name="テキスト ボックス 34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6" name="テキスト ボックス 34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7" name="テキスト ボックス 34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8" name="テキスト ボックス 34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9" name="テキスト ボックス 34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115449</xdr:rowOff>
    </xdr:from>
    <xdr:to>
      <xdr:col>81</xdr:col>
      <xdr:colOff>95250</xdr:colOff>
      <xdr:row>63</xdr:row>
      <xdr:rowOff>45599</xdr:rowOff>
    </xdr:to>
    <xdr:sp macro="" textlink="">
      <xdr:nvSpPr>
        <xdr:cNvPr id="350" name="楕円 349"/>
        <xdr:cNvSpPr/>
      </xdr:nvSpPr>
      <xdr:spPr>
        <a:xfrm>
          <a:off x="16967200" y="1074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87526</xdr:rowOff>
    </xdr:from>
    <xdr:ext cx="762000" cy="259045"/>
    <xdr:sp macro="" textlink="">
      <xdr:nvSpPr>
        <xdr:cNvPr id="351" name="定員管理の状況該当値テキスト"/>
        <xdr:cNvSpPr txBox="1"/>
      </xdr:nvSpPr>
      <xdr:spPr>
        <a:xfrm>
          <a:off x="17106900" y="10717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92468</xdr:rowOff>
    </xdr:from>
    <xdr:to>
      <xdr:col>77</xdr:col>
      <xdr:colOff>95250</xdr:colOff>
      <xdr:row>63</xdr:row>
      <xdr:rowOff>22618</xdr:rowOff>
    </xdr:to>
    <xdr:sp macro="" textlink="">
      <xdr:nvSpPr>
        <xdr:cNvPr id="352" name="楕円 351"/>
        <xdr:cNvSpPr/>
      </xdr:nvSpPr>
      <xdr:spPr>
        <a:xfrm>
          <a:off x="16129000" y="1072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7395</xdr:rowOff>
    </xdr:from>
    <xdr:ext cx="736600" cy="259045"/>
    <xdr:sp macro="" textlink="">
      <xdr:nvSpPr>
        <xdr:cNvPr id="353" name="テキスト ボックス 352"/>
        <xdr:cNvSpPr txBox="1"/>
      </xdr:nvSpPr>
      <xdr:spPr>
        <a:xfrm>
          <a:off x="15798800" y="108087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82127</xdr:rowOff>
    </xdr:from>
    <xdr:to>
      <xdr:col>73</xdr:col>
      <xdr:colOff>44450</xdr:colOff>
      <xdr:row>63</xdr:row>
      <xdr:rowOff>12277</xdr:rowOff>
    </xdr:to>
    <xdr:sp macro="" textlink="">
      <xdr:nvSpPr>
        <xdr:cNvPr id="354" name="楕円 353"/>
        <xdr:cNvSpPr/>
      </xdr:nvSpPr>
      <xdr:spPr>
        <a:xfrm>
          <a:off x="15240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168504</xdr:rowOff>
    </xdr:from>
    <xdr:ext cx="762000" cy="259045"/>
    <xdr:sp macro="" textlink="">
      <xdr:nvSpPr>
        <xdr:cNvPr id="355" name="テキスト ボックス 354"/>
        <xdr:cNvSpPr txBox="1"/>
      </xdr:nvSpPr>
      <xdr:spPr>
        <a:xfrm>
          <a:off x="149098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64891</xdr:rowOff>
    </xdr:from>
    <xdr:to>
      <xdr:col>68</xdr:col>
      <xdr:colOff>203200</xdr:colOff>
      <xdr:row>62</xdr:row>
      <xdr:rowOff>166491</xdr:rowOff>
    </xdr:to>
    <xdr:sp macro="" textlink="">
      <xdr:nvSpPr>
        <xdr:cNvPr id="356" name="楕円 355"/>
        <xdr:cNvSpPr/>
      </xdr:nvSpPr>
      <xdr:spPr>
        <a:xfrm>
          <a:off x="14351000" y="10694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151268</xdr:rowOff>
    </xdr:from>
    <xdr:ext cx="762000" cy="259045"/>
    <xdr:sp macro="" textlink="">
      <xdr:nvSpPr>
        <xdr:cNvPr id="357" name="テキスト ボックス 356"/>
        <xdr:cNvSpPr txBox="1"/>
      </xdr:nvSpPr>
      <xdr:spPr>
        <a:xfrm>
          <a:off x="14020800" y="10781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100512</xdr:rowOff>
    </xdr:from>
    <xdr:to>
      <xdr:col>64</xdr:col>
      <xdr:colOff>152400</xdr:colOff>
      <xdr:row>63</xdr:row>
      <xdr:rowOff>30662</xdr:rowOff>
    </xdr:to>
    <xdr:sp macro="" textlink="">
      <xdr:nvSpPr>
        <xdr:cNvPr id="358" name="楕円 357"/>
        <xdr:cNvSpPr/>
      </xdr:nvSpPr>
      <xdr:spPr>
        <a:xfrm>
          <a:off x="13462000" y="1073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15439</xdr:rowOff>
    </xdr:from>
    <xdr:ext cx="762000" cy="259045"/>
    <xdr:sp macro="" textlink="">
      <xdr:nvSpPr>
        <xdr:cNvPr id="359" name="テキスト ボックス 358"/>
        <xdr:cNvSpPr txBox="1"/>
      </xdr:nvSpPr>
      <xdr:spPr>
        <a:xfrm>
          <a:off x="13131800" y="10816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60" name="正方形/長方形 35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61" name="テキスト ボックス 36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62" name="テキスト ボックス 36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3" name="正方形/長方形 36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4" name="正方形/長方形 36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5" name="正方形/長方形 36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6" name="正方形/長方形 36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7" name="正方形/長方形 36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8" name="正方形/長方形 36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正方形/長方形 36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70" name="正方形/長方形 36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71" name="正方形/長方形 37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72" name="テキスト ボックス 37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町村合併に伴う合併特例債事業や小学校建設などの普通建設事業費に係る起債の償還等に伴い、類似団体平均を大きく上回っているが、継続して繰上償還を実施したことにより近年の実質公債費比率は減少傾向であり、令和元年度は対前年度比</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ポイント減少している。今後、大規模な建設事業等の実施に当たっては、事業費の抑制や交付税算入が高い起債を活用すること、また引き続き繰上償還を行うなどして実質公債費比率の抑制に努める。</a:t>
          </a:r>
        </a:p>
      </xdr:txBody>
    </xdr:sp>
    <xdr:clientData/>
  </xdr:twoCellAnchor>
  <xdr:oneCellAnchor>
    <xdr:from>
      <xdr:col>61</xdr:col>
      <xdr:colOff>6350</xdr:colOff>
      <xdr:row>32</xdr:row>
      <xdr:rowOff>101600</xdr:rowOff>
    </xdr:from>
    <xdr:ext cx="298543" cy="225703"/>
    <xdr:sp macro="" textlink="">
      <xdr:nvSpPr>
        <xdr:cNvPr id="373" name="テキスト ボックス 37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4" name="直線コネクタ 37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5" name="テキスト ボックス 37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6" name="直線コネクタ 375"/>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7" name="テキスト ボックス 376"/>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8" name="直線コネクタ 377"/>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9" name="テキスト ボックス 378"/>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80" name="直線コネクタ 379"/>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81" name="テキスト ボックス 380"/>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82" name="直線コネクタ 381"/>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3" name="直線コネクタ 38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45212</xdr:rowOff>
    </xdr:from>
    <xdr:to>
      <xdr:col>81</xdr:col>
      <xdr:colOff>44450</xdr:colOff>
      <xdr:row>45</xdr:row>
      <xdr:rowOff>32258</xdr:rowOff>
    </xdr:to>
    <xdr:cxnSp macro="">
      <xdr:nvCxnSpPr>
        <xdr:cNvPr id="385" name="直線コネクタ 384"/>
        <xdr:cNvCxnSpPr/>
      </xdr:nvCxnSpPr>
      <xdr:spPr>
        <a:xfrm flipV="1">
          <a:off x="17018000" y="6560312"/>
          <a:ext cx="0" cy="11871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4335</xdr:rowOff>
    </xdr:from>
    <xdr:ext cx="762000" cy="259045"/>
    <xdr:sp macro="" textlink="">
      <xdr:nvSpPr>
        <xdr:cNvPr id="386" name="公債費負担の状況最小値テキスト"/>
        <xdr:cNvSpPr txBox="1"/>
      </xdr:nvSpPr>
      <xdr:spPr>
        <a:xfrm>
          <a:off x="17106900" y="7719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32258</xdr:rowOff>
    </xdr:from>
    <xdr:to>
      <xdr:col>81</xdr:col>
      <xdr:colOff>133350</xdr:colOff>
      <xdr:row>45</xdr:row>
      <xdr:rowOff>32258</xdr:rowOff>
    </xdr:to>
    <xdr:cxnSp macro="">
      <xdr:nvCxnSpPr>
        <xdr:cNvPr id="387" name="直線コネクタ 386"/>
        <xdr:cNvCxnSpPr/>
      </xdr:nvCxnSpPr>
      <xdr:spPr>
        <a:xfrm>
          <a:off x="16929100" y="774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131589</xdr:rowOff>
    </xdr:from>
    <xdr:ext cx="762000" cy="259045"/>
    <xdr:sp macro="" textlink="">
      <xdr:nvSpPr>
        <xdr:cNvPr id="388" name="公債費負担の状況最大値テキスト"/>
        <xdr:cNvSpPr txBox="1"/>
      </xdr:nvSpPr>
      <xdr:spPr>
        <a:xfrm>
          <a:off x="17106900" y="6303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45212</xdr:rowOff>
    </xdr:from>
    <xdr:to>
      <xdr:col>81</xdr:col>
      <xdr:colOff>133350</xdr:colOff>
      <xdr:row>38</xdr:row>
      <xdr:rowOff>45212</xdr:rowOff>
    </xdr:to>
    <xdr:cxnSp macro="">
      <xdr:nvCxnSpPr>
        <xdr:cNvPr id="389" name="直線コネクタ 388"/>
        <xdr:cNvCxnSpPr/>
      </xdr:nvCxnSpPr>
      <xdr:spPr>
        <a:xfrm>
          <a:off x="16929100" y="656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92964</xdr:rowOff>
    </xdr:from>
    <xdr:to>
      <xdr:col>81</xdr:col>
      <xdr:colOff>44450</xdr:colOff>
      <xdr:row>43</xdr:row>
      <xdr:rowOff>13208</xdr:rowOff>
    </xdr:to>
    <xdr:cxnSp macro="">
      <xdr:nvCxnSpPr>
        <xdr:cNvPr id="390" name="直線コネクタ 389"/>
        <xdr:cNvCxnSpPr/>
      </xdr:nvCxnSpPr>
      <xdr:spPr>
        <a:xfrm flipV="1">
          <a:off x="16179800" y="7293864"/>
          <a:ext cx="8382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51579</xdr:rowOff>
    </xdr:from>
    <xdr:ext cx="762000" cy="259045"/>
    <xdr:sp macro="" textlink="">
      <xdr:nvSpPr>
        <xdr:cNvPr id="391" name="公債費負担の状況平均値テキスト"/>
        <xdr:cNvSpPr txBox="1"/>
      </xdr:nvSpPr>
      <xdr:spPr>
        <a:xfrm>
          <a:off x="17106900" y="69095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35052</xdr:rowOff>
    </xdr:from>
    <xdr:to>
      <xdr:col>81</xdr:col>
      <xdr:colOff>95250</xdr:colOff>
      <xdr:row>41</xdr:row>
      <xdr:rowOff>136652</xdr:rowOff>
    </xdr:to>
    <xdr:sp macro="" textlink="">
      <xdr:nvSpPr>
        <xdr:cNvPr id="392" name="フローチャート: 判断 391"/>
        <xdr:cNvSpPr/>
      </xdr:nvSpPr>
      <xdr:spPr>
        <a:xfrm>
          <a:off x="169672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13208</xdr:rowOff>
    </xdr:from>
    <xdr:to>
      <xdr:col>77</xdr:col>
      <xdr:colOff>44450</xdr:colOff>
      <xdr:row>43</xdr:row>
      <xdr:rowOff>51816</xdr:rowOff>
    </xdr:to>
    <xdr:cxnSp macro="">
      <xdr:nvCxnSpPr>
        <xdr:cNvPr id="393" name="直線コネクタ 392"/>
        <xdr:cNvCxnSpPr/>
      </xdr:nvCxnSpPr>
      <xdr:spPr>
        <a:xfrm flipV="1">
          <a:off x="15290800" y="738555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44704</xdr:rowOff>
    </xdr:from>
    <xdr:to>
      <xdr:col>77</xdr:col>
      <xdr:colOff>95250</xdr:colOff>
      <xdr:row>41</xdr:row>
      <xdr:rowOff>146304</xdr:rowOff>
    </xdr:to>
    <xdr:sp macro="" textlink="">
      <xdr:nvSpPr>
        <xdr:cNvPr id="394" name="フローチャート: 判断 393"/>
        <xdr:cNvSpPr/>
      </xdr:nvSpPr>
      <xdr:spPr>
        <a:xfrm>
          <a:off x="161290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156481</xdr:rowOff>
    </xdr:from>
    <xdr:ext cx="736600" cy="259045"/>
    <xdr:sp macro="" textlink="">
      <xdr:nvSpPr>
        <xdr:cNvPr id="395" name="テキスト ボックス 394"/>
        <xdr:cNvSpPr txBox="1"/>
      </xdr:nvSpPr>
      <xdr:spPr>
        <a:xfrm>
          <a:off x="15798800" y="6843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51816</xdr:rowOff>
    </xdr:from>
    <xdr:to>
      <xdr:col>72</xdr:col>
      <xdr:colOff>203200</xdr:colOff>
      <xdr:row>43</xdr:row>
      <xdr:rowOff>71120</xdr:rowOff>
    </xdr:to>
    <xdr:cxnSp macro="">
      <xdr:nvCxnSpPr>
        <xdr:cNvPr id="396" name="直線コネクタ 395"/>
        <xdr:cNvCxnSpPr/>
      </xdr:nvCxnSpPr>
      <xdr:spPr>
        <a:xfrm flipV="1">
          <a:off x="14401800" y="742416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97" name="フローチャート: 判断 396"/>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98" name="テキスト ボックス 397"/>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71120</xdr:rowOff>
    </xdr:from>
    <xdr:to>
      <xdr:col>68</xdr:col>
      <xdr:colOff>152400</xdr:colOff>
      <xdr:row>43</xdr:row>
      <xdr:rowOff>85598</xdr:rowOff>
    </xdr:to>
    <xdr:cxnSp macro="">
      <xdr:nvCxnSpPr>
        <xdr:cNvPr id="399" name="直線コネクタ 398"/>
        <xdr:cNvCxnSpPr/>
      </xdr:nvCxnSpPr>
      <xdr:spPr>
        <a:xfrm flipV="1">
          <a:off x="13512800" y="7443470"/>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59182</xdr:rowOff>
    </xdr:from>
    <xdr:to>
      <xdr:col>68</xdr:col>
      <xdr:colOff>203200</xdr:colOff>
      <xdr:row>41</xdr:row>
      <xdr:rowOff>160782</xdr:rowOff>
    </xdr:to>
    <xdr:sp macro="" textlink="">
      <xdr:nvSpPr>
        <xdr:cNvPr id="400" name="フローチャート: 判断 399"/>
        <xdr:cNvSpPr/>
      </xdr:nvSpPr>
      <xdr:spPr>
        <a:xfrm>
          <a:off x="14351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170959</xdr:rowOff>
    </xdr:from>
    <xdr:ext cx="762000" cy="259045"/>
    <xdr:sp macro="" textlink="">
      <xdr:nvSpPr>
        <xdr:cNvPr id="401" name="テキスト ボックス 400"/>
        <xdr:cNvSpPr txBox="1"/>
      </xdr:nvSpPr>
      <xdr:spPr>
        <a:xfrm>
          <a:off x="14020800" y="685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402" name="フローチャート: 判断 401"/>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38117</xdr:rowOff>
    </xdr:from>
    <xdr:ext cx="762000" cy="259045"/>
    <xdr:sp macro="" textlink="">
      <xdr:nvSpPr>
        <xdr:cNvPr id="403" name="テキスト ボックス 402"/>
        <xdr:cNvSpPr txBox="1"/>
      </xdr:nvSpPr>
      <xdr:spPr>
        <a:xfrm>
          <a:off x="13131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4" name="テキスト ボックス 40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5" name="テキスト ボックス 40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6" name="テキスト ボックス 40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7" name="テキスト ボックス 40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8" name="テキスト ボックス 40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42164</xdr:rowOff>
    </xdr:from>
    <xdr:to>
      <xdr:col>81</xdr:col>
      <xdr:colOff>95250</xdr:colOff>
      <xdr:row>42</xdr:row>
      <xdr:rowOff>143764</xdr:rowOff>
    </xdr:to>
    <xdr:sp macro="" textlink="">
      <xdr:nvSpPr>
        <xdr:cNvPr id="409" name="楕円 408"/>
        <xdr:cNvSpPr/>
      </xdr:nvSpPr>
      <xdr:spPr>
        <a:xfrm>
          <a:off x="16967200" y="724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14241</xdr:rowOff>
    </xdr:from>
    <xdr:ext cx="762000" cy="259045"/>
    <xdr:sp macro="" textlink="">
      <xdr:nvSpPr>
        <xdr:cNvPr id="410" name="公債費負担の状況該当値テキスト"/>
        <xdr:cNvSpPr txBox="1"/>
      </xdr:nvSpPr>
      <xdr:spPr>
        <a:xfrm>
          <a:off x="17106900" y="7215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133858</xdr:rowOff>
    </xdr:from>
    <xdr:to>
      <xdr:col>77</xdr:col>
      <xdr:colOff>95250</xdr:colOff>
      <xdr:row>43</xdr:row>
      <xdr:rowOff>64008</xdr:rowOff>
    </xdr:to>
    <xdr:sp macro="" textlink="">
      <xdr:nvSpPr>
        <xdr:cNvPr id="411" name="楕円 410"/>
        <xdr:cNvSpPr/>
      </xdr:nvSpPr>
      <xdr:spPr>
        <a:xfrm>
          <a:off x="16129000" y="733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48785</xdr:rowOff>
    </xdr:from>
    <xdr:ext cx="736600" cy="259045"/>
    <xdr:sp macro="" textlink="">
      <xdr:nvSpPr>
        <xdr:cNvPr id="412" name="テキスト ボックス 411"/>
        <xdr:cNvSpPr txBox="1"/>
      </xdr:nvSpPr>
      <xdr:spPr>
        <a:xfrm>
          <a:off x="15798800" y="7421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1016</xdr:rowOff>
    </xdr:from>
    <xdr:to>
      <xdr:col>73</xdr:col>
      <xdr:colOff>44450</xdr:colOff>
      <xdr:row>43</xdr:row>
      <xdr:rowOff>102616</xdr:rowOff>
    </xdr:to>
    <xdr:sp macro="" textlink="">
      <xdr:nvSpPr>
        <xdr:cNvPr id="413" name="楕円 412"/>
        <xdr:cNvSpPr/>
      </xdr:nvSpPr>
      <xdr:spPr>
        <a:xfrm>
          <a:off x="15240000" y="737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87393</xdr:rowOff>
    </xdr:from>
    <xdr:ext cx="762000" cy="259045"/>
    <xdr:sp macro="" textlink="">
      <xdr:nvSpPr>
        <xdr:cNvPr id="414" name="テキスト ボックス 413"/>
        <xdr:cNvSpPr txBox="1"/>
      </xdr:nvSpPr>
      <xdr:spPr>
        <a:xfrm>
          <a:off x="14909800" y="7459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20320</xdr:rowOff>
    </xdr:from>
    <xdr:to>
      <xdr:col>68</xdr:col>
      <xdr:colOff>203200</xdr:colOff>
      <xdr:row>43</xdr:row>
      <xdr:rowOff>121920</xdr:rowOff>
    </xdr:to>
    <xdr:sp macro="" textlink="">
      <xdr:nvSpPr>
        <xdr:cNvPr id="415" name="楕円 414"/>
        <xdr:cNvSpPr/>
      </xdr:nvSpPr>
      <xdr:spPr>
        <a:xfrm>
          <a:off x="14351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106697</xdr:rowOff>
    </xdr:from>
    <xdr:ext cx="762000" cy="259045"/>
    <xdr:sp macro="" textlink="">
      <xdr:nvSpPr>
        <xdr:cNvPr id="416" name="テキスト ボックス 415"/>
        <xdr:cNvSpPr txBox="1"/>
      </xdr:nvSpPr>
      <xdr:spPr>
        <a:xfrm>
          <a:off x="14020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34798</xdr:rowOff>
    </xdr:from>
    <xdr:to>
      <xdr:col>64</xdr:col>
      <xdr:colOff>152400</xdr:colOff>
      <xdr:row>43</xdr:row>
      <xdr:rowOff>136398</xdr:rowOff>
    </xdr:to>
    <xdr:sp macro="" textlink="">
      <xdr:nvSpPr>
        <xdr:cNvPr id="417" name="楕円 416"/>
        <xdr:cNvSpPr/>
      </xdr:nvSpPr>
      <xdr:spPr>
        <a:xfrm>
          <a:off x="13462000" y="740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121175</xdr:rowOff>
    </xdr:from>
    <xdr:ext cx="762000" cy="259045"/>
    <xdr:sp macro="" textlink="">
      <xdr:nvSpPr>
        <xdr:cNvPr id="418" name="テキスト ボックス 417"/>
        <xdr:cNvSpPr txBox="1"/>
      </xdr:nvSpPr>
      <xdr:spPr>
        <a:xfrm>
          <a:off x="13131800" y="749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9" name="正方形/長方形 41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0" name="テキスト ボックス 41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1" name="テキスト ボックス 42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2" name="正方形/長方形 42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3" name="正方形/長方形 42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4" name="正方形/長方形 42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5" name="正方形/長方形 42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6" name="正方形/長方形 42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7" name="正方形/長方形 42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正方形/長方形 42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9" name="正方形/長方形 42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0" name="正方形/長方形 42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1" name="テキスト ボックス 43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・繰上償還を実施し、地方債現在高の減額となったが、基金取崩等により充当可能財源も減少したことから、前年度に比べ</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た。今後、中央公民館泊分館建設による地方債残高の増加が見込まれることから、後世への負担を少しでも軽減するよう、行財政改革を強力に推進するとともに、新規事業の実施等について総点検を図り、財政の健全化に努める。</a:t>
          </a:r>
        </a:p>
      </xdr:txBody>
    </xdr:sp>
    <xdr:clientData/>
  </xdr:twoCellAnchor>
  <xdr:oneCellAnchor>
    <xdr:from>
      <xdr:col>61</xdr:col>
      <xdr:colOff>6350</xdr:colOff>
      <xdr:row>10</xdr:row>
      <xdr:rowOff>63500</xdr:rowOff>
    </xdr:from>
    <xdr:ext cx="298543" cy="225703"/>
    <xdr:sp macro="" textlink="">
      <xdr:nvSpPr>
        <xdr:cNvPr id="432" name="テキスト ボックス 43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3" name="直線コネクタ 43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4" name="テキスト ボックス 43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5" name="直線コネクタ 434"/>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6" name="テキスト ボックス 435"/>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7" name="直線コネクタ 436"/>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8" name="テキスト ボックス 437"/>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9" name="直線コネクタ 438"/>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40" name="テキスト ボックス 439"/>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41" name="直線コネクタ 440"/>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2" name="テキスト ボックス 441"/>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15164</xdr:rowOff>
    </xdr:to>
    <xdr:cxnSp macro="">
      <xdr:nvCxnSpPr>
        <xdr:cNvPr id="445" name="直線コネクタ 444"/>
        <xdr:cNvCxnSpPr/>
      </xdr:nvCxnSpPr>
      <xdr:spPr>
        <a:xfrm flipV="1">
          <a:off x="17018000" y="2451100"/>
          <a:ext cx="0" cy="1164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158691</xdr:rowOff>
    </xdr:from>
    <xdr:ext cx="762000" cy="259045"/>
    <xdr:sp macro="" textlink="">
      <xdr:nvSpPr>
        <xdr:cNvPr id="446" name="将来負担の状況最小値テキスト"/>
        <xdr:cNvSpPr txBox="1"/>
      </xdr:nvSpPr>
      <xdr:spPr>
        <a:xfrm>
          <a:off x="17106900" y="3587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15164</xdr:rowOff>
    </xdr:from>
    <xdr:to>
      <xdr:col>81</xdr:col>
      <xdr:colOff>133350</xdr:colOff>
      <xdr:row>21</xdr:row>
      <xdr:rowOff>15164</xdr:rowOff>
    </xdr:to>
    <xdr:cxnSp macro="">
      <xdr:nvCxnSpPr>
        <xdr:cNvPr id="447" name="直線コネクタ 446"/>
        <xdr:cNvCxnSpPr/>
      </xdr:nvCxnSpPr>
      <xdr:spPr>
        <a:xfrm>
          <a:off x="16929100" y="3615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8"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9" name="直線コネクタ 448"/>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13995</xdr:rowOff>
    </xdr:from>
    <xdr:to>
      <xdr:col>81</xdr:col>
      <xdr:colOff>44450</xdr:colOff>
      <xdr:row>15</xdr:row>
      <xdr:rowOff>14478</xdr:rowOff>
    </xdr:to>
    <xdr:cxnSp macro="">
      <xdr:nvCxnSpPr>
        <xdr:cNvPr id="450" name="直線コネクタ 449"/>
        <xdr:cNvCxnSpPr/>
      </xdr:nvCxnSpPr>
      <xdr:spPr>
        <a:xfrm flipV="1">
          <a:off x="16179800" y="2585745"/>
          <a:ext cx="838200" cy="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119803</xdr:rowOff>
    </xdr:from>
    <xdr:ext cx="762000" cy="259045"/>
    <xdr:sp macro="" textlink="">
      <xdr:nvSpPr>
        <xdr:cNvPr id="451" name="将来負担の状況平均値テキスト"/>
        <xdr:cNvSpPr txBox="1"/>
      </xdr:nvSpPr>
      <xdr:spPr>
        <a:xfrm>
          <a:off x="17106900" y="23486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103276</xdr:rowOff>
    </xdr:from>
    <xdr:to>
      <xdr:col>81</xdr:col>
      <xdr:colOff>95250</xdr:colOff>
      <xdr:row>15</xdr:row>
      <xdr:rowOff>33426</xdr:rowOff>
    </xdr:to>
    <xdr:sp macro="" textlink="">
      <xdr:nvSpPr>
        <xdr:cNvPr id="452" name="フローチャート: 判断 451"/>
        <xdr:cNvSpPr/>
      </xdr:nvSpPr>
      <xdr:spPr>
        <a:xfrm>
          <a:off x="16967200" y="2503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96647</xdr:rowOff>
    </xdr:from>
    <xdr:to>
      <xdr:col>77</xdr:col>
      <xdr:colOff>44450</xdr:colOff>
      <xdr:row>15</xdr:row>
      <xdr:rowOff>14478</xdr:rowOff>
    </xdr:to>
    <xdr:cxnSp macro="">
      <xdr:nvCxnSpPr>
        <xdr:cNvPr id="453" name="直線コネクタ 452"/>
        <xdr:cNvCxnSpPr/>
      </xdr:nvCxnSpPr>
      <xdr:spPr>
        <a:xfrm>
          <a:off x="15290800" y="2496947"/>
          <a:ext cx="889000" cy="8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98933</xdr:rowOff>
    </xdr:from>
    <xdr:to>
      <xdr:col>77</xdr:col>
      <xdr:colOff>95250</xdr:colOff>
      <xdr:row>15</xdr:row>
      <xdr:rowOff>29083</xdr:rowOff>
    </xdr:to>
    <xdr:sp macro="" textlink="">
      <xdr:nvSpPr>
        <xdr:cNvPr id="454" name="フローチャート: 判断 453"/>
        <xdr:cNvSpPr/>
      </xdr:nvSpPr>
      <xdr:spPr>
        <a:xfrm>
          <a:off x="16129000" y="249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39260</xdr:rowOff>
    </xdr:from>
    <xdr:ext cx="736600" cy="259045"/>
    <xdr:sp macro="" textlink="">
      <xdr:nvSpPr>
        <xdr:cNvPr id="455" name="テキスト ボックス 454"/>
        <xdr:cNvSpPr txBox="1"/>
      </xdr:nvSpPr>
      <xdr:spPr>
        <a:xfrm>
          <a:off x="15798800" y="22681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95199</xdr:rowOff>
    </xdr:from>
    <xdr:to>
      <xdr:col>72</xdr:col>
      <xdr:colOff>203200</xdr:colOff>
      <xdr:row>14</xdr:row>
      <xdr:rowOff>96647</xdr:rowOff>
    </xdr:to>
    <xdr:cxnSp macro="">
      <xdr:nvCxnSpPr>
        <xdr:cNvPr id="456" name="直線コネクタ 455"/>
        <xdr:cNvCxnSpPr/>
      </xdr:nvCxnSpPr>
      <xdr:spPr>
        <a:xfrm>
          <a:off x="14401800" y="2495499"/>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137541</xdr:rowOff>
    </xdr:from>
    <xdr:to>
      <xdr:col>73</xdr:col>
      <xdr:colOff>44450</xdr:colOff>
      <xdr:row>15</xdr:row>
      <xdr:rowOff>67691</xdr:rowOff>
    </xdr:to>
    <xdr:sp macro="" textlink="">
      <xdr:nvSpPr>
        <xdr:cNvPr id="457" name="フローチャート: 判断 456"/>
        <xdr:cNvSpPr/>
      </xdr:nvSpPr>
      <xdr:spPr>
        <a:xfrm>
          <a:off x="15240000" y="2537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52468</xdr:rowOff>
    </xdr:from>
    <xdr:ext cx="762000" cy="259045"/>
    <xdr:sp macro="" textlink="">
      <xdr:nvSpPr>
        <xdr:cNvPr id="458" name="テキスト ボックス 457"/>
        <xdr:cNvSpPr txBox="1"/>
      </xdr:nvSpPr>
      <xdr:spPr>
        <a:xfrm>
          <a:off x="14909800" y="2624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81204</xdr:rowOff>
    </xdr:from>
    <xdr:to>
      <xdr:col>68</xdr:col>
      <xdr:colOff>152400</xdr:colOff>
      <xdr:row>14</xdr:row>
      <xdr:rowOff>95199</xdr:rowOff>
    </xdr:to>
    <xdr:cxnSp macro="">
      <xdr:nvCxnSpPr>
        <xdr:cNvPr id="459" name="直線コネクタ 458"/>
        <xdr:cNvCxnSpPr/>
      </xdr:nvCxnSpPr>
      <xdr:spPr>
        <a:xfrm>
          <a:off x="13512800" y="2481504"/>
          <a:ext cx="889000" cy="13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158775</xdr:rowOff>
    </xdr:from>
    <xdr:to>
      <xdr:col>68</xdr:col>
      <xdr:colOff>203200</xdr:colOff>
      <xdr:row>15</xdr:row>
      <xdr:rowOff>88925</xdr:rowOff>
    </xdr:to>
    <xdr:sp macro="" textlink="">
      <xdr:nvSpPr>
        <xdr:cNvPr id="460" name="フローチャート: 判断 459"/>
        <xdr:cNvSpPr/>
      </xdr:nvSpPr>
      <xdr:spPr>
        <a:xfrm>
          <a:off x="14351000" y="255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73702</xdr:rowOff>
    </xdr:from>
    <xdr:ext cx="762000" cy="259045"/>
    <xdr:sp macro="" textlink="">
      <xdr:nvSpPr>
        <xdr:cNvPr id="461" name="テキスト ボックス 460"/>
        <xdr:cNvSpPr txBox="1"/>
      </xdr:nvSpPr>
      <xdr:spPr>
        <a:xfrm>
          <a:off x="14020800" y="2645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4699</xdr:rowOff>
    </xdr:from>
    <xdr:to>
      <xdr:col>64</xdr:col>
      <xdr:colOff>152400</xdr:colOff>
      <xdr:row>15</xdr:row>
      <xdr:rowOff>106299</xdr:rowOff>
    </xdr:to>
    <xdr:sp macro="" textlink="">
      <xdr:nvSpPr>
        <xdr:cNvPr id="462" name="フローチャート: 判断 461"/>
        <xdr:cNvSpPr/>
      </xdr:nvSpPr>
      <xdr:spPr>
        <a:xfrm>
          <a:off x="13462000" y="25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91076</xdr:rowOff>
    </xdr:from>
    <xdr:ext cx="762000" cy="259045"/>
    <xdr:sp macro="" textlink="">
      <xdr:nvSpPr>
        <xdr:cNvPr id="463" name="テキスト ボックス 462"/>
        <xdr:cNvSpPr txBox="1"/>
      </xdr:nvSpPr>
      <xdr:spPr>
        <a:xfrm>
          <a:off x="13131800" y="2662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4" name="テキスト ボックス 46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5" name="テキスト ボックス 46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6" name="テキスト ボックス 46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7" name="テキスト ボックス 46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8" name="テキスト ボックス 46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134645</xdr:rowOff>
    </xdr:from>
    <xdr:to>
      <xdr:col>81</xdr:col>
      <xdr:colOff>95250</xdr:colOff>
      <xdr:row>15</xdr:row>
      <xdr:rowOff>64795</xdr:rowOff>
    </xdr:to>
    <xdr:sp macro="" textlink="">
      <xdr:nvSpPr>
        <xdr:cNvPr id="469" name="楕円 468"/>
        <xdr:cNvSpPr/>
      </xdr:nvSpPr>
      <xdr:spPr>
        <a:xfrm>
          <a:off x="16967200" y="253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106722</xdr:rowOff>
    </xdr:from>
    <xdr:ext cx="762000" cy="259045"/>
    <xdr:sp macro="" textlink="">
      <xdr:nvSpPr>
        <xdr:cNvPr id="470" name="将来負担の状況該当値テキスト"/>
        <xdr:cNvSpPr txBox="1"/>
      </xdr:nvSpPr>
      <xdr:spPr>
        <a:xfrm>
          <a:off x="17106900" y="2507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135128</xdr:rowOff>
    </xdr:from>
    <xdr:to>
      <xdr:col>77</xdr:col>
      <xdr:colOff>95250</xdr:colOff>
      <xdr:row>15</xdr:row>
      <xdr:rowOff>65278</xdr:rowOff>
    </xdr:to>
    <xdr:sp macro="" textlink="">
      <xdr:nvSpPr>
        <xdr:cNvPr id="471" name="楕円 470"/>
        <xdr:cNvSpPr/>
      </xdr:nvSpPr>
      <xdr:spPr>
        <a:xfrm>
          <a:off x="16129000" y="253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50055</xdr:rowOff>
    </xdr:from>
    <xdr:ext cx="736600" cy="259045"/>
    <xdr:sp macro="" textlink="">
      <xdr:nvSpPr>
        <xdr:cNvPr id="472" name="テキスト ボックス 471"/>
        <xdr:cNvSpPr txBox="1"/>
      </xdr:nvSpPr>
      <xdr:spPr>
        <a:xfrm>
          <a:off x="15798800" y="2621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45847</xdr:rowOff>
    </xdr:from>
    <xdr:to>
      <xdr:col>73</xdr:col>
      <xdr:colOff>44450</xdr:colOff>
      <xdr:row>14</xdr:row>
      <xdr:rowOff>147447</xdr:rowOff>
    </xdr:to>
    <xdr:sp macro="" textlink="">
      <xdr:nvSpPr>
        <xdr:cNvPr id="473" name="楕円 472"/>
        <xdr:cNvSpPr/>
      </xdr:nvSpPr>
      <xdr:spPr>
        <a:xfrm>
          <a:off x="15240000" y="2446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157624</xdr:rowOff>
    </xdr:from>
    <xdr:ext cx="762000" cy="259045"/>
    <xdr:sp macro="" textlink="">
      <xdr:nvSpPr>
        <xdr:cNvPr id="474" name="テキスト ボックス 473"/>
        <xdr:cNvSpPr txBox="1"/>
      </xdr:nvSpPr>
      <xdr:spPr>
        <a:xfrm>
          <a:off x="14909800" y="2215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44399</xdr:rowOff>
    </xdr:from>
    <xdr:to>
      <xdr:col>68</xdr:col>
      <xdr:colOff>203200</xdr:colOff>
      <xdr:row>14</xdr:row>
      <xdr:rowOff>145999</xdr:rowOff>
    </xdr:to>
    <xdr:sp macro="" textlink="">
      <xdr:nvSpPr>
        <xdr:cNvPr id="475" name="楕円 474"/>
        <xdr:cNvSpPr/>
      </xdr:nvSpPr>
      <xdr:spPr>
        <a:xfrm>
          <a:off x="14351000" y="2444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156176</xdr:rowOff>
    </xdr:from>
    <xdr:ext cx="762000" cy="259045"/>
    <xdr:sp macro="" textlink="">
      <xdr:nvSpPr>
        <xdr:cNvPr id="476" name="テキスト ボックス 475"/>
        <xdr:cNvSpPr txBox="1"/>
      </xdr:nvSpPr>
      <xdr:spPr>
        <a:xfrm>
          <a:off x="14020800" y="2213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30404</xdr:rowOff>
    </xdr:from>
    <xdr:to>
      <xdr:col>64</xdr:col>
      <xdr:colOff>152400</xdr:colOff>
      <xdr:row>14</xdr:row>
      <xdr:rowOff>132004</xdr:rowOff>
    </xdr:to>
    <xdr:sp macro="" textlink="">
      <xdr:nvSpPr>
        <xdr:cNvPr id="477" name="楕円 476"/>
        <xdr:cNvSpPr/>
      </xdr:nvSpPr>
      <xdr:spPr>
        <a:xfrm>
          <a:off x="13462000" y="243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142181</xdr:rowOff>
    </xdr:from>
    <xdr:ext cx="762000" cy="259045"/>
    <xdr:sp macro="" textlink="">
      <xdr:nvSpPr>
        <xdr:cNvPr id="478" name="テキスト ボックス 477"/>
        <xdr:cNvSpPr txBox="1"/>
      </xdr:nvSpPr>
      <xdr:spPr>
        <a:xfrm>
          <a:off x="13131800" y="219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鳥取県湯梨浜町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16,835
16,732
77.94
10,195,236
9,926,125
227,881
5,893,383
12,638,318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27.9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すると、人件費に係る経常収支比率は低くなっている。要因としては採用・退職による職員構成の変動等によるもので、ラスパイレス指数も低い現状にある。今後も、退職者の不補充等による職員数の減、各種手当の見直し等給与の適正化により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49276</xdr:rowOff>
    </xdr:from>
    <xdr:to>
      <xdr:col>24</xdr:col>
      <xdr:colOff>25400</xdr:colOff>
      <xdr:row>40</xdr:row>
      <xdr:rowOff>108712</xdr:rowOff>
    </xdr:to>
    <xdr:cxnSp macro="">
      <xdr:nvCxnSpPr>
        <xdr:cNvPr id="59" name="直線コネクタ 58"/>
        <xdr:cNvCxnSpPr/>
      </xdr:nvCxnSpPr>
      <xdr:spPr>
        <a:xfrm flipV="1">
          <a:off x="4826000" y="5878576"/>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80789</xdr:rowOff>
    </xdr:from>
    <xdr:ext cx="762000" cy="259045"/>
    <xdr:sp macro="" textlink="">
      <xdr:nvSpPr>
        <xdr:cNvPr id="60" name="人件費最小値テキスト"/>
        <xdr:cNvSpPr txBox="1"/>
      </xdr:nvSpPr>
      <xdr:spPr>
        <a:xfrm>
          <a:off x="4914900" y="6938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108712</xdr:rowOff>
    </xdr:from>
    <xdr:to>
      <xdr:col>24</xdr:col>
      <xdr:colOff>114300</xdr:colOff>
      <xdr:row>40</xdr:row>
      <xdr:rowOff>108712</xdr:rowOff>
    </xdr:to>
    <xdr:cxnSp macro="">
      <xdr:nvCxnSpPr>
        <xdr:cNvPr id="61" name="直線コネクタ 60"/>
        <xdr:cNvCxnSpPr/>
      </xdr:nvCxnSpPr>
      <xdr:spPr>
        <a:xfrm>
          <a:off x="4737100" y="6966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135653</xdr:rowOff>
    </xdr:from>
    <xdr:ext cx="762000" cy="259045"/>
    <xdr:sp macro="" textlink="">
      <xdr:nvSpPr>
        <xdr:cNvPr id="62" name="人件費最大値テキスト"/>
        <xdr:cNvSpPr txBox="1"/>
      </xdr:nvSpPr>
      <xdr:spPr>
        <a:xfrm>
          <a:off x="4914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49276</xdr:rowOff>
    </xdr:from>
    <xdr:to>
      <xdr:col>24</xdr:col>
      <xdr:colOff>114300</xdr:colOff>
      <xdr:row>34</xdr:row>
      <xdr:rowOff>49276</xdr:rowOff>
    </xdr:to>
    <xdr:cxnSp macro="">
      <xdr:nvCxnSpPr>
        <xdr:cNvPr id="63" name="直線コネクタ 62"/>
        <xdr:cNvCxnSpPr/>
      </xdr:nvCxnSpPr>
      <xdr:spPr>
        <a:xfrm>
          <a:off x="4737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72136</xdr:rowOff>
    </xdr:from>
    <xdr:to>
      <xdr:col>24</xdr:col>
      <xdr:colOff>25400</xdr:colOff>
      <xdr:row>36</xdr:row>
      <xdr:rowOff>85852</xdr:rowOff>
    </xdr:to>
    <xdr:cxnSp macro="">
      <xdr:nvCxnSpPr>
        <xdr:cNvPr id="64" name="直線コネクタ 63"/>
        <xdr:cNvCxnSpPr/>
      </xdr:nvCxnSpPr>
      <xdr:spPr>
        <a:xfrm>
          <a:off x="3987800" y="624433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112285</xdr:rowOff>
    </xdr:from>
    <xdr:ext cx="762000" cy="259045"/>
    <xdr:sp macro="" textlink="">
      <xdr:nvSpPr>
        <xdr:cNvPr id="65" name="人件費平均値テキスト"/>
        <xdr:cNvSpPr txBox="1"/>
      </xdr:nvSpPr>
      <xdr:spPr>
        <a:xfrm>
          <a:off x="4914900" y="6284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72136</xdr:rowOff>
    </xdr:from>
    <xdr:to>
      <xdr:col>19</xdr:col>
      <xdr:colOff>187325</xdr:colOff>
      <xdr:row>36</xdr:row>
      <xdr:rowOff>72136</xdr:rowOff>
    </xdr:to>
    <xdr:cxnSp macro="">
      <xdr:nvCxnSpPr>
        <xdr:cNvPr id="67" name="直線コネクタ 66"/>
        <xdr:cNvCxnSpPr/>
      </xdr:nvCxnSpPr>
      <xdr:spPr>
        <a:xfrm>
          <a:off x="3098800" y="62443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68" name="フローチャート: 判断 67"/>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59707</xdr:rowOff>
    </xdr:from>
    <xdr:ext cx="736600" cy="259045"/>
    <xdr:sp macro="" textlink="">
      <xdr:nvSpPr>
        <xdr:cNvPr id="69" name="テキスト ボックス 68"/>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62992</xdr:rowOff>
    </xdr:from>
    <xdr:to>
      <xdr:col>15</xdr:col>
      <xdr:colOff>98425</xdr:colOff>
      <xdr:row>36</xdr:row>
      <xdr:rowOff>72136</xdr:rowOff>
    </xdr:to>
    <xdr:cxnSp macro="">
      <xdr:nvCxnSpPr>
        <xdr:cNvPr id="70" name="直線コネクタ 69"/>
        <xdr:cNvCxnSpPr/>
      </xdr:nvCxnSpPr>
      <xdr:spPr>
        <a:xfrm>
          <a:off x="2209800" y="62351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64279</xdr:rowOff>
    </xdr:from>
    <xdr:ext cx="762000" cy="259045"/>
    <xdr:sp macro="" textlink="">
      <xdr:nvSpPr>
        <xdr:cNvPr id="72" name="テキスト ボックス 71"/>
        <xdr:cNvSpPr txBox="1"/>
      </xdr:nvSpPr>
      <xdr:spPr>
        <a:xfrm>
          <a:off x="2717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26416</xdr:rowOff>
    </xdr:from>
    <xdr:to>
      <xdr:col>11</xdr:col>
      <xdr:colOff>9525</xdr:colOff>
      <xdr:row>36</xdr:row>
      <xdr:rowOff>62992</xdr:rowOff>
    </xdr:to>
    <xdr:cxnSp macro="">
      <xdr:nvCxnSpPr>
        <xdr:cNvPr id="73" name="直線コネクタ 72"/>
        <xdr:cNvCxnSpPr/>
      </xdr:nvCxnSpPr>
      <xdr:spPr>
        <a:xfrm>
          <a:off x="1320800" y="619861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153924</xdr:rowOff>
    </xdr:from>
    <xdr:to>
      <xdr:col>11</xdr:col>
      <xdr:colOff>60325</xdr:colOff>
      <xdr:row>37</xdr:row>
      <xdr:rowOff>84074</xdr:rowOff>
    </xdr:to>
    <xdr:sp macro="" textlink="">
      <xdr:nvSpPr>
        <xdr:cNvPr id="74" name="フローチャート: 判断 73"/>
        <xdr:cNvSpPr/>
      </xdr:nvSpPr>
      <xdr:spPr>
        <a:xfrm>
          <a:off x="2159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68851</xdr:rowOff>
    </xdr:from>
    <xdr:ext cx="762000" cy="259045"/>
    <xdr:sp macro="" textlink="">
      <xdr:nvSpPr>
        <xdr:cNvPr id="75" name="テキスト ボックス 74"/>
        <xdr:cNvSpPr txBox="1"/>
      </xdr:nvSpPr>
      <xdr:spPr>
        <a:xfrm>
          <a:off x="1828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153924</xdr:rowOff>
    </xdr:from>
    <xdr:to>
      <xdr:col>6</xdr:col>
      <xdr:colOff>171450</xdr:colOff>
      <xdr:row>37</xdr:row>
      <xdr:rowOff>84074</xdr:rowOff>
    </xdr:to>
    <xdr:sp macro="" textlink="">
      <xdr:nvSpPr>
        <xdr:cNvPr id="76" name="フローチャート: 判断 75"/>
        <xdr:cNvSpPr/>
      </xdr:nvSpPr>
      <xdr:spPr>
        <a:xfrm>
          <a:off x="1270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68851</xdr:rowOff>
    </xdr:from>
    <xdr:ext cx="762000" cy="259045"/>
    <xdr:sp macro="" textlink="">
      <xdr:nvSpPr>
        <xdr:cNvPr id="77" name="テキスト ボックス 76"/>
        <xdr:cNvSpPr txBox="1"/>
      </xdr:nvSpPr>
      <xdr:spPr>
        <a:xfrm>
          <a:off x="939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35052</xdr:rowOff>
    </xdr:from>
    <xdr:to>
      <xdr:col>24</xdr:col>
      <xdr:colOff>76200</xdr:colOff>
      <xdr:row>36</xdr:row>
      <xdr:rowOff>136652</xdr:rowOff>
    </xdr:to>
    <xdr:sp macro="" textlink="">
      <xdr:nvSpPr>
        <xdr:cNvPr id="83" name="楕円 82"/>
        <xdr:cNvSpPr/>
      </xdr:nvSpPr>
      <xdr:spPr>
        <a:xfrm>
          <a:off x="47752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51579</xdr:rowOff>
    </xdr:from>
    <xdr:ext cx="762000" cy="259045"/>
    <xdr:sp macro="" textlink="">
      <xdr:nvSpPr>
        <xdr:cNvPr id="84" name="人件費該当値テキスト"/>
        <xdr:cNvSpPr txBox="1"/>
      </xdr:nvSpPr>
      <xdr:spPr>
        <a:xfrm>
          <a:off x="4914900" y="605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21336</xdr:rowOff>
    </xdr:from>
    <xdr:to>
      <xdr:col>20</xdr:col>
      <xdr:colOff>38100</xdr:colOff>
      <xdr:row>36</xdr:row>
      <xdr:rowOff>122936</xdr:rowOff>
    </xdr:to>
    <xdr:sp macro="" textlink="">
      <xdr:nvSpPr>
        <xdr:cNvPr id="85" name="楕円 84"/>
        <xdr:cNvSpPr/>
      </xdr:nvSpPr>
      <xdr:spPr>
        <a:xfrm>
          <a:off x="3937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133113</xdr:rowOff>
    </xdr:from>
    <xdr:ext cx="736600" cy="259045"/>
    <xdr:sp macro="" textlink="">
      <xdr:nvSpPr>
        <xdr:cNvPr id="86" name="テキスト ボックス 85"/>
        <xdr:cNvSpPr txBox="1"/>
      </xdr:nvSpPr>
      <xdr:spPr>
        <a:xfrm>
          <a:off x="3606800" y="5962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21336</xdr:rowOff>
    </xdr:from>
    <xdr:to>
      <xdr:col>15</xdr:col>
      <xdr:colOff>149225</xdr:colOff>
      <xdr:row>36</xdr:row>
      <xdr:rowOff>122936</xdr:rowOff>
    </xdr:to>
    <xdr:sp macro="" textlink="">
      <xdr:nvSpPr>
        <xdr:cNvPr id="87" name="楕円 86"/>
        <xdr:cNvSpPr/>
      </xdr:nvSpPr>
      <xdr:spPr>
        <a:xfrm>
          <a:off x="3048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133113</xdr:rowOff>
    </xdr:from>
    <xdr:ext cx="762000" cy="259045"/>
    <xdr:sp macro="" textlink="">
      <xdr:nvSpPr>
        <xdr:cNvPr id="88" name="テキスト ボックス 87"/>
        <xdr:cNvSpPr txBox="1"/>
      </xdr:nvSpPr>
      <xdr:spPr>
        <a:xfrm>
          <a:off x="2717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12192</xdr:rowOff>
    </xdr:from>
    <xdr:to>
      <xdr:col>11</xdr:col>
      <xdr:colOff>60325</xdr:colOff>
      <xdr:row>36</xdr:row>
      <xdr:rowOff>113792</xdr:rowOff>
    </xdr:to>
    <xdr:sp macro="" textlink="">
      <xdr:nvSpPr>
        <xdr:cNvPr id="89" name="楕円 88"/>
        <xdr:cNvSpPr/>
      </xdr:nvSpPr>
      <xdr:spPr>
        <a:xfrm>
          <a:off x="2159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123969</xdr:rowOff>
    </xdr:from>
    <xdr:ext cx="762000" cy="259045"/>
    <xdr:sp macro="" textlink="">
      <xdr:nvSpPr>
        <xdr:cNvPr id="90" name="テキスト ボックス 89"/>
        <xdr:cNvSpPr txBox="1"/>
      </xdr:nvSpPr>
      <xdr:spPr>
        <a:xfrm>
          <a:off x="1828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147066</xdr:rowOff>
    </xdr:from>
    <xdr:to>
      <xdr:col>6</xdr:col>
      <xdr:colOff>171450</xdr:colOff>
      <xdr:row>36</xdr:row>
      <xdr:rowOff>77216</xdr:rowOff>
    </xdr:to>
    <xdr:sp macro="" textlink="">
      <xdr:nvSpPr>
        <xdr:cNvPr id="91" name="楕円 90"/>
        <xdr:cNvSpPr/>
      </xdr:nvSpPr>
      <xdr:spPr>
        <a:xfrm>
          <a:off x="1270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87393</xdr:rowOff>
    </xdr:from>
    <xdr:ext cx="762000" cy="259045"/>
    <xdr:sp macro="" textlink="">
      <xdr:nvSpPr>
        <xdr:cNvPr id="92" name="テキスト ボックス 91"/>
        <xdr:cNvSpPr txBox="1"/>
      </xdr:nvSpPr>
      <xdr:spPr>
        <a:xfrm>
          <a:off x="939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が類似団体平均に比較して低くなっているのは、事務・事業の見直しによる削減、施設管理費の削減、指定管理者制度の導入等によるものである。引き続き、事務・事業の見直し、民間への委託化の推進等の行財政改革を行い、より一層のコスト削減を図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27940</xdr:rowOff>
    </xdr:from>
    <xdr:to>
      <xdr:col>82</xdr:col>
      <xdr:colOff>107950</xdr:colOff>
      <xdr:row>21</xdr:row>
      <xdr:rowOff>62230</xdr:rowOff>
    </xdr:to>
    <xdr:cxnSp macro="">
      <xdr:nvCxnSpPr>
        <xdr:cNvPr id="120" name="直線コネクタ 119"/>
        <xdr:cNvCxnSpPr/>
      </xdr:nvCxnSpPr>
      <xdr:spPr>
        <a:xfrm flipV="1">
          <a:off x="16510000" y="24282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34307</xdr:rowOff>
    </xdr:from>
    <xdr:ext cx="762000" cy="259045"/>
    <xdr:sp macro="" textlink="">
      <xdr:nvSpPr>
        <xdr:cNvPr id="121" name="物件費最小値テキスト"/>
        <xdr:cNvSpPr txBox="1"/>
      </xdr:nvSpPr>
      <xdr:spPr>
        <a:xfrm>
          <a:off x="16598900" y="363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62230</xdr:rowOff>
    </xdr:from>
    <xdr:to>
      <xdr:col>82</xdr:col>
      <xdr:colOff>196850</xdr:colOff>
      <xdr:row>21</xdr:row>
      <xdr:rowOff>62230</xdr:rowOff>
    </xdr:to>
    <xdr:cxnSp macro="">
      <xdr:nvCxnSpPr>
        <xdr:cNvPr id="122" name="直線コネクタ 121"/>
        <xdr:cNvCxnSpPr/>
      </xdr:nvCxnSpPr>
      <xdr:spPr>
        <a:xfrm>
          <a:off x="16421100" y="3662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114317</xdr:rowOff>
    </xdr:from>
    <xdr:ext cx="762000" cy="259045"/>
    <xdr:sp macro="" textlink="">
      <xdr:nvSpPr>
        <xdr:cNvPr id="123" name="物件費最大値テキスト"/>
        <xdr:cNvSpPr txBox="1"/>
      </xdr:nvSpPr>
      <xdr:spPr>
        <a:xfrm>
          <a:off x="16598900" y="2171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27940</xdr:rowOff>
    </xdr:from>
    <xdr:to>
      <xdr:col>82</xdr:col>
      <xdr:colOff>196850</xdr:colOff>
      <xdr:row>14</xdr:row>
      <xdr:rowOff>27940</xdr:rowOff>
    </xdr:to>
    <xdr:cxnSp macro="">
      <xdr:nvCxnSpPr>
        <xdr:cNvPr id="124" name="直線コネクタ 123"/>
        <xdr:cNvCxnSpPr/>
      </xdr:nvCxnSpPr>
      <xdr:spPr>
        <a:xfrm>
          <a:off x="16421100" y="2428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107950</xdr:rowOff>
    </xdr:from>
    <xdr:to>
      <xdr:col>82</xdr:col>
      <xdr:colOff>107950</xdr:colOff>
      <xdr:row>16</xdr:row>
      <xdr:rowOff>5080</xdr:rowOff>
    </xdr:to>
    <xdr:cxnSp macro="">
      <xdr:nvCxnSpPr>
        <xdr:cNvPr id="125" name="直線コネクタ 124"/>
        <xdr:cNvCxnSpPr/>
      </xdr:nvCxnSpPr>
      <xdr:spPr>
        <a:xfrm>
          <a:off x="15671800" y="26797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6367</xdr:rowOff>
    </xdr:from>
    <xdr:ext cx="762000" cy="259045"/>
    <xdr:sp macro="" textlink="">
      <xdr:nvSpPr>
        <xdr:cNvPr id="126" name="物件費平均値テキスト"/>
        <xdr:cNvSpPr txBox="1"/>
      </xdr:nvSpPr>
      <xdr:spPr>
        <a:xfrm>
          <a:off x="16598900" y="292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27" name="フローチャート: 判断 126"/>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62230</xdr:rowOff>
    </xdr:from>
    <xdr:to>
      <xdr:col>78</xdr:col>
      <xdr:colOff>69850</xdr:colOff>
      <xdr:row>15</xdr:row>
      <xdr:rowOff>107950</xdr:rowOff>
    </xdr:to>
    <xdr:cxnSp macro="">
      <xdr:nvCxnSpPr>
        <xdr:cNvPr id="128" name="直線コネクタ 127"/>
        <xdr:cNvCxnSpPr/>
      </xdr:nvCxnSpPr>
      <xdr:spPr>
        <a:xfrm>
          <a:off x="14782800" y="26339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19050</xdr:rowOff>
    </xdr:from>
    <xdr:to>
      <xdr:col>78</xdr:col>
      <xdr:colOff>120650</xdr:colOff>
      <xdr:row>17</xdr:row>
      <xdr:rowOff>120650</xdr:rowOff>
    </xdr:to>
    <xdr:sp macro="" textlink="">
      <xdr:nvSpPr>
        <xdr:cNvPr id="129" name="フローチャート: 判断 128"/>
        <xdr:cNvSpPr/>
      </xdr:nvSpPr>
      <xdr:spPr>
        <a:xfrm>
          <a:off x="15621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105427</xdr:rowOff>
    </xdr:from>
    <xdr:ext cx="736600" cy="259045"/>
    <xdr:sp macro="" textlink="">
      <xdr:nvSpPr>
        <xdr:cNvPr id="130" name="テキスト ボックス 129"/>
        <xdr:cNvSpPr txBox="1"/>
      </xdr:nvSpPr>
      <xdr:spPr>
        <a:xfrm>
          <a:off x="152908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62230</xdr:rowOff>
    </xdr:from>
    <xdr:to>
      <xdr:col>73</xdr:col>
      <xdr:colOff>180975</xdr:colOff>
      <xdr:row>15</xdr:row>
      <xdr:rowOff>77470</xdr:rowOff>
    </xdr:to>
    <xdr:cxnSp macro="">
      <xdr:nvCxnSpPr>
        <xdr:cNvPr id="131" name="直線コネクタ 130"/>
        <xdr:cNvCxnSpPr/>
      </xdr:nvCxnSpPr>
      <xdr:spPr>
        <a:xfrm flipV="1">
          <a:off x="13893800" y="26339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3810</xdr:rowOff>
    </xdr:from>
    <xdr:to>
      <xdr:col>74</xdr:col>
      <xdr:colOff>31750</xdr:colOff>
      <xdr:row>17</xdr:row>
      <xdr:rowOff>105410</xdr:rowOff>
    </xdr:to>
    <xdr:sp macro="" textlink="">
      <xdr:nvSpPr>
        <xdr:cNvPr id="132" name="フローチャート: 判断 131"/>
        <xdr:cNvSpPr/>
      </xdr:nvSpPr>
      <xdr:spPr>
        <a:xfrm>
          <a:off x="14732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90187</xdr:rowOff>
    </xdr:from>
    <xdr:ext cx="762000" cy="259045"/>
    <xdr:sp macro="" textlink="">
      <xdr:nvSpPr>
        <xdr:cNvPr id="133" name="テキスト ボックス 132"/>
        <xdr:cNvSpPr txBox="1"/>
      </xdr:nvSpPr>
      <xdr:spPr>
        <a:xfrm>
          <a:off x="144018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16510</xdr:rowOff>
    </xdr:from>
    <xdr:to>
      <xdr:col>69</xdr:col>
      <xdr:colOff>92075</xdr:colOff>
      <xdr:row>15</xdr:row>
      <xdr:rowOff>77470</xdr:rowOff>
    </xdr:to>
    <xdr:cxnSp macro="">
      <xdr:nvCxnSpPr>
        <xdr:cNvPr id="134" name="直線コネクタ 133"/>
        <xdr:cNvCxnSpPr/>
      </xdr:nvCxnSpPr>
      <xdr:spPr>
        <a:xfrm>
          <a:off x="13004800" y="25882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160020</xdr:rowOff>
    </xdr:from>
    <xdr:to>
      <xdr:col>69</xdr:col>
      <xdr:colOff>142875</xdr:colOff>
      <xdr:row>17</xdr:row>
      <xdr:rowOff>90170</xdr:rowOff>
    </xdr:to>
    <xdr:sp macro="" textlink="">
      <xdr:nvSpPr>
        <xdr:cNvPr id="135" name="フローチャート: 判断 134"/>
        <xdr:cNvSpPr/>
      </xdr:nvSpPr>
      <xdr:spPr>
        <a:xfrm>
          <a:off x="13843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74947</xdr:rowOff>
    </xdr:from>
    <xdr:ext cx="762000" cy="259045"/>
    <xdr:sp macro="" textlink="">
      <xdr:nvSpPr>
        <xdr:cNvPr id="136" name="テキスト ボックス 135"/>
        <xdr:cNvSpPr txBox="1"/>
      </xdr:nvSpPr>
      <xdr:spPr>
        <a:xfrm>
          <a:off x="13512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160020</xdr:rowOff>
    </xdr:from>
    <xdr:to>
      <xdr:col>65</xdr:col>
      <xdr:colOff>53975</xdr:colOff>
      <xdr:row>17</xdr:row>
      <xdr:rowOff>90170</xdr:rowOff>
    </xdr:to>
    <xdr:sp macro="" textlink="">
      <xdr:nvSpPr>
        <xdr:cNvPr id="137" name="フローチャート: 判断 136"/>
        <xdr:cNvSpPr/>
      </xdr:nvSpPr>
      <xdr:spPr>
        <a:xfrm>
          <a:off x="12954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74947</xdr:rowOff>
    </xdr:from>
    <xdr:ext cx="762000" cy="259045"/>
    <xdr:sp macro="" textlink="">
      <xdr:nvSpPr>
        <xdr:cNvPr id="138" name="テキスト ボックス 137"/>
        <xdr:cNvSpPr txBox="1"/>
      </xdr:nvSpPr>
      <xdr:spPr>
        <a:xfrm>
          <a:off x="12623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125730</xdr:rowOff>
    </xdr:from>
    <xdr:to>
      <xdr:col>82</xdr:col>
      <xdr:colOff>158750</xdr:colOff>
      <xdr:row>16</xdr:row>
      <xdr:rowOff>55880</xdr:rowOff>
    </xdr:to>
    <xdr:sp macro="" textlink="">
      <xdr:nvSpPr>
        <xdr:cNvPr id="144" name="楕円 143"/>
        <xdr:cNvSpPr/>
      </xdr:nvSpPr>
      <xdr:spPr>
        <a:xfrm>
          <a:off x="164592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142257</xdr:rowOff>
    </xdr:from>
    <xdr:ext cx="762000" cy="259045"/>
    <xdr:sp macro="" textlink="">
      <xdr:nvSpPr>
        <xdr:cNvPr id="145" name="物件費該当値テキスト"/>
        <xdr:cNvSpPr txBox="1"/>
      </xdr:nvSpPr>
      <xdr:spPr>
        <a:xfrm>
          <a:off x="165989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57150</xdr:rowOff>
    </xdr:from>
    <xdr:to>
      <xdr:col>78</xdr:col>
      <xdr:colOff>120650</xdr:colOff>
      <xdr:row>15</xdr:row>
      <xdr:rowOff>158750</xdr:rowOff>
    </xdr:to>
    <xdr:sp macro="" textlink="">
      <xdr:nvSpPr>
        <xdr:cNvPr id="146" name="楕円 145"/>
        <xdr:cNvSpPr/>
      </xdr:nvSpPr>
      <xdr:spPr>
        <a:xfrm>
          <a:off x="15621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168927</xdr:rowOff>
    </xdr:from>
    <xdr:ext cx="736600" cy="259045"/>
    <xdr:sp macro="" textlink="">
      <xdr:nvSpPr>
        <xdr:cNvPr id="147" name="テキスト ボックス 146"/>
        <xdr:cNvSpPr txBox="1"/>
      </xdr:nvSpPr>
      <xdr:spPr>
        <a:xfrm>
          <a:off x="15290800" y="239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11430</xdr:rowOff>
    </xdr:from>
    <xdr:to>
      <xdr:col>74</xdr:col>
      <xdr:colOff>31750</xdr:colOff>
      <xdr:row>15</xdr:row>
      <xdr:rowOff>113030</xdr:rowOff>
    </xdr:to>
    <xdr:sp macro="" textlink="">
      <xdr:nvSpPr>
        <xdr:cNvPr id="148" name="楕円 147"/>
        <xdr:cNvSpPr/>
      </xdr:nvSpPr>
      <xdr:spPr>
        <a:xfrm>
          <a:off x="14732000" y="258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123207</xdr:rowOff>
    </xdr:from>
    <xdr:ext cx="762000" cy="259045"/>
    <xdr:sp macro="" textlink="">
      <xdr:nvSpPr>
        <xdr:cNvPr id="149" name="テキスト ボックス 148"/>
        <xdr:cNvSpPr txBox="1"/>
      </xdr:nvSpPr>
      <xdr:spPr>
        <a:xfrm>
          <a:off x="14401800" y="235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26670</xdr:rowOff>
    </xdr:from>
    <xdr:to>
      <xdr:col>69</xdr:col>
      <xdr:colOff>142875</xdr:colOff>
      <xdr:row>15</xdr:row>
      <xdr:rowOff>128270</xdr:rowOff>
    </xdr:to>
    <xdr:sp macro="" textlink="">
      <xdr:nvSpPr>
        <xdr:cNvPr id="150" name="楕円 149"/>
        <xdr:cNvSpPr/>
      </xdr:nvSpPr>
      <xdr:spPr>
        <a:xfrm>
          <a:off x="13843000" y="259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138447</xdr:rowOff>
    </xdr:from>
    <xdr:ext cx="762000" cy="259045"/>
    <xdr:sp macro="" textlink="">
      <xdr:nvSpPr>
        <xdr:cNvPr id="151" name="テキスト ボックス 150"/>
        <xdr:cNvSpPr txBox="1"/>
      </xdr:nvSpPr>
      <xdr:spPr>
        <a:xfrm>
          <a:off x="13512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137160</xdr:rowOff>
    </xdr:from>
    <xdr:to>
      <xdr:col>65</xdr:col>
      <xdr:colOff>53975</xdr:colOff>
      <xdr:row>15</xdr:row>
      <xdr:rowOff>67310</xdr:rowOff>
    </xdr:to>
    <xdr:sp macro="" textlink="">
      <xdr:nvSpPr>
        <xdr:cNvPr id="152" name="楕円 151"/>
        <xdr:cNvSpPr/>
      </xdr:nvSpPr>
      <xdr:spPr>
        <a:xfrm>
          <a:off x="12954000" y="253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77487</xdr:rowOff>
    </xdr:from>
    <xdr:ext cx="762000" cy="259045"/>
    <xdr:sp macro="" textlink="">
      <xdr:nvSpPr>
        <xdr:cNvPr id="153" name="テキスト ボックス 152"/>
        <xdr:cNvSpPr txBox="1"/>
      </xdr:nvSpPr>
      <xdr:spPr>
        <a:xfrm>
          <a:off x="12623800" y="230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が類似団体平均を大きく上回っているのは、主に福祉事務所による生活保護や単独事業による子育て支援のための施策など、福祉施策に重点を置いている政策を展開していることが挙げられる。今後も扶助費の増額が予想される中、事務・事業の取捨選択や見直し等を行い、財政を圧迫する一因となっている扶助費の抑制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67128</xdr:rowOff>
    </xdr:from>
    <xdr:to>
      <xdr:col>24</xdr:col>
      <xdr:colOff>25400</xdr:colOff>
      <xdr:row>61</xdr:row>
      <xdr:rowOff>15422</xdr:rowOff>
    </xdr:to>
    <xdr:cxnSp macro="">
      <xdr:nvCxnSpPr>
        <xdr:cNvPr id="183" name="直線コネクタ 182"/>
        <xdr:cNvCxnSpPr/>
      </xdr:nvCxnSpPr>
      <xdr:spPr>
        <a:xfrm flipV="1">
          <a:off x="4826000" y="8982528"/>
          <a:ext cx="0" cy="1491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158949</xdr:rowOff>
    </xdr:from>
    <xdr:ext cx="762000" cy="259045"/>
    <xdr:sp macro="" textlink="">
      <xdr:nvSpPr>
        <xdr:cNvPr id="184" name="扶助費最小値テキスト"/>
        <xdr:cNvSpPr txBox="1"/>
      </xdr:nvSpPr>
      <xdr:spPr>
        <a:xfrm>
          <a:off x="4914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15422</xdr:rowOff>
    </xdr:from>
    <xdr:to>
      <xdr:col>24</xdr:col>
      <xdr:colOff>114300</xdr:colOff>
      <xdr:row>61</xdr:row>
      <xdr:rowOff>15422</xdr:rowOff>
    </xdr:to>
    <xdr:cxnSp macro="">
      <xdr:nvCxnSpPr>
        <xdr:cNvPr id="185" name="直線コネクタ 184"/>
        <xdr:cNvCxnSpPr/>
      </xdr:nvCxnSpPr>
      <xdr:spPr>
        <a:xfrm>
          <a:off x="4737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153505</xdr:rowOff>
    </xdr:from>
    <xdr:ext cx="762000" cy="259045"/>
    <xdr:sp macro="" textlink="">
      <xdr:nvSpPr>
        <xdr:cNvPr id="186" name="扶助費最大値テキスト"/>
        <xdr:cNvSpPr txBox="1"/>
      </xdr:nvSpPr>
      <xdr:spPr>
        <a:xfrm>
          <a:off x="4914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67128</xdr:rowOff>
    </xdr:from>
    <xdr:to>
      <xdr:col>24</xdr:col>
      <xdr:colOff>114300</xdr:colOff>
      <xdr:row>52</xdr:row>
      <xdr:rowOff>67128</xdr:rowOff>
    </xdr:to>
    <xdr:cxnSp macro="">
      <xdr:nvCxnSpPr>
        <xdr:cNvPr id="187" name="直線コネクタ 186"/>
        <xdr:cNvCxnSpPr/>
      </xdr:nvCxnSpPr>
      <xdr:spPr>
        <a:xfrm>
          <a:off x="4737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135165</xdr:rowOff>
    </xdr:from>
    <xdr:to>
      <xdr:col>24</xdr:col>
      <xdr:colOff>25400</xdr:colOff>
      <xdr:row>58</xdr:row>
      <xdr:rowOff>39915</xdr:rowOff>
    </xdr:to>
    <xdr:cxnSp macro="">
      <xdr:nvCxnSpPr>
        <xdr:cNvPr id="188" name="直線コネクタ 187"/>
        <xdr:cNvCxnSpPr/>
      </xdr:nvCxnSpPr>
      <xdr:spPr>
        <a:xfrm>
          <a:off x="3987800" y="9907815"/>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158042</xdr:rowOff>
    </xdr:from>
    <xdr:ext cx="762000" cy="259045"/>
    <xdr:sp macro="" textlink="">
      <xdr:nvSpPr>
        <xdr:cNvPr id="189" name="扶助費平均値テキスト"/>
        <xdr:cNvSpPr txBox="1"/>
      </xdr:nvSpPr>
      <xdr:spPr>
        <a:xfrm>
          <a:off x="4914900" y="9244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141515</xdr:rowOff>
    </xdr:from>
    <xdr:to>
      <xdr:col>24</xdr:col>
      <xdr:colOff>76200</xdr:colOff>
      <xdr:row>55</xdr:row>
      <xdr:rowOff>71665</xdr:rowOff>
    </xdr:to>
    <xdr:sp macro="" textlink="">
      <xdr:nvSpPr>
        <xdr:cNvPr id="190" name="フローチャート: 判断 189"/>
        <xdr:cNvSpPr/>
      </xdr:nvSpPr>
      <xdr:spPr>
        <a:xfrm>
          <a:off x="47752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135165</xdr:rowOff>
    </xdr:from>
    <xdr:to>
      <xdr:col>19</xdr:col>
      <xdr:colOff>187325</xdr:colOff>
      <xdr:row>57</xdr:row>
      <xdr:rowOff>146050</xdr:rowOff>
    </xdr:to>
    <xdr:cxnSp macro="">
      <xdr:nvCxnSpPr>
        <xdr:cNvPr id="191" name="直線コネクタ 190"/>
        <xdr:cNvCxnSpPr/>
      </xdr:nvCxnSpPr>
      <xdr:spPr>
        <a:xfrm flipV="1">
          <a:off x="3098800" y="99078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141515</xdr:rowOff>
    </xdr:from>
    <xdr:to>
      <xdr:col>20</xdr:col>
      <xdr:colOff>38100</xdr:colOff>
      <xdr:row>55</xdr:row>
      <xdr:rowOff>71665</xdr:rowOff>
    </xdr:to>
    <xdr:sp macro="" textlink="">
      <xdr:nvSpPr>
        <xdr:cNvPr id="192" name="フローチャート: 判断 191"/>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81842</xdr:rowOff>
    </xdr:from>
    <xdr:ext cx="736600" cy="259045"/>
    <xdr:sp macro="" textlink="">
      <xdr:nvSpPr>
        <xdr:cNvPr id="193" name="テキスト ボックス 192"/>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135165</xdr:rowOff>
    </xdr:from>
    <xdr:to>
      <xdr:col>15</xdr:col>
      <xdr:colOff>98425</xdr:colOff>
      <xdr:row>57</xdr:row>
      <xdr:rowOff>146050</xdr:rowOff>
    </xdr:to>
    <xdr:cxnSp macro="">
      <xdr:nvCxnSpPr>
        <xdr:cNvPr id="194" name="直線コネクタ 193"/>
        <xdr:cNvCxnSpPr/>
      </xdr:nvCxnSpPr>
      <xdr:spPr>
        <a:xfrm>
          <a:off x="2209800" y="99078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119743</xdr:rowOff>
    </xdr:from>
    <xdr:to>
      <xdr:col>15</xdr:col>
      <xdr:colOff>149225</xdr:colOff>
      <xdr:row>55</xdr:row>
      <xdr:rowOff>49893</xdr:rowOff>
    </xdr:to>
    <xdr:sp macro="" textlink="">
      <xdr:nvSpPr>
        <xdr:cNvPr id="195" name="フローチャート: 判断 194"/>
        <xdr:cNvSpPr/>
      </xdr:nvSpPr>
      <xdr:spPr>
        <a:xfrm>
          <a:off x="3048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60070</xdr:rowOff>
    </xdr:from>
    <xdr:ext cx="762000" cy="259045"/>
    <xdr:sp macro="" textlink="">
      <xdr:nvSpPr>
        <xdr:cNvPr id="196" name="テキスト ボックス 195"/>
        <xdr:cNvSpPr txBox="1"/>
      </xdr:nvSpPr>
      <xdr:spPr>
        <a:xfrm>
          <a:off x="2717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4535</xdr:rowOff>
    </xdr:from>
    <xdr:to>
      <xdr:col>11</xdr:col>
      <xdr:colOff>9525</xdr:colOff>
      <xdr:row>57</xdr:row>
      <xdr:rowOff>135165</xdr:rowOff>
    </xdr:to>
    <xdr:cxnSp macro="">
      <xdr:nvCxnSpPr>
        <xdr:cNvPr id="197" name="直線コネクタ 196"/>
        <xdr:cNvCxnSpPr/>
      </xdr:nvCxnSpPr>
      <xdr:spPr>
        <a:xfrm>
          <a:off x="1320800" y="9777185"/>
          <a:ext cx="8890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87085</xdr:rowOff>
    </xdr:from>
    <xdr:to>
      <xdr:col>11</xdr:col>
      <xdr:colOff>60325</xdr:colOff>
      <xdr:row>55</xdr:row>
      <xdr:rowOff>17235</xdr:rowOff>
    </xdr:to>
    <xdr:sp macro="" textlink="">
      <xdr:nvSpPr>
        <xdr:cNvPr id="198" name="フローチャート: 判断 197"/>
        <xdr:cNvSpPr/>
      </xdr:nvSpPr>
      <xdr:spPr>
        <a:xfrm>
          <a:off x="2159000" y="934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27412</xdr:rowOff>
    </xdr:from>
    <xdr:ext cx="762000" cy="259045"/>
    <xdr:sp macro="" textlink="">
      <xdr:nvSpPr>
        <xdr:cNvPr id="199" name="テキスト ボックス 198"/>
        <xdr:cNvSpPr txBox="1"/>
      </xdr:nvSpPr>
      <xdr:spPr>
        <a:xfrm>
          <a:off x="1828800" y="911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21772</xdr:rowOff>
    </xdr:from>
    <xdr:to>
      <xdr:col>6</xdr:col>
      <xdr:colOff>171450</xdr:colOff>
      <xdr:row>54</xdr:row>
      <xdr:rowOff>123372</xdr:rowOff>
    </xdr:to>
    <xdr:sp macro="" textlink="">
      <xdr:nvSpPr>
        <xdr:cNvPr id="200" name="フローチャート: 判断 199"/>
        <xdr:cNvSpPr/>
      </xdr:nvSpPr>
      <xdr:spPr>
        <a:xfrm>
          <a:off x="1270000" y="9280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133549</xdr:rowOff>
    </xdr:from>
    <xdr:ext cx="762000" cy="259045"/>
    <xdr:sp macro="" textlink="">
      <xdr:nvSpPr>
        <xdr:cNvPr id="201" name="テキスト ボックス 200"/>
        <xdr:cNvSpPr txBox="1"/>
      </xdr:nvSpPr>
      <xdr:spPr>
        <a:xfrm>
          <a:off x="939800" y="904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160565</xdr:rowOff>
    </xdr:from>
    <xdr:to>
      <xdr:col>24</xdr:col>
      <xdr:colOff>76200</xdr:colOff>
      <xdr:row>58</xdr:row>
      <xdr:rowOff>90715</xdr:rowOff>
    </xdr:to>
    <xdr:sp macro="" textlink="">
      <xdr:nvSpPr>
        <xdr:cNvPr id="207" name="楕円 206"/>
        <xdr:cNvSpPr/>
      </xdr:nvSpPr>
      <xdr:spPr>
        <a:xfrm>
          <a:off x="47752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132642</xdr:rowOff>
    </xdr:from>
    <xdr:ext cx="762000" cy="259045"/>
    <xdr:sp macro="" textlink="">
      <xdr:nvSpPr>
        <xdr:cNvPr id="208" name="扶助費該当値テキスト"/>
        <xdr:cNvSpPr txBox="1"/>
      </xdr:nvSpPr>
      <xdr:spPr>
        <a:xfrm>
          <a:off x="4914900" y="990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84365</xdr:rowOff>
    </xdr:from>
    <xdr:to>
      <xdr:col>20</xdr:col>
      <xdr:colOff>38100</xdr:colOff>
      <xdr:row>58</xdr:row>
      <xdr:rowOff>14515</xdr:rowOff>
    </xdr:to>
    <xdr:sp macro="" textlink="">
      <xdr:nvSpPr>
        <xdr:cNvPr id="209" name="楕円 208"/>
        <xdr:cNvSpPr/>
      </xdr:nvSpPr>
      <xdr:spPr>
        <a:xfrm>
          <a:off x="3937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170742</xdr:rowOff>
    </xdr:from>
    <xdr:ext cx="736600" cy="259045"/>
    <xdr:sp macro="" textlink="">
      <xdr:nvSpPr>
        <xdr:cNvPr id="210" name="テキスト ボックス 209"/>
        <xdr:cNvSpPr txBox="1"/>
      </xdr:nvSpPr>
      <xdr:spPr>
        <a:xfrm>
          <a:off x="3606800" y="9943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95250</xdr:rowOff>
    </xdr:from>
    <xdr:to>
      <xdr:col>15</xdr:col>
      <xdr:colOff>149225</xdr:colOff>
      <xdr:row>58</xdr:row>
      <xdr:rowOff>25400</xdr:rowOff>
    </xdr:to>
    <xdr:sp macro="" textlink="">
      <xdr:nvSpPr>
        <xdr:cNvPr id="211" name="楕円 210"/>
        <xdr:cNvSpPr/>
      </xdr:nvSpPr>
      <xdr:spPr>
        <a:xfrm>
          <a:off x="3048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10177</xdr:rowOff>
    </xdr:from>
    <xdr:ext cx="762000" cy="259045"/>
    <xdr:sp macro="" textlink="">
      <xdr:nvSpPr>
        <xdr:cNvPr id="212" name="テキスト ボックス 211"/>
        <xdr:cNvSpPr txBox="1"/>
      </xdr:nvSpPr>
      <xdr:spPr>
        <a:xfrm>
          <a:off x="2717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84365</xdr:rowOff>
    </xdr:from>
    <xdr:to>
      <xdr:col>11</xdr:col>
      <xdr:colOff>60325</xdr:colOff>
      <xdr:row>58</xdr:row>
      <xdr:rowOff>14515</xdr:rowOff>
    </xdr:to>
    <xdr:sp macro="" textlink="">
      <xdr:nvSpPr>
        <xdr:cNvPr id="213" name="楕円 212"/>
        <xdr:cNvSpPr/>
      </xdr:nvSpPr>
      <xdr:spPr>
        <a:xfrm>
          <a:off x="2159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170742</xdr:rowOff>
    </xdr:from>
    <xdr:ext cx="762000" cy="259045"/>
    <xdr:sp macro="" textlink="">
      <xdr:nvSpPr>
        <xdr:cNvPr id="214" name="テキスト ボックス 213"/>
        <xdr:cNvSpPr txBox="1"/>
      </xdr:nvSpPr>
      <xdr:spPr>
        <a:xfrm>
          <a:off x="1828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125185</xdr:rowOff>
    </xdr:from>
    <xdr:to>
      <xdr:col>6</xdr:col>
      <xdr:colOff>171450</xdr:colOff>
      <xdr:row>57</xdr:row>
      <xdr:rowOff>55335</xdr:rowOff>
    </xdr:to>
    <xdr:sp macro="" textlink="">
      <xdr:nvSpPr>
        <xdr:cNvPr id="215" name="楕円 214"/>
        <xdr:cNvSpPr/>
      </xdr:nvSpPr>
      <xdr:spPr>
        <a:xfrm>
          <a:off x="1270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40112</xdr:rowOff>
    </xdr:from>
    <xdr:ext cx="762000" cy="259045"/>
    <xdr:sp macro="" textlink="">
      <xdr:nvSpPr>
        <xdr:cNvPr id="216" name="テキスト ボックス 215"/>
        <xdr:cNvSpPr txBox="1"/>
      </xdr:nvSpPr>
      <xdr:spPr>
        <a:xfrm>
          <a:off x="939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・その他に係る経常収支比率は、公営事業等への繰出金額が減少したものの、前年に比べて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ポイントの増加、類似団体平均を</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ポイント上回った。本町においては、特に下水道事業会計への繰出金が大きいことから、今後、利用者数減少や施設の老朽化による改修費の増を見据え、下水道料金等の見直しや経費の削減を行い、繰出金の抑制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61</xdr:row>
      <xdr:rowOff>107950</xdr:rowOff>
    </xdr:to>
    <xdr:cxnSp macro="">
      <xdr:nvCxnSpPr>
        <xdr:cNvPr id="244" name="直線コネクタ 243"/>
        <xdr:cNvCxnSpPr/>
      </xdr:nvCxnSpPr>
      <xdr:spPr>
        <a:xfrm flipV="1">
          <a:off x="16510000" y="92024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45" name="その他最小値テキスト"/>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46" name="直線コネクタ 245"/>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7" name="その他最大値テキスト"/>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48" name="直線コネクタ 247"/>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85090</xdr:rowOff>
    </xdr:from>
    <xdr:to>
      <xdr:col>82</xdr:col>
      <xdr:colOff>107950</xdr:colOff>
      <xdr:row>59</xdr:row>
      <xdr:rowOff>107950</xdr:rowOff>
    </xdr:to>
    <xdr:cxnSp macro="">
      <xdr:nvCxnSpPr>
        <xdr:cNvPr id="249" name="直線コネクタ 248"/>
        <xdr:cNvCxnSpPr/>
      </xdr:nvCxnSpPr>
      <xdr:spPr>
        <a:xfrm>
          <a:off x="15671800" y="102006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50817</xdr:rowOff>
    </xdr:from>
    <xdr:ext cx="762000" cy="259045"/>
    <xdr:sp macro="" textlink="">
      <xdr:nvSpPr>
        <xdr:cNvPr id="250" name="その他平均値テキスト"/>
        <xdr:cNvSpPr txBox="1"/>
      </xdr:nvSpPr>
      <xdr:spPr>
        <a:xfrm>
          <a:off x="16598900" y="9652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34290</xdr:rowOff>
    </xdr:from>
    <xdr:to>
      <xdr:col>82</xdr:col>
      <xdr:colOff>158750</xdr:colOff>
      <xdr:row>57</xdr:row>
      <xdr:rowOff>135890</xdr:rowOff>
    </xdr:to>
    <xdr:sp macro="" textlink="">
      <xdr:nvSpPr>
        <xdr:cNvPr id="251" name="フローチャート: 判断 250"/>
        <xdr:cNvSpPr/>
      </xdr:nvSpPr>
      <xdr:spPr>
        <a:xfrm>
          <a:off x="16459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85090</xdr:rowOff>
    </xdr:from>
    <xdr:to>
      <xdr:col>78</xdr:col>
      <xdr:colOff>69850</xdr:colOff>
      <xdr:row>59</xdr:row>
      <xdr:rowOff>146050</xdr:rowOff>
    </xdr:to>
    <xdr:cxnSp macro="">
      <xdr:nvCxnSpPr>
        <xdr:cNvPr id="252" name="直線コネクタ 251"/>
        <xdr:cNvCxnSpPr/>
      </xdr:nvCxnSpPr>
      <xdr:spPr>
        <a:xfrm flipV="1">
          <a:off x="14782800" y="102006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3" name="フローチャート: 判断 252"/>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54" name="テキスト ボックス 253"/>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146050</xdr:rowOff>
    </xdr:from>
    <xdr:to>
      <xdr:col>73</xdr:col>
      <xdr:colOff>180975</xdr:colOff>
      <xdr:row>59</xdr:row>
      <xdr:rowOff>168910</xdr:rowOff>
    </xdr:to>
    <xdr:cxnSp macro="">
      <xdr:nvCxnSpPr>
        <xdr:cNvPr id="255" name="直線コネクタ 254"/>
        <xdr:cNvCxnSpPr/>
      </xdr:nvCxnSpPr>
      <xdr:spPr>
        <a:xfrm flipV="1">
          <a:off x="13893800" y="102616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11430</xdr:rowOff>
    </xdr:from>
    <xdr:to>
      <xdr:col>74</xdr:col>
      <xdr:colOff>31750</xdr:colOff>
      <xdr:row>57</xdr:row>
      <xdr:rowOff>113030</xdr:rowOff>
    </xdr:to>
    <xdr:sp macro="" textlink="">
      <xdr:nvSpPr>
        <xdr:cNvPr id="256" name="フローチャート: 判断 255"/>
        <xdr:cNvSpPr/>
      </xdr:nvSpPr>
      <xdr:spPr>
        <a:xfrm>
          <a:off x="14732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123207</xdr:rowOff>
    </xdr:from>
    <xdr:ext cx="762000" cy="259045"/>
    <xdr:sp macro="" textlink="">
      <xdr:nvSpPr>
        <xdr:cNvPr id="257" name="テキスト ボックス 256"/>
        <xdr:cNvSpPr txBox="1"/>
      </xdr:nvSpPr>
      <xdr:spPr>
        <a:xfrm>
          <a:off x="14401800" y="95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96520</xdr:rowOff>
    </xdr:from>
    <xdr:to>
      <xdr:col>69</xdr:col>
      <xdr:colOff>92075</xdr:colOff>
      <xdr:row>59</xdr:row>
      <xdr:rowOff>168910</xdr:rowOff>
    </xdr:to>
    <xdr:cxnSp macro="">
      <xdr:nvCxnSpPr>
        <xdr:cNvPr id="258" name="直線コネクタ 257"/>
        <xdr:cNvCxnSpPr/>
      </xdr:nvCxnSpPr>
      <xdr:spPr>
        <a:xfrm>
          <a:off x="13004800" y="9697720"/>
          <a:ext cx="889000" cy="586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3810</xdr:rowOff>
    </xdr:from>
    <xdr:to>
      <xdr:col>69</xdr:col>
      <xdr:colOff>142875</xdr:colOff>
      <xdr:row>57</xdr:row>
      <xdr:rowOff>105410</xdr:rowOff>
    </xdr:to>
    <xdr:sp macro="" textlink="">
      <xdr:nvSpPr>
        <xdr:cNvPr id="259" name="フローチャート: 判断 258"/>
        <xdr:cNvSpPr/>
      </xdr:nvSpPr>
      <xdr:spPr>
        <a:xfrm>
          <a:off x="138430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115587</xdr:rowOff>
    </xdr:from>
    <xdr:ext cx="762000" cy="259045"/>
    <xdr:sp macro="" textlink="">
      <xdr:nvSpPr>
        <xdr:cNvPr id="260" name="テキスト ボックス 259"/>
        <xdr:cNvSpPr txBox="1"/>
      </xdr:nvSpPr>
      <xdr:spPr>
        <a:xfrm>
          <a:off x="135128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137160</xdr:rowOff>
    </xdr:from>
    <xdr:to>
      <xdr:col>65</xdr:col>
      <xdr:colOff>53975</xdr:colOff>
      <xdr:row>57</xdr:row>
      <xdr:rowOff>67310</xdr:rowOff>
    </xdr:to>
    <xdr:sp macro="" textlink="">
      <xdr:nvSpPr>
        <xdr:cNvPr id="261" name="フローチャート: 判断 260"/>
        <xdr:cNvSpPr/>
      </xdr:nvSpPr>
      <xdr:spPr>
        <a:xfrm>
          <a:off x="12954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52087</xdr:rowOff>
    </xdr:from>
    <xdr:ext cx="762000" cy="259045"/>
    <xdr:sp macro="" textlink="">
      <xdr:nvSpPr>
        <xdr:cNvPr id="262" name="テキスト ボックス 261"/>
        <xdr:cNvSpPr txBox="1"/>
      </xdr:nvSpPr>
      <xdr:spPr>
        <a:xfrm>
          <a:off x="12623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57150</xdr:rowOff>
    </xdr:from>
    <xdr:to>
      <xdr:col>82</xdr:col>
      <xdr:colOff>158750</xdr:colOff>
      <xdr:row>59</xdr:row>
      <xdr:rowOff>158750</xdr:rowOff>
    </xdr:to>
    <xdr:sp macro="" textlink="">
      <xdr:nvSpPr>
        <xdr:cNvPr id="268" name="楕円 267"/>
        <xdr:cNvSpPr/>
      </xdr:nvSpPr>
      <xdr:spPr>
        <a:xfrm>
          <a:off x="164592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29227</xdr:rowOff>
    </xdr:from>
    <xdr:ext cx="762000" cy="259045"/>
    <xdr:sp macro="" textlink="">
      <xdr:nvSpPr>
        <xdr:cNvPr id="269" name="その他該当値テキスト"/>
        <xdr:cNvSpPr txBox="1"/>
      </xdr:nvSpPr>
      <xdr:spPr>
        <a:xfrm>
          <a:off x="165989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34290</xdr:rowOff>
    </xdr:from>
    <xdr:to>
      <xdr:col>78</xdr:col>
      <xdr:colOff>120650</xdr:colOff>
      <xdr:row>59</xdr:row>
      <xdr:rowOff>135890</xdr:rowOff>
    </xdr:to>
    <xdr:sp macro="" textlink="">
      <xdr:nvSpPr>
        <xdr:cNvPr id="270" name="楕円 269"/>
        <xdr:cNvSpPr/>
      </xdr:nvSpPr>
      <xdr:spPr>
        <a:xfrm>
          <a:off x="15621000" y="1014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120667</xdr:rowOff>
    </xdr:from>
    <xdr:ext cx="736600" cy="259045"/>
    <xdr:sp macro="" textlink="">
      <xdr:nvSpPr>
        <xdr:cNvPr id="271" name="テキスト ボックス 270"/>
        <xdr:cNvSpPr txBox="1"/>
      </xdr:nvSpPr>
      <xdr:spPr>
        <a:xfrm>
          <a:off x="15290800" y="1023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95250</xdr:rowOff>
    </xdr:from>
    <xdr:to>
      <xdr:col>74</xdr:col>
      <xdr:colOff>31750</xdr:colOff>
      <xdr:row>60</xdr:row>
      <xdr:rowOff>25400</xdr:rowOff>
    </xdr:to>
    <xdr:sp macro="" textlink="">
      <xdr:nvSpPr>
        <xdr:cNvPr id="272" name="楕円 271"/>
        <xdr:cNvSpPr/>
      </xdr:nvSpPr>
      <xdr:spPr>
        <a:xfrm>
          <a:off x="14732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10177</xdr:rowOff>
    </xdr:from>
    <xdr:ext cx="762000" cy="259045"/>
    <xdr:sp macro="" textlink="">
      <xdr:nvSpPr>
        <xdr:cNvPr id="273" name="テキスト ボックス 272"/>
        <xdr:cNvSpPr txBox="1"/>
      </xdr:nvSpPr>
      <xdr:spPr>
        <a:xfrm>
          <a:off x="14401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118110</xdr:rowOff>
    </xdr:from>
    <xdr:to>
      <xdr:col>69</xdr:col>
      <xdr:colOff>142875</xdr:colOff>
      <xdr:row>60</xdr:row>
      <xdr:rowOff>48260</xdr:rowOff>
    </xdr:to>
    <xdr:sp macro="" textlink="">
      <xdr:nvSpPr>
        <xdr:cNvPr id="274" name="楕円 273"/>
        <xdr:cNvSpPr/>
      </xdr:nvSpPr>
      <xdr:spPr>
        <a:xfrm>
          <a:off x="13843000" y="1023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33037</xdr:rowOff>
    </xdr:from>
    <xdr:ext cx="762000" cy="259045"/>
    <xdr:sp macro="" textlink="">
      <xdr:nvSpPr>
        <xdr:cNvPr id="275" name="テキスト ボックス 274"/>
        <xdr:cNvSpPr txBox="1"/>
      </xdr:nvSpPr>
      <xdr:spPr>
        <a:xfrm>
          <a:off x="13512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45720</xdr:rowOff>
    </xdr:from>
    <xdr:to>
      <xdr:col>65</xdr:col>
      <xdr:colOff>53975</xdr:colOff>
      <xdr:row>56</xdr:row>
      <xdr:rowOff>147320</xdr:rowOff>
    </xdr:to>
    <xdr:sp macro="" textlink="">
      <xdr:nvSpPr>
        <xdr:cNvPr id="276" name="楕円 275"/>
        <xdr:cNvSpPr/>
      </xdr:nvSpPr>
      <xdr:spPr>
        <a:xfrm>
          <a:off x="129540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157497</xdr:rowOff>
    </xdr:from>
    <xdr:ext cx="762000" cy="259045"/>
    <xdr:sp macro="" textlink="">
      <xdr:nvSpPr>
        <xdr:cNvPr id="277" name="テキスト ボックス 276"/>
        <xdr:cNvSpPr txBox="1"/>
      </xdr:nvSpPr>
      <xdr:spPr>
        <a:xfrm>
          <a:off x="12623800" y="941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・補助費等が類似団体平均を</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ポイント下回っているのは、行財政改革により補助金及び負担金等の廃止や見直しを行ったことによる削減効果が現れている。今後も、補助金を交付することが適当な事業か否かの検証を行うことにより補助金及び負担金等の廃止や見直しに取り組み、より一層の削減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41</xdr:row>
      <xdr:rowOff>51562</xdr:rowOff>
    </xdr:to>
    <xdr:cxnSp macro="">
      <xdr:nvCxnSpPr>
        <xdr:cNvPr id="302" name="直線コネクタ 301"/>
        <xdr:cNvCxnSpPr/>
      </xdr:nvCxnSpPr>
      <xdr:spPr>
        <a:xfrm flipV="1">
          <a:off x="16510000" y="5883148"/>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23639</xdr:rowOff>
    </xdr:from>
    <xdr:ext cx="762000" cy="259045"/>
    <xdr:sp macro="" textlink="">
      <xdr:nvSpPr>
        <xdr:cNvPr id="303" name="補助費等最小値テキスト"/>
        <xdr:cNvSpPr txBox="1"/>
      </xdr:nvSpPr>
      <xdr:spPr>
        <a:xfrm>
          <a:off x="16598900" y="705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51562</xdr:rowOff>
    </xdr:from>
    <xdr:to>
      <xdr:col>82</xdr:col>
      <xdr:colOff>196850</xdr:colOff>
      <xdr:row>41</xdr:row>
      <xdr:rowOff>51562</xdr:rowOff>
    </xdr:to>
    <xdr:cxnSp macro="">
      <xdr:nvCxnSpPr>
        <xdr:cNvPr id="304" name="直線コネクタ 303"/>
        <xdr:cNvCxnSpPr/>
      </xdr:nvCxnSpPr>
      <xdr:spPr>
        <a:xfrm>
          <a:off x="16421100" y="708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5" name="補助費等最大値テキスト"/>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06" name="直線コネクタ 305"/>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97282</xdr:rowOff>
    </xdr:from>
    <xdr:to>
      <xdr:col>82</xdr:col>
      <xdr:colOff>107950</xdr:colOff>
      <xdr:row>35</xdr:row>
      <xdr:rowOff>129286</xdr:rowOff>
    </xdr:to>
    <xdr:cxnSp macro="">
      <xdr:nvCxnSpPr>
        <xdr:cNvPr id="307" name="直線コネクタ 306"/>
        <xdr:cNvCxnSpPr/>
      </xdr:nvCxnSpPr>
      <xdr:spPr>
        <a:xfrm>
          <a:off x="15671800" y="609803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135145</xdr:rowOff>
    </xdr:from>
    <xdr:ext cx="762000" cy="259045"/>
    <xdr:sp macro="" textlink="">
      <xdr:nvSpPr>
        <xdr:cNvPr id="308" name="補助費等平均値テキスト"/>
        <xdr:cNvSpPr txBox="1"/>
      </xdr:nvSpPr>
      <xdr:spPr>
        <a:xfrm>
          <a:off x="16598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9" name="フローチャート: 判断 308"/>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97282</xdr:rowOff>
    </xdr:from>
    <xdr:to>
      <xdr:col>78</xdr:col>
      <xdr:colOff>69850</xdr:colOff>
      <xdr:row>35</xdr:row>
      <xdr:rowOff>97282</xdr:rowOff>
    </xdr:to>
    <xdr:cxnSp macro="">
      <xdr:nvCxnSpPr>
        <xdr:cNvPr id="310" name="直線コネクタ 309"/>
        <xdr:cNvCxnSpPr/>
      </xdr:nvCxnSpPr>
      <xdr:spPr>
        <a:xfrm>
          <a:off x="14782800" y="60980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135636</xdr:rowOff>
    </xdr:from>
    <xdr:to>
      <xdr:col>78</xdr:col>
      <xdr:colOff>120650</xdr:colOff>
      <xdr:row>37</xdr:row>
      <xdr:rowOff>65786</xdr:rowOff>
    </xdr:to>
    <xdr:sp macro="" textlink="">
      <xdr:nvSpPr>
        <xdr:cNvPr id="311" name="フローチャート: 判断 310"/>
        <xdr:cNvSpPr/>
      </xdr:nvSpPr>
      <xdr:spPr>
        <a:xfrm>
          <a:off x="15621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50563</xdr:rowOff>
    </xdr:from>
    <xdr:ext cx="736600" cy="259045"/>
    <xdr:sp macro="" textlink="">
      <xdr:nvSpPr>
        <xdr:cNvPr id="312" name="テキスト ボックス 311"/>
        <xdr:cNvSpPr txBox="1"/>
      </xdr:nvSpPr>
      <xdr:spPr>
        <a:xfrm>
          <a:off x="15290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97282</xdr:rowOff>
    </xdr:from>
    <xdr:to>
      <xdr:col>73</xdr:col>
      <xdr:colOff>180975</xdr:colOff>
      <xdr:row>35</xdr:row>
      <xdr:rowOff>101854</xdr:rowOff>
    </xdr:to>
    <xdr:cxnSp macro="">
      <xdr:nvCxnSpPr>
        <xdr:cNvPr id="313" name="直線コネクタ 312"/>
        <xdr:cNvCxnSpPr/>
      </xdr:nvCxnSpPr>
      <xdr:spPr>
        <a:xfrm flipV="1">
          <a:off x="13893800" y="60980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135636</xdr:rowOff>
    </xdr:from>
    <xdr:to>
      <xdr:col>74</xdr:col>
      <xdr:colOff>31750</xdr:colOff>
      <xdr:row>37</xdr:row>
      <xdr:rowOff>65786</xdr:rowOff>
    </xdr:to>
    <xdr:sp macro="" textlink="">
      <xdr:nvSpPr>
        <xdr:cNvPr id="314" name="フローチャート: 判断 313"/>
        <xdr:cNvSpPr/>
      </xdr:nvSpPr>
      <xdr:spPr>
        <a:xfrm>
          <a:off x="14732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50563</xdr:rowOff>
    </xdr:from>
    <xdr:ext cx="762000" cy="259045"/>
    <xdr:sp macro="" textlink="">
      <xdr:nvSpPr>
        <xdr:cNvPr id="315" name="テキスト ボックス 314"/>
        <xdr:cNvSpPr txBox="1"/>
      </xdr:nvSpPr>
      <xdr:spPr>
        <a:xfrm>
          <a:off x="14401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60706</xdr:rowOff>
    </xdr:from>
    <xdr:to>
      <xdr:col>69</xdr:col>
      <xdr:colOff>92075</xdr:colOff>
      <xdr:row>35</xdr:row>
      <xdr:rowOff>101854</xdr:rowOff>
    </xdr:to>
    <xdr:cxnSp macro="">
      <xdr:nvCxnSpPr>
        <xdr:cNvPr id="316" name="直線コネクタ 315"/>
        <xdr:cNvCxnSpPr/>
      </xdr:nvCxnSpPr>
      <xdr:spPr>
        <a:xfrm>
          <a:off x="13004800" y="606145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7" name="フローチャート: 判断 316"/>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45991</xdr:rowOff>
    </xdr:from>
    <xdr:ext cx="762000" cy="259045"/>
    <xdr:sp macro="" textlink="">
      <xdr:nvSpPr>
        <xdr:cNvPr id="318" name="テキスト ボックス 317"/>
        <xdr:cNvSpPr txBox="1"/>
      </xdr:nvSpPr>
      <xdr:spPr>
        <a:xfrm>
          <a:off x="13512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19" name="フローチャート: 判断 318"/>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4843</xdr:rowOff>
    </xdr:from>
    <xdr:ext cx="762000" cy="259045"/>
    <xdr:sp macro="" textlink="">
      <xdr:nvSpPr>
        <xdr:cNvPr id="320" name="テキスト ボックス 319"/>
        <xdr:cNvSpPr txBox="1"/>
      </xdr:nvSpPr>
      <xdr:spPr>
        <a:xfrm>
          <a:off x="12623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78486</xdr:rowOff>
    </xdr:from>
    <xdr:to>
      <xdr:col>82</xdr:col>
      <xdr:colOff>158750</xdr:colOff>
      <xdr:row>36</xdr:row>
      <xdr:rowOff>8636</xdr:rowOff>
    </xdr:to>
    <xdr:sp macro="" textlink="">
      <xdr:nvSpPr>
        <xdr:cNvPr id="326" name="楕円 325"/>
        <xdr:cNvSpPr/>
      </xdr:nvSpPr>
      <xdr:spPr>
        <a:xfrm>
          <a:off x="164592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95013</xdr:rowOff>
    </xdr:from>
    <xdr:ext cx="762000" cy="259045"/>
    <xdr:sp macro="" textlink="">
      <xdr:nvSpPr>
        <xdr:cNvPr id="327" name="補助費等該当値テキスト"/>
        <xdr:cNvSpPr txBox="1"/>
      </xdr:nvSpPr>
      <xdr:spPr>
        <a:xfrm>
          <a:off x="16598900" y="592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46482</xdr:rowOff>
    </xdr:from>
    <xdr:to>
      <xdr:col>78</xdr:col>
      <xdr:colOff>120650</xdr:colOff>
      <xdr:row>35</xdr:row>
      <xdr:rowOff>148082</xdr:rowOff>
    </xdr:to>
    <xdr:sp macro="" textlink="">
      <xdr:nvSpPr>
        <xdr:cNvPr id="328" name="楕円 327"/>
        <xdr:cNvSpPr/>
      </xdr:nvSpPr>
      <xdr:spPr>
        <a:xfrm>
          <a:off x="15621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158259</xdr:rowOff>
    </xdr:from>
    <xdr:ext cx="736600" cy="259045"/>
    <xdr:sp macro="" textlink="">
      <xdr:nvSpPr>
        <xdr:cNvPr id="329" name="テキスト ボックス 328"/>
        <xdr:cNvSpPr txBox="1"/>
      </xdr:nvSpPr>
      <xdr:spPr>
        <a:xfrm>
          <a:off x="15290800" y="5816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46482</xdr:rowOff>
    </xdr:from>
    <xdr:to>
      <xdr:col>74</xdr:col>
      <xdr:colOff>31750</xdr:colOff>
      <xdr:row>35</xdr:row>
      <xdr:rowOff>148082</xdr:rowOff>
    </xdr:to>
    <xdr:sp macro="" textlink="">
      <xdr:nvSpPr>
        <xdr:cNvPr id="330" name="楕円 329"/>
        <xdr:cNvSpPr/>
      </xdr:nvSpPr>
      <xdr:spPr>
        <a:xfrm>
          <a:off x="14732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158259</xdr:rowOff>
    </xdr:from>
    <xdr:ext cx="762000" cy="259045"/>
    <xdr:sp macro="" textlink="">
      <xdr:nvSpPr>
        <xdr:cNvPr id="331" name="テキスト ボックス 330"/>
        <xdr:cNvSpPr txBox="1"/>
      </xdr:nvSpPr>
      <xdr:spPr>
        <a:xfrm>
          <a:off x="14401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51054</xdr:rowOff>
    </xdr:from>
    <xdr:to>
      <xdr:col>69</xdr:col>
      <xdr:colOff>142875</xdr:colOff>
      <xdr:row>35</xdr:row>
      <xdr:rowOff>152654</xdr:rowOff>
    </xdr:to>
    <xdr:sp macro="" textlink="">
      <xdr:nvSpPr>
        <xdr:cNvPr id="332" name="楕円 331"/>
        <xdr:cNvSpPr/>
      </xdr:nvSpPr>
      <xdr:spPr>
        <a:xfrm>
          <a:off x="13843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162831</xdr:rowOff>
    </xdr:from>
    <xdr:ext cx="762000" cy="259045"/>
    <xdr:sp macro="" textlink="">
      <xdr:nvSpPr>
        <xdr:cNvPr id="333" name="テキスト ボックス 332"/>
        <xdr:cNvSpPr txBox="1"/>
      </xdr:nvSpPr>
      <xdr:spPr>
        <a:xfrm>
          <a:off x="13512800" y="58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9906</xdr:rowOff>
    </xdr:from>
    <xdr:to>
      <xdr:col>65</xdr:col>
      <xdr:colOff>53975</xdr:colOff>
      <xdr:row>35</xdr:row>
      <xdr:rowOff>111506</xdr:rowOff>
    </xdr:to>
    <xdr:sp macro="" textlink="">
      <xdr:nvSpPr>
        <xdr:cNvPr id="334" name="楕円 333"/>
        <xdr:cNvSpPr/>
      </xdr:nvSpPr>
      <xdr:spPr>
        <a:xfrm>
          <a:off x="12954000" y="601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121683</xdr:rowOff>
    </xdr:from>
    <xdr:ext cx="762000" cy="259045"/>
    <xdr:sp macro="" textlink="">
      <xdr:nvSpPr>
        <xdr:cNvPr id="335" name="テキスト ボックス 334"/>
        <xdr:cNvSpPr txBox="1"/>
      </xdr:nvSpPr>
      <xdr:spPr>
        <a:xfrm>
          <a:off x="12623800" y="577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・大口償還の完了により、前年と比べ、額が減少し、公債費に係る経常収支比率は</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減少した。類似団体では依然として下位にある。町財政において公債費の負担は非常に重たく、厳しい財政運営となっている。地方債の新規発行を伴う、大規模な建設事業等は事業費を抑制しつつ、繰上償還等を行いながら公債費の抑制に努める</a:t>
          </a: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88138</xdr:rowOff>
    </xdr:from>
    <xdr:to>
      <xdr:col>24</xdr:col>
      <xdr:colOff>25400</xdr:colOff>
      <xdr:row>80</xdr:row>
      <xdr:rowOff>8128</xdr:rowOff>
    </xdr:to>
    <xdr:cxnSp macro="">
      <xdr:nvCxnSpPr>
        <xdr:cNvPr id="360" name="直線コネクタ 359"/>
        <xdr:cNvCxnSpPr/>
      </xdr:nvCxnSpPr>
      <xdr:spPr>
        <a:xfrm flipV="1">
          <a:off x="4826000" y="12603988"/>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151655</xdr:rowOff>
    </xdr:from>
    <xdr:ext cx="762000" cy="259045"/>
    <xdr:sp macro="" textlink="">
      <xdr:nvSpPr>
        <xdr:cNvPr id="361" name="公債費最小値テキスト"/>
        <xdr:cNvSpPr txBox="1"/>
      </xdr:nvSpPr>
      <xdr:spPr>
        <a:xfrm>
          <a:off x="4914900" y="1369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8128</xdr:rowOff>
    </xdr:from>
    <xdr:to>
      <xdr:col>24</xdr:col>
      <xdr:colOff>114300</xdr:colOff>
      <xdr:row>80</xdr:row>
      <xdr:rowOff>8128</xdr:rowOff>
    </xdr:to>
    <xdr:cxnSp macro="">
      <xdr:nvCxnSpPr>
        <xdr:cNvPr id="362" name="直線コネクタ 361"/>
        <xdr:cNvCxnSpPr/>
      </xdr:nvCxnSpPr>
      <xdr:spPr>
        <a:xfrm>
          <a:off x="4737100" y="13724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3065</xdr:rowOff>
    </xdr:from>
    <xdr:ext cx="762000" cy="259045"/>
    <xdr:sp macro="" textlink="">
      <xdr:nvSpPr>
        <xdr:cNvPr id="363" name="公債費最大値テキスト"/>
        <xdr:cNvSpPr txBox="1"/>
      </xdr:nvSpPr>
      <xdr:spPr>
        <a:xfrm>
          <a:off x="4914900" y="1234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88138</xdr:rowOff>
    </xdr:from>
    <xdr:to>
      <xdr:col>24</xdr:col>
      <xdr:colOff>114300</xdr:colOff>
      <xdr:row>73</xdr:row>
      <xdr:rowOff>88138</xdr:rowOff>
    </xdr:to>
    <xdr:cxnSp macro="">
      <xdr:nvCxnSpPr>
        <xdr:cNvPr id="364" name="直線コネクタ 363"/>
        <xdr:cNvCxnSpPr/>
      </xdr:nvCxnSpPr>
      <xdr:spPr>
        <a:xfrm>
          <a:off x="4737100" y="12603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26415</xdr:rowOff>
    </xdr:from>
    <xdr:to>
      <xdr:col>24</xdr:col>
      <xdr:colOff>25400</xdr:colOff>
      <xdr:row>78</xdr:row>
      <xdr:rowOff>145287</xdr:rowOff>
    </xdr:to>
    <xdr:cxnSp macro="">
      <xdr:nvCxnSpPr>
        <xdr:cNvPr id="365" name="直線コネクタ 364"/>
        <xdr:cNvCxnSpPr/>
      </xdr:nvCxnSpPr>
      <xdr:spPr>
        <a:xfrm flipV="1">
          <a:off x="3987800" y="13399515"/>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40149</xdr:rowOff>
    </xdr:from>
    <xdr:ext cx="762000" cy="259045"/>
    <xdr:sp macro="" textlink="">
      <xdr:nvSpPr>
        <xdr:cNvPr id="366" name="公債費平均値テキスト"/>
        <xdr:cNvSpPr txBox="1"/>
      </xdr:nvSpPr>
      <xdr:spPr>
        <a:xfrm>
          <a:off x="4914900" y="1307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67" name="フローチャート: 判断 366"/>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145287</xdr:rowOff>
    </xdr:from>
    <xdr:to>
      <xdr:col>19</xdr:col>
      <xdr:colOff>187325</xdr:colOff>
      <xdr:row>78</xdr:row>
      <xdr:rowOff>163576</xdr:rowOff>
    </xdr:to>
    <xdr:cxnSp macro="">
      <xdr:nvCxnSpPr>
        <xdr:cNvPr id="368" name="直線コネクタ 367"/>
        <xdr:cNvCxnSpPr/>
      </xdr:nvCxnSpPr>
      <xdr:spPr>
        <a:xfrm flipV="1">
          <a:off x="3098800" y="13518387"/>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37337</xdr:rowOff>
    </xdr:from>
    <xdr:to>
      <xdr:col>20</xdr:col>
      <xdr:colOff>38100</xdr:colOff>
      <xdr:row>77</xdr:row>
      <xdr:rowOff>138937</xdr:rowOff>
    </xdr:to>
    <xdr:sp macro="" textlink="">
      <xdr:nvSpPr>
        <xdr:cNvPr id="369" name="フローチャート: 判断 368"/>
        <xdr:cNvSpPr/>
      </xdr:nvSpPr>
      <xdr:spPr>
        <a:xfrm>
          <a:off x="3937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149114</xdr:rowOff>
    </xdr:from>
    <xdr:ext cx="736600" cy="259045"/>
    <xdr:sp macro="" textlink="">
      <xdr:nvSpPr>
        <xdr:cNvPr id="370" name="テキスト ボックス 369"/>
        <xdr:cNvSpPr txBox="1"/>
      </xdr:nvSpPr>
      <xdr:spPr>
        <a:xfrm>
          <a:off x="3606800" y="1300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163576</xdr:rowOff>
    </xdr:from>
    <xdr:to>
      <xdr:col>15</xdr:col>
      <xdr:colOff>98425</xdr:colOff>
      <xdr:row>79</xdr:row>
      <xdr:rowOff>69850</xdr:rowOff>
    </xdr:to>
    <xdr:cxnSp macro="">
      <xdr:nvCxnSpPr>
        <xdr:cNvPr id="371" name="直線コネクタ 370"/>
        <xdr:cNvCxnSpPr/>
      </xdr:nvCxnSpPr>
      <xdr:spPr>
        <a:xfrm flipV="1">
          <a:off x="2209800" y="1353667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2" name="フローチャート: 判断 371"/>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144542</xdr:rowOff>
    </xdr:from>
    <xdr:ext cx="762000" cy="259045"/>
    <xdr:sp macro="" textlink="">
      <xdr:nvSpPr>
        <xdr:cNvPr id="373" name="テキスト ボックス 372"/>
        <xdr:cNvSpPr txBox="1"/>
      </xdr:nvSpPr>
      <xdr:spPr>
        <a:xfrm>
          <a:off x="2717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69850</xdr:rowOff>
    </xdr:from>
    <xdr:to>
      <xdr:col>11</xdr:col>
      <xdr:colOff>9525</xdr:colOff>
      <xdr:row>79</xdr:row>
      <xdr:rowOff>152146</xdr:rowOff>
    </xdr:to>
    <xdr:cxnSp macro="">
      <xdr:nvCxnSpPr>
        <xdr:cNvPr id="374" name="直線コネクタ 373"/>
        <xdr:cNvCxnSpPr/>
      </xdr:nvCxnSpPr>
      <xdr:spPr>
        <a:xfrm flipV="1">
          <a:off x="1320800" y="1361440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75" name="フローチャート: 判断 374"/>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149114</xdr:rowOff>
    </xdr:from>
    <xdr:ext cx="762000" cy="259045"/>
    <xdr:sp macro="" textlink="">
      <xdr:nvSpPr>
        <xdr:cNvPr id="376" name="テキスト ボックス 375"/>
        <xdr:cNvSpPr txBox="1"/>
      </xdr:nvSpPr>
      <xdr:spPr>
        <a:xfrm>
          <a:off x="1828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23622</xdr:rowOff>
    </xdr:from>
    <xdr:to>
      <xdr:col>6</xdr:col>
      <xdr:colOff>171450</xdr:colOff>
      <xdr:row>77</xdr:row>
      <xdr:rowOff>125222</xdr:rowOff>
    </xdr:to>
    <xdr:sp macro="" textlink="">
      <xdr:nvSpPr>
        <xdr:cNvPr id="377" name="フローチャート: 判断 376"/>
        <xdr:cNvSpPr/>
      </xdr:nvSpPr>
      <xdr:spPr>
        <a:xfrm>
          <a:off x="1270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135399</xdr:rowOff>
    </xdr:from>
    <xdr:ext cx="762000" cy="259045"/>
    <xdr:sp macro="" textlink="">
      <xdr:nvSpPr>
        <xdr:cNvPr id="378" name="テキスト ボックス 377"/>
        <xdr:cNvSpPr txBox="1"/>
      </xdr:nvSpPr>
      <xdr:spPr>
        <a:xfrm>
          <a:off x="939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147065</xdr:rowOff>
    </xdr:from>
    <xdr:to>
      <xdr:col>24</xdr:col>
      <xdr:colOff>76200</xdr:colOff>
      <xdr:row>78</xdr:row>
      <xdr:rowOff>77215</xdr:rowOff>
    </xdr:to>
    <xdr:sp macro="" textlink="">
      <xdr:nvSpPr>
        <xdr:cNvPr id="384" name="楕円 383"/>
        <xdr:cNvSpPr/>
      </xdr:nvSpPr>
      <xdr:spPr>
        <a:xfrm>
          <a:off x="47752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119142</xdr:rowOff>
    </xdr:from>
    <xdr:ext cx="762000" cy="259045"/>
    <xdr:sp macro="" textlink="">
      <xdr:nvSpPr>
        <xdr:cNvPr id="385" name="公債費該当値テキスト"/>
        <xdr:cNvSpPr txBox="1"/>
      </xdr:nvSpPr>
      <xdr:spPr>
        <a:xfrm>
          <a:off x="49149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94487</xdr:rowOff>
    </xdr:from>
    <xdr:to>
      <xdr:col>20</xdr:col>
      <xdr:colOff>38100</xdr:colOff>
      <xdr:row>79</xdr:row>
      <xdr:rowOff>24637</xdr:rowOff>
    </xdr:to>
    <xdr:sp macro="" textlink="">
      <xdr:nvSpPr>
        <xdr:cNvPr id="386" name="楕円 385"/>
        <xdr:cNvSpPr/>
      </xdr:nvSpPr>
      <xdr:spPr>
        <a:xfrm>
          <a:off x="39370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9414</xdr:rowOff>
    </xdr:from>
    <xdr:ext cx="736600" cy="259045"/>
    <xdr:sp macro="" textlink="">
      <xdr:nvSpPr>
        <xdr:cNvPr id="387" name="テキスト ボックス 386"/>
        <xdr:cNvSpPr txBox="1"/>
      </xdr:nvSpPr>
      <xdr:spPr>
        <a:xfrm>
          <a:off x="3606800" y="13553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112776</xdr:rowOff>
    </xdr:from>
    <xdr:to>
      <xdr:col>15</xdr:col>
      <xdr:colOff>149225</xdr:colOff>
      <xdr:row>79</xdr:row>
      <xdr:rowOff>42926</xdr:rowOff>
    </xdr:to>
    <xdr:sp macro="" textlink="">
      <xdr:nvSpPr>
        <xdr:cNvPr id="388" name="楕円 387"/>
        <xdr:cNvSpPr/>
      </xdr:nvSpPr>
      <xdr:spPr>
        <a:xfrm>
          <a:off x="3048000" y="1348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27703</xdr:rowOff>
    </xdr:from>
    <xdr:ext cx="762000" cy="259045"/>
    <xdr:sp macro="" textlink="">
      <xdr:nvSpPr>
        <xdr:cNvPr id="389" name="テキスト ボックス 388"/>
        <xdr:cNvSpPr txBox="1"/>
      </xdr:nvSpPr>
      <xdr:spPr>
        <a:xfrm>
          <a:off x="2717800" y="13572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19050</xdr:rowOff>
    </xdr:from>
    <xdr:to>
      <xdr:col>11</xdr:col>
      <xdr:colOff>60325</xdr:colOff>
      <xdr:row>79</xdr:row>
      <xdr:rowOff>120650</xdr:rowOff>
    </xdr:to>
    <xdr:sp macro="" textlink="">
      <xdr:nvSpPr>
        <xdr:cNvPr id="390" name="楕円 389"/>
        <xdr:cNvSpPr/>
      </xdr:nvSpPr>
      <xdr:spPr>
        <a:xfrm>
          <a:off x="2159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105427</xdr:rowOff>
    </xdr:from>
    <xdr:ext cx="762000" cy="259045"/>
    <xdr:sp macro="" textlink="">
      <xdr:nvSpPr>
        <xdr:cNvPr id="391" name="テキスト ボックス 390"/>
        <xdr:cNvSpPr txBox="1"/>
      </xdr:nvSpPr>
      <xdr:spPr>
        <a:xfrm>
          <a:off x="1828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101346</xdr:rowOff>
    </xdr:from>
    <xdr:to>
      <xdr:col>6</xdr:col>
      <xdr:colOff>171450</xdr:colOff>
      <xdr:row>80</xdr:row>
      <xdr:rowOff>31496</xdr:rowOff>
    </xdr:to>
    <xdr:sp macro="" textlink="">
      <xdr:nvSpPr>
        <xdr:cNvPr id="392" name="楕円 391"/>
        <xdr:cNvSpPr/>
      </xdr:nvSpPr>
      <xdr:spPr>
        <a:xfrm>
          <a:off x="1270000" y="1364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16273</xdr:rowOff>
    </xdr:from>
    <xdr:ext cx="762000" cy="259045"/>
    <xdr:sp macro="" textlink="">
      <xdr:nvSpPr>
        <xdr:cNvPr id="393" name="テキスト ボックス 392"/>
        <xdr:cNvSpPr txBox="1"/>
      </xdr:nvSpPr>
      <xdr:spPr>
        <a:xfrm>
          <a:off x="939800" y="13732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・公債費以外では、前年度より</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ポイント増加し、類似団体平均より</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ポイント下回った。扶助費や繰出金の抑制と、維持費に係る施設の長寿命化が課題である。</a:t>
          </a:r>
        </a:p>
      </xdr:txBody>
    </xdr:sp>
    <xdr:clientData/>
  </xdr:twoCellAnchor>
  <xdr:oneCellAnchor>
    <xdr:from>
      <xdr:col>62</xdr:col>
      <xdr:colOff>6350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8" name="直線コネクタ 407"/>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9" name="テキスト ボックス 408"/>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0" name="直線コネクタ 409"/>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1" name="テキスト ボックス 410"/>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2" name="直線コネクタ 411"/>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3" name="テキスト ボックス 412"/>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4" name="直線コネクタ 413"/>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5" name="テキスト ボックス 414"/>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6" name="直線コネクタ 415"/>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7" name="テキスト ボックス 416"/>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8" name="直線コネクタ 417"/>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9" name="テキスト ボックス 418"/>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141696</xdr:rowOff>
    </xdr:from>
    <xdr:to>
      <xdr:col>82</xdr:col>
      <xdr:colOff>107950</xdr:colOff>
      <xdr:row>80</xdr:row>
      <xdr:rowOff>130266</xdr:rowOff>
    </xdr:to>
    <xdr:cxnSp macro="">
      <xdr:nvCxnSpPr>
        <xdr:cNvPr id="423" name="直線コネクタ 422"/>
        <xdr:cNvCxnSpPr/>
      </xdr:nvCxnSpPr>
      <xdr:spPr>
        <a:xfrm flipV="1">
          <a:off x="16510000" y="12657546"/>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102343</xdr:rowOff>
    </xdr:from>
    <xdr:ext cx="762000" cy="259045"/>
    <xdr:sp macro="" textlink="">
      <xdr:nvSpPr>
        <xdr:cNvPr id="424" name="公債費以外最小値テキスト"/>
        <xdr:cNvSpPr txBox="1"/>
      </xdr:nvSpPr>
      <xdr:spPr>
        <a:xfrm>
          <a:off x="16598900" y="13818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130266</xdr:rowOff>
    </xdr:from>
    <xdr:to>
      <xdr:col>82</xdr:col>
      <xdr:colOff>196850</xdr:colOff>
      <xdr:row>80</xdr:row>
      <xdr:rowOff>130266</xdr:rowOff>
    </xdr:to>
    <xdr:cxnSp macro="">
      <xdr:nvCxnSpPr>
        <xdr:cNvPr id="425" name="直線コネクタ 424"/>
        <xdr:cNvCxnSpPr/>
      </xdr:nvCxnSpPr>
      <xdr:spPr>
        <a:xfrm>
          <a:off x="16421100" y="13846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56623</xdr:rowOff>
    </xdr:from>
    <xdr:ext cx="762000" cy="259045"/>
    <xdr:sp macro="" textlink="">
      <xdr:nvSpPr>
        <xdr:cNvPr id="426" name="公債費以外最大値テキスト"/>
        <xdr:cNvSpPr txBox="1"/>
      </xdr:nvSpPr>
      <xdr:spPr>
        <a:xfrm>
          <a:off x="16598900" y="12401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141696</xdr:rowOff>
    </xdr:from>
    <xdr:to>
      <xdr:col>82</xdr:col>
      <xdr:colOff>196850</xdr:colOff>
      <xdr:row>73</xdr:row>
      <xdr:rowOff>141696</xdr:rowOff>
    </xdr:to>
    <xdr:cxnSp macro="">
      <xdr:nvCxnSpPr>
        <xdr:cNvPr id="427" name="直線コネクタ 426"/>
        <xdr:cNvCxnSpPr/>
      </xdr:nvCxnSpPr>
      <xdr:spPr>
        <a:xfrm>
          <a:off x="16421100" y="12657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117202</xdr:rowOff>
    </xdr:from>
    <xdr:to>
      <xdr:col>82</xdr:col>
      <xdr:colOff>107950</xdr:colOff>
      <xdr:row>77</xdr:row>
      <xdr:rowOff>40458</xdr:rowOff>
    </xdr:to>
    <xdr:cxnSp macro="">
      <xdr:nvCxnSpPr>
        <xdr:cNvPr id="428" name="直線コネクタ 427"/>
        <xdr:cNvCxnSpPr/>
      </xdr:nvCxnSpPr>
      <xdr:spPr>
        <a:xfrm>
          <a:off x="15671800" y="13147402"/>
          <a:ext cx="8382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10721</xdr:rowOff>
    </xdr:from>
    <xdr:ext cx="762000" cy="259045"/>
    <xdr:sp macro="" textlink="">
      <xdr:nvSpPr>
        <xdr:cNvPr id="429" name="公債費以外平均値テキスト"/>
        <xdr:cNvSpPr txBox="1"/>
      </xdr:nvSpPr>
      <xdr:spPr>
        <a:xfrm>
          <a:off x="16598900" y="13212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38644</xdr:rowOff>
    </xdr:from>
    <xdr:to>
      <xdr:col>82</xdr:col>
      <xdr:colOff>158750</xdr:colOff>
      <xdr:row>77</xdr:row>
      <xdr:rowOff>140244</xdr:rowOff>
    </xdr:to>
    <xdr:sp macro="" textlink="">
      <xdr:nvSpPr>
        <xdr:cNvPr id="430" name="フローチャート: 判断 429"/>
        <xdr:cNvSpPr/>
      </xdr:nvSpPr>
      <xdr:spPr>
        <a:xfrm>
          <a:off x="16459200" y="1324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117202</xdr:rowOff>
    </xdr:from>
    <xdr:to>
      <xdr:col>78</xdr:col>
      <xdr:colOff>69850</xdr:colOff>
      <xdr:row>76</xdr:row>
      <xdr:rowOff>127000</xdr:rowOff>
    </xdr:to>
    <xdr:cxnSp macro="">
      <xdr:nvCxnSpPr>
        <xdr:cNvPr id="431" name="直線コネクタ 430"/>
        <xdr:cNvCxnSpPr/>
      </xdr:nvCxnSpPr>
      <xdr:spPr>
        <a:xfrm flipV="1">
          <a:off x="14782800" y="13147402"/>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9252</xdr:rowOff>
    </xdr:from>
    <xdr:to>
      <xdr:col>78</xdr:col>
      <xdr:colOff>120650</xdr:colOff>
      <xdr:row>77</xdr:row>
      <xdr:rowOff>110852</xdr:rowOff>
    </xdr:to>
    <xdr:sp macro="" textlink="">
      <xdr:nvSpPr>
        <xdr:cNvPr id="432" name="フローチャート: 判断 431"/>
        <xdr:cNvSpPr/>
      </xdr:nvSpPr>
      <xdr:spPr>
        <a:xfrm>
          <a:off x="15621000" y="13210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95629</xdr:rowOff>
    </xdr:from>
    <xdr:ext cx="736600" cy="259045"/>
    <xdr:sp macro="" textlink="">
      <xdr:nvSpPr>
        <xdr:cNvPr id="433" name="テキスト ボックス 432"/>
        <xdr:cNvSpPr txBox="1"/>
      </xdr:nvSpPr>
      <xdr:spPr>
        <a:xfrm>
          <a:off x="15290800" y="132972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127000</xdr:rowOff>
    </xdr:from>
    <xdr:to>
      <xdr:col>73</xdr:col>
      <xdr:colOff>180975</xdr:colOff>
      <xdr:row>76</xdr:row>
      <xdr:rowOff>136798</xdr:rowOff>
    </xdr:to>
    <xdr:cxnSp macro="">
      <xdr:nvCxnSpPr>
        <xdr:cNvPr id="434" name="直線コネクタ 433"/>
        <xdr:cNvCxnSpPr/>
      </xdr:nvCxnSpPr>
      <xdr:spPr>
        <a:xfrm flipV="1">
          <a:off x="13893800" y="13157200"/>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5" name="フローチャート: 判断 434"/>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82566</xdr:rowOff>
    </xdr:from>
    <xdr:ext cx="762000" cy="259045"/>
    <xdr:sp macro="" textlink="">
      <xdr:nvSpPr>
        <xdr:cNvPr id="436" name="テキスト ボックス 435"/>
        <xdr:cNvSpPr txBox="1"/>
      </xdr:nvSpPr>
      <xdr:spPr>
        <a:xfrm>
          <a:off x="14401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107406</xdr:rowOff>
    </xdr:from>
    <xdr:to>
      <xdr:col>69</xdr:col>
      <xdr:colOff>92075</xdr:colOff>
      <xdr:row>76</xdr:row>
      <xdr:rowOff>136798</xdr:rowOff>
    </xdr:to>
    <xdr:cxnSp macro="">
      <xdr:nvCxnSpPr>
        <xdr:cNvPr id="437" name="直線コネクタ 436"/>
        <xdr:cNvCxnSpPr/>
      </xdr:nvCxnSpPr>
      <xdr:spPr>
        <a:xfrm>
          <a:off x="13004800" y="12794706"/>
          <a:ext cx="889000" cy="372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148045</xdr:rowOff>
    </xdr:from>
    <xdr:to>
      <xdr:col>69</xdr:col>
      <xdr:colOff>142875</xdr:colOff>
      <xdr:row>77</xdr:row>
      <xdr:rowOff>78195</xdr:rowOff>
    </xdr:to>
    <xdr:sp macro="" textlink="">
      <xdr:nvSpPr>
        <xdr:cNvPr id="438" name="フローチャート: 判断 437"/>
        <xdr:cNvSpPr/>
      </xdr:nvSpPr>
      <xdr:spPr>
        <a:xfrm>
          <a:off x="13843000" y="1317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62972</xdr:rowOff>
    </xdr:from>
    <xdr:ext cx="762000" cy="259045"/>
    <xdr:sp macro="" textlink="">
      <xdr:nvSpPr>
        <xdr:cNvPr id="439" name="テキスト ボックス 438"/>
        <xdr:cNvSpPr txBox="1"/>
      </xdr:nvSpPr>
      <xdr:spPr>
        <a:xfrm>
          <a:off x="13512800" y="13264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82731</xdr:rowOff>
    </xdr:from>
    <xdr:to>
      <xdr:col>65</xdr:col>
      <xdr:colOff>53975</xdr:colOff>
      <xdr:row>77</xdr:row>
      <xdr:rowOff>12881</xdr:rowOff>
    </xdr:to>
    <xdr:sp macro="" textlink="">
      <xdr:nvSpPr>
        <xdr:cNvPr id="440" name="フローチャート: 判断 439"/>
        <xdr:cNvSpPr/>
      </xdr:nvSpPr>
      <xdr:spPr>
        <a:xfrm>
          <a:off x="12954000" y="1311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169108</xdr:rowOff>
    </xdr:from>
    <xdr:ext cx="762000" cy="259045"/>
    <xdr:sp macro="" textlink="">
      <xdr:nvSpPr>
        <xdr:cNvPr id="441" name="テキスト ボックス 440"/>
        <xdr:cNvSpPr txBox="1"/>
      </xdr:nvSpPr>
      <xdr:spPr>
        <a:xfrm>
          <a:off x="12623800" y="13199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161108</xdr:rowOff>
    </xdr:from>
    <xdr:to>
      <xdr:col>82</xdr:col>
      <xdr:colOff>158750</xdr:colOff>
      <xdr:row>77</xdr:row>
      <xdr:rowOff>91258</xdr:rowOff>
    </xdr:to>
    <xdr:sp macro="" textlink="">
      <xdr:nvSpPr>
        <xdr:cNvPr id="447" name="楕円 446"/>
        <xdr:cNvSpPr/>
      </xdr:nvSpPr>
      <xdr:spPr>
        <a:xfrm>
          <a:off x="16459200" y="1319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6185</xdr:rowOff>
    </xdr:from>
    <xdr:ext cx="762000" cy="259045"/>
    <xdr:sp macro="" textlink="">
      <xdr:nvSpPr>
        <xdr:cNvPr id="448" name="公債費以外該当値テキスト"/>
        <xdr:cNvSpPr txBox="1"/>
      </xdr:nvSpPr>
      <xdr:spPr>
        <a:xfrm>
          <a:off x="16598900" y="1303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66402</xdr:rowOff>
    </xdr:from>
    <xdr:to>
      <xdr:col>78</xdr:col>
      <xdr:colOff>120650</xdr:colOff>
      <xdr:row>76</xdr:row>
      <xdr:rowOff>168002</xdr:rowOff>
    </xdr:to>
    <xdr:sp macro="" textlink="">
      <xdr:nvSpPr>
        <xdr:cNvPr id="449" name="楕円 448"/>
        <xdr:cNvSpPr/>
      </xdr:nvSpPr>
      <xdr:spPr>
        <a:xfrm>
          <a:off x="15621000" y="1309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6730</xdr:rowOff>
    </xdr:from>
    <xdr:ext cx="736600" cy="259045"/>
    <xdr:sp macro="" textlink="">
      <xdr:nvSpPr>
        <xdr:cNvPr id="450" name="テキスト ボックス 449"/>
        <xdr:cNvSpPr txBox="1"/>
      </xdr:nvSpPr>
      <xdr:spPr>
        <a:xfrm>
          <a:off x="15290800" y="1286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76200</xdr:rowOff>
    </xdr:from>
    <xdr:to>
      <xdr:col>74</xdr:col>
      <xdr:colOff>31750</xdr:colOff>
      <xdr:row>77</xdr:row>
      <xdr:rowOff>6350</xdr:rowOff>
    </xdr:to>
    <xdr:sp macro="" textlink="">
      <xdr:nvSpPr>
        <xdr:cNvPr id="451" name="楕円 450"/>
        <xdr:cNvSpPr/>
      </xdr:nvSpPr>
      <xdr:spPr>
        <a:xfrm>
          <a:off x="14732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16527</xdr:rowOff>
    </xdr:from>
    <xdr:ext cx="762000" cy="259045"/>
    <xdr:sp macro="" textlink="">
      <xdr:nvSpPr>
        <xdr:cNvPr id="452" name="テキスト ボックス 451"/>
        <xdr:cNvSpPr txBox="1"/>
      </xdr:nvSpPr>
      <xdr:spPr>
        <a:xfrm>
          <a:off x="14401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85998</xdr:rowOff>
    </xdr:from>
    <xdr:to>
      <xdr:col>69</xdr:col>
      <xdr:colOff>142875</xdr:colOff>
      <xdr:row>77</xdr:row>
      <xdr:rowOff>16148</xdr:rowOff>
    </xdr:to>
    <xdr:sp macro="" textlink="">
      <xdr:nvSpPr>
        <xdr:cNvPr id="453" name="楕円 452"/>
        <xdr:cNvSpPr/>
      </xdr:nvSpPr>
      <xdr:spPr>
        <a:xfrm>
          <a:off x="13843000" y="1311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26324</xdr:rowOff>
    </xdr:from>
    <xdr:ext cx="762000" cy="259045"/>
    <xdr:sp macro="" textlink="">
      <xdr:nvSpPr>
        <xdr:cNvPr id="454" name="テキスト ボックス 453"/>
        <xdr:cNvSpPr txBox="1"/>
      </xdr:nvSpPr>
      <xdr:spPr>
        <a:xfrm>
          <a:off x="13512800" y="1288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56606</xdr:rowOff>
    </xdr:from>
    <xdr:to>
      <xdr:col>65</xdr:col>
      <xdr:colOff>53975</xdr:colOff>
      <xdr:row>74</xdr:row>
      <xdr:rowOff>158206</xdr:rowOff>
    </xdr:to>
    <xdr:sp macro="" textlink="">
      <xdr:nvSpPr>
        <xdr:cNvPr id="455" name="楕円 454"/>
        <xdr:cNvSpPr/>
      </xdr:nvSpPr>
      <xdr:spPr>
        <a:xfrm>
          <a:off x="12954000" y="1274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168383</xdr:rowOff>
    </xdr:from>
    <xdr:ext cx="762000" cy="259045"/>
    <xdr:sp macro="" textlink="">
      <xdr:nvSpPr>
        <xdr:cNvPr id="456" name="テキスト ボックス 455"/>
        <xdr:cNvSpPr txBox="1"/>
      </xdr:nvSpPr>
      <xdr:spPr>
        <a:xfrm>
          <a:off x="12623800" y="12512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鳥取県湯梨浜町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113752</xdr:rowOff>
    </xdr:from>
    <xdr:to>
      <xdr:col>29</xdr:col>
      <xdr:colOff>127000</xdr:colOff>
      <xdr:row>20</xdr:row>
      <xdr:rowOff>171343</xdr:rowOff>
    </xdr:to>
    <xdr:cxnSp macro="">
      <xdr:nvCxnSpPr>
        <xdr:cNvPr id="47" name="直線コネクタ 46"/>
        <xdr:cNvCxnSpPr/>
      </xdr:nvCxnSpPr>
      <xdr:spPr bwMode="auto">
        <a:xfrm flipV="1">
          <a:off x="5651500" y="2047327"/>
          <a:ext cx="0" cy="16006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143420</xdr:rowOff>
    </xdr:from>
    <xdr:ext cx="762000" cy="259045"/>
    <xdr:sp macro="" textlink="">
      <xdr:nvSpPr>
        <xdr:cNvPr id="48" name="人口1人当たり決算額の推移最小値テキスト130"/>
        <xdr:cNvSpPr txBox="1"/>
      </xdr:nvSpPr>
      <xdr:spPr>
        <a:xfrm>
          <a:off x="5740400" y="362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171343</xdr:rowOff>
    </xdr:from>
    <xdr:to>
      <xdr:col>30</xdr:col>
      <xdr:colOff>25400</xdr:colOff>
      <xdr:row>20</xdr:row>
      <xdr:rowOff>171343</xdr:rowOff>
    </xdr:to>
    <xdr:cxnSp macro="">
      <xdr:nvCxnSpPr>
        <xdr:cNvPr id="49" name="直線コネクタ 48"/>
        <xdr:cNvCxnSpPr/>
      </xdr:nvCxnSpPr>
      <xdr:spPr bwMode="auto">
        <a:xfrm>
          <a:off x="5562600" y="36479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28679</xdr:rowOff>
    </xdr:from>
    <xdr:ext cx="762000" cy="259045"/>
    <xdr:sp macro="" textlink="">
      <xdr:nvSpPr>
        <xdr:cNvPr id="50" name="人口1人当たり決算額の推移最大値テキスト130"/>
        <xdr:cNvSpPr txBox="1"/>
      </xdr:nvSpPr>
      <xdr:spPr>
        <a:xfrm>
          <a:off x="5740400" y="1790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113752</xdr:rowOff>
    </xdr:from>
    <xdr:to>
      <xdr:col>30</xdr:col>
      <xdr:colOff>25400</xdr:colOff>
      <xdr:row>11</xdr:row>
      <xdr:rowOff>113752</xdr:rowOff>
    </xdr:to>
    <xdr:cxnSp macro="">
      <xdr:nvCxnSpPr>
        <xdr:cNvPr id="51" name="直線コネクタ 50"/>
        <xdr:cNvCxnSpPr/>
      </xdr:nvCxnSpPr>
      <xdr:spPr bwMode="auto">
        <a:xfrm>
          <a:off x="5562600" y="20473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105506</xdr:rowOff>
    </xdr:from>
    <xdr:to>
      <xdr:col>29</xdr:col>
      <xdr:colOff>127000</xdr:colOff>
      <xdr:row>16</xdr:row>
      <xdr:rowOff>115728</xdr:rowOff>
    </xdr:to>
    <xdr:cxnSp macro="">
      <xdr:nvCxnSpPr>
        <xdr:cNvPr id="52" name="直線コネクタ 51"/>
        <xdr:cNvCxnSpPr/>
      </xdr:nvCxnSpPr>
      <xdr:spPr bwMode="auto">
        <a:xfrm flipV="1">
          <a:off x="5003800" y="2896331"/>
          <a:ext cx="647700" cy="102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90283</xdr:rowOff>
    </xdr:from>
    <xdr:ext cx="762000" cy="259045"/>
    <xdr:sp macro="" textlink="">
      <xdr:nvSpPr>
        <xdr:cNvPr id="53" name="人口1人当たり決算額の推移平均値テキスト130"/>
        <xdr:cNvSpPr txBox="1"/>
      </xdr:nvSpPr>
      <xdr:spPr>
        <a:xfrm>
          <a:off x="5740400" y="28811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79917</xdr:rowOff>
    </xdr:from>
    <xdr:to>
      <xdr:col>29</xdr:col>
      <xdr:colOff>177800</xdr:colOff>
      <xdr:row>17</xdr:row>
      <xdr:rowOff>10067</xdr:rowOff>
    </xdr:to>
    <xdr:sp macro="" textlink="">
      <xdr:nvSpPr>
        <xdr:cNvPr id="54" name="フローチャート: 判断 53"/>
        <xdr:cNvSpPr/>
      </xdr:nvSpPr>
      <xdr:spPr bwMode="auto">
        <a:xfrm>
          <a:off x="5600700" y="28707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115728</xdr:rowOff>
    </xdr:from>
    <xdr:to>
      <xdr:col>26</xdr:col>
      <xdr:colOff>50800</xdr:colOff>
      <xdr:row>16</xdr:row>
      <xdr:rowOff>135812</xdr:rowOff>
    </xdr:to>
    <xdr:cxnSp macro="">
      <xdr:nvCxnSpPr>
        <xdr:cNvPr id="55" name="直線コネクタ 54"/>
        <xdr:cNvCxnSpPr/>
      </xdr:nvCxnSpPr>
      <xdr:spPr bwMode="auto">
        <a:xfrm flipV="1">
          <a:off x="4305300" y="2906553"/>
          <a:ext cx="698500" cy="200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109374</xdr:rowOff>
    </xdr:from>
    <xdr:to>
      <xdr:col>26</xdr:col>
      <xdr:colOff>101600</xdr:colOff>
      <xdr:row>17</xdr:row>
      <xdr:rowOff>39524</xdr:rowOff>
    </xdr:to>
    <xdr:sp macro="" textlink="">
      <xdr:nvSpPr>
        <xdr:cNvPr id="56" name="フローチャート: 判断 55"/>
        <xdr:cNvSpPr/>
      </xdr:nvSpPr>
      <xdr:spPr bwMode="auto">
        <a:xfrm>
          <a:off x="4953000" y="29001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24301</xdr:rowOff>
    </xdr:from>
    <xdr:ext cx="736600" cy="259045"/>
    <xdr:sp macro="" textlink="">
      <xdr:nvSpPr>
        <xdr:cNvPr id="57" name="テキスト ボックス 56"/>
        <xdr:cNvSpPr txBox="1"/>
      </xdr:nvSpPr>
      <xdr:spPr>
        <a:xfrm>
          <a:off x="4622800" y="29865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124480</xdr:rowOff>
    </xdr:from>
    <xdr:to>
      <xdr:col>22</xdr:col>
      <xdr:colOff>114300</xdr:colOff>
      <xdr:row>16</xdr:row>
      <xdr:rowOff>135812</xdr:rowOff>
    </xdr:to>
    <xdr:cxnSp macro="">
      <xdr:nvCxnSpPr>
        <xdr:cNvPr id="58" name="直線コネクタ 57"/>
        <xdr:cNvCxnSpPr/>
      </xdr:nvCxnSpPr>
      <xdr:spPr bwMode="auto">
        <a:xfrm>
          <a:off x="3606800" y="2915305"/>
          <a:ext cx="698500" cy="113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137721</xdr:rowOff>
    </xdr:from>
    <xdr:to>
      <xdr:col>22</xdr:col>
      <xdr:colOff>165100</xdr:colOff>
      <xdr:row>17</xdr:row>
      <xdr:rowOff>67871</xdr:rowOff>
    </xdr:to>
    <xdr:sp macro="" textlink="">
      <xdr:nvSpPr>
        <xdr:cNvPr id="59" name="フローチャート: 判断 58"/>
        <xdr:cNvSpPr/>
      </xdr:nvSpPr>
      <xdr:spPr bwMode="auto">
        <a:xfrm>
          <a:off x="4254500" y="2928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52648</xdr:rowOff>
    </xdr:from>
    <xdr:ext cx="762000" cy="259045"/>
    <xdr:sp macro="" textlink="">
      <xdr:nvSpPr>
        <xdr:cNvPr id="60" name="テキスト ボックス 59"/>
        <xdr:cNvSpPr txBox="1"/>
      </xdr:nvSpPr>
      <xdr:spPr>
        <a:xfrm>
          <a:off x="3924300" y="301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124480</xdr:rowOff>
    </xdr:from>
    <xdr:to>
      <xdr:col>18</xdr:col>
      <xdr:colOff>177800</xdr:colOff>
      <xdr:row>16</xdr:row>
      <xdr:rowOff>149348</xdr:rowOff>
    </xdr:to>
    <xdr:cxnSp macro="">
      <xdr:nvCxnSpPr>
        <xdr:cNvPr id="61" name="直線コネクタ 60"/>
        <xdr:cNvCxnSpPr/>
      </xdr:nvCxnSpPr>
      <xdr:spPr bwMode="auto">
        <a:xfrm flipV="1">
          <a:off x="2908300" y="2915305"/>
          <a:ext cx="698500" cy="248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160793</xdr:rowOff>
    </xdr:from>
    <xdr:to>
      <xdr:col>19</xdr:col>
      <xdr:colOff>38100</xdr:colOff>
      <xdr:row>17</xdr:row>
      <xdr:rowOff>90943</xdr:rowOff>
    </xdr:to>
    <xdr:sp macro="" textlink="">
      <xdr:nvSpPr>
        <xdr:cNvPr id="62" name="フローチャート: 判断 61"/>
        <xdr:cNvSpPr/>
      </xdr:nvSpPr>
      <xdr:spPr bwMode="auto">
        <a:xfrm>
          <a:off x="3556000" y="2951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75720</xdr:rowOff>
    </xdr:from>
    <xdr:ext cx="762000" cy="259045"/>
    <xdr:sp macro="" textlink="">
      <xdr:nvSpPr>
        <xdr:cNvPr id="63" name="テキスト ボックス 62"/>
        <xdr:cNvSpPr txBox="1"/>
      </xdr:nvSpPr>
      <xdr:spPr>
        <a:xfrm>
          <a:off x="3225800" y="303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267</xdr:rowOff>
    </xdr:from>
    <xdr:to>
      <xdr:col>15</xdr:col>
      <xdr:colOff>101600</xdr:colOff>
      <xdr:row>17</xdr:row>
      <xdr:rowOff>101867</xdr:rowOff>
    </xdr:to>
    <xdr:sp macro="" textlink="">
      <xdr:nvSpPr>
        <xdr:cNvPr id="64" name="フローチャート: 判断 63"/>
        <xdr:cNvSpPr/>
      </xdr:nvSpPr>
      <xdr:spPr bwMode="auto">
        <a:xfrm>
          <a:off x="2857500" y="296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86644</xdr:rowOff>
    </xdr:from>
    <xdr:ext cx="762000" cy="259045"/>
    <xdr:sp macro="" textlink="">
      <xdr:nvSpPr>
        <xdr:cNvPr id="65" name="テキスト ボックス 64"/>
        <xdr:cNvSpPr txBox="1"/>
      </xdr:nvSpPr>
      <xdr:spPr>
        <a:xfrm>
          <a:off x="2527300" y="3048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54706</xdr:rowOff>
    </xdr:from>
    <xdr:to>
      <xdr:col>29</xdr:col>
      <xdr:colOff>177800</xdr:colOff>
      <xdr:row>16</xdr:row>
      <xdr:rowOff>156306</xdr:rowOff>
    </xdr:to>
    <xdr:sp macro="" textlink="">
      <xdr:nvSpPr>
        <xdr:cNvPr id="71" name="楕円 70"/>
        <xdr:cNvSpPr/>
      </xdr:nvSpPr>
      <xdr:spPr bwMode="auto">
        <a:xfrm>
          <a:off x="5600700" y="28455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71233</xdr:rowOff>
    </xdr:from>
    <xdr:ext cx="762000" cy="259045"/>
    <xdr:sp macro="" textlink="">
      <xdr:nvSpPr>
        <xdr:cNvPr id="72" name="人口1人当たり決算額の推移該当値テキスト130"/>
        <xdr:cNvSpPr txBox="1"/>
      </xdr:nvSpPr>
      <xdr:spPr>
        <a:xfrm>
          <a:off x="5740400" y="2690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64928</xdr:rowOff>
    </xdr:from>
    <xdr:to>
      <xdr:col>26</xdr:col>
      <xdr:colOff>101600</xdr:colOff>
      <xdr:row>16</xdr:row>
      <xdr:rowOff>166528</xdr:rowOff>
    </xdr:to>
    <xdr:sp macro="" textlink="">
      <xdr:nvSpPr>
        <xdr:cNvPr id="73" name="楕円 72"/>
        <xdr:cNvSpPr/>
      </xdr:nvSpPr>
      <xdr:spPr bwMode="auto">
        <a:xfrm>
          <a:off x="4953000" y="28557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5255</xdr:rowOff>
    </xdr:from>
    <xdr:ext cx="736600" cy="259045"/>
    <xdr:sp macro="" textlink="">
      <xdr:nvSpPr>
        <xdr:cNvPr id="74" name="テキスト ボックス 73"/>
        <xdr:cNvSpPr txBox="1"/>
      </xdr:nvSpPr>
      <xdr:spPr>
        <a:xfrm>
          <a:off x="4622800" y="26246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85012</xdr:rowOff>
    </xdr:from>
    <xdr:to>
      <xdr:col>22</xdr:col>
      <xdr:colOff>165100</xdr:colOff>
      <xdr:row>17</xdr:row>
      <xdr:rowOff>15162</xdr:rowOff>
    </xdr:to>
    <xdr:sp macro="" textlink="">
      <xdr:nvSpPr>
        <xdr:cNvPr id="75" name="楕円 74"/>
        <xdr:cNvSpPr/>
      </xdr:nvSpPr>
      <xdr:spPr bwMode="auto">
        <a:xfrm>
          <a:off x="4254500" y="28758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25339</xdr:rowOff>
    </xdr:from>
    <xdr:ext cx="762000" cy="259045"/>
    <xdr:sp macro="" textlink="">
      <xdr:nvSpPr>
        <xdr:cNvPr id="76" name="テキスト ボックス 75"/>
        <xdr:cNvSpPr txBox="1"/>
      </xdr:nvSpPr>
      <xdr:spPr>
        <a:xfrm>
          <a:off x="3924300" y="2644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73680</xdr:rowOff>
    </xdr:from>
    <xdr:to>
      <xdr:col>19</xdr:col>
      <xdr:colOff>38100</xdr:colOff>
      <xdr:row>17</xdr:row>
      <xdr:rowOff>3830</xdr:rowOff>
    </xdr:to>
    <xdr:sp macro="" textlink="">
      <xdr:nvSpPr>
        <xdr:cNvPr id="77" name="楕円 76"/>
        <xdr:cNvSpPr/>
      </xdr:nvSpPr>
      <xdr:spPr bwMode="auto">
        <a:xfrm>
          <a:off x="3556000" y="28645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14007</xdr:rowOff>
    </xdr:from>
    <xdr:ext cx="762000" cy="259045"/>
    <xdr:sp macro="" textlink="">
      <xdr:nvSpPr>
        <xdr:cNvPr id="78" name="テキスト ボックス 77"/>
        <xdr:cNvSpPr txBox="1"/>
      </xdr:nvSpPr>
      <xdr:spPr>
        <a:xfrm>
          <a:off x="3225800" y="2633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98548</xdr:rowOff>
    </xdr:from>
    <xdr:to>
      <xdr:col>15</xdr:col>
      <xdr:colOff>101600</xdr:colOff>
      <xdr:row>17</xdr:row>
      <xdr:rowOff>28698</xdr:rowOff>
    </xdr:to>
    <xdr:sp macro="" textlink="">
      <xdr:nvSpPr>
        <xdr:cNvPr id="79" name="楕円 78"/>
        <xdr:cNvSpPr/>
      </xdr:nvSpPr>
      <xdr:spPr bwMode="auto">
        <a:xfrm>
          <a:off x="2857500" y="28893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38875</xdr:rowOff>
    </xdr:from>
    <xdr:ext cx="762000" cy="259045"/>
    <xdr:sp macro="" textlink="">
      <xdr:nvSpPr>
        <xdr:cNvPr id="80" name="テキスト ボックス 79"/>
        <xdr:cNvSpPr txBox="1"/>
      </xdr:nvSpPr>
      <xdr:spPr>
        <a:xfrm>
          <a:off x="2527300" y="2658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259397</xdr:rowOff>
    </xdr:from>
    <xdr:to>
      <xdr:col>29</xdr:col>
      <xdr:colOff>127000</xdr:colOff>
      <xdr:row>37</xdr:row>
      <xdr:rowOff>210363</xdr:rowOff>
    </xdr:to>
    <xdr:cxnSp macro="">
      <xdr:nvCxnSpPr>
        <xdr:cNvPr id="108" name="直線コネクタ 107"/>
        <xdr:cNvCxnSpPr/>
      </xdr:nvCxnSpPr>
      <xdr:spPr bwMode="auto">
        <a:xfrm flipV="1">
          <a:off x="5651500" y="6183947"/>
          <a:ext cx="0" cy="11511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182440</xdr:rowOff>
    </xdr:from>
    <xdr:ext cx="762000" cy="259045"/>
    <xdr:sp macro="" textlink="">
      <xdr:nvSpPr>
        <xdr:cNvPr id="109" name="人口1人当たり決算額の推移最小値テキスト445"/>
        <xdr:cNvSpPr txBox="1"/>
      </xdr:nvSpPr>
      <xdr:spPr>
        <a:xfrm>
          <a:off x="5740400" y="7307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210363</xdr:rowOff>
    </xdr:from>
    <xdr:to>
      <xdr:col>30</xdr:col>
      <xdr:colOff>25400</xdr:colOff>
      <xdr:row>37</xdr:row>
      <xdr:rowOff>210363</xdr:rowOff>
    </xdr:to>
    <xdr:cxnSp macro="">
      <xdr:nvCxnSpPr>
        <xdr:cNvPr id="110" name="直線コネクタ 109"/>
        <xdr:cNvCxnSpPr/>
      </xdr:nvCxnSpPr>
      <xdr:spPr bwMode="auto">
        <a:xfrm>
          <a:off x="5562600" y="73350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2874</xdr:rowOff>
    </xdr:from>
    <xdr:ext cx="762000" cy="259045"/>
    <xdr:sp macro="" textlink="">
      <xdr:nvSpPr>
        <xdr:cNvPr id="111" name="人口1人当たり決算額の推移最大値テキスト445"/>
        <xdr:cNvSpPr txBox="1"/>
      </xdr:nvSpPr>
      <xdr:spPr>
        <a:xfrm>
          <a:off x="5740400" y="5927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259397</xdr:rowOff>
    </xdr:from>
    <xdr:to>
      <xdr:col>30</xdr:col>
      <xdr:colOff>25400</xdr:colOff>
      <xdr:row>33</xdr:row>
      <xdr:rowOff>259397</xdr:rowOff>
    </xdr:to>
    <xdr:cxnSp macro="">
      <xdr:nvCxnSpPr>
        <xdr:cNvPr id="112" name="直線コネクタ 111"/>
        <xdr:cNvCxnSpPr/>
      </xdr:nvCxnSpPr>
      <xdr:spPr bwMode="auto">
        <a:xfrm>
          <a:off x="5562600" y="61839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278752</xdr:rowOff>
    </xdr:from>
    <xdr:to>
      <xdr:col>29</xdr:col>
      <xdr:colOff>127000</xdr:colOff>
      <xdr:row>35</xdr:row>
      <xdr:rowOff>59620</xdr:rowOff>
    </xdr:to>
    <xdr:cxnSp macro="">
      <xdr:nvCxnSpPr>
        <xdr:cNvPr id="113" name="直線コネクタ 112"/>
        <xdr:cNvCxnSpPr/>
      </xdr:nvCxnSpPr>
      <xdr:spPr bwMode="auto">
        <a:xfrm>
          <a:off x="5003800" y="6546202"/>
          <a:ext cx="647700" cy="1237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114838</xdr:rowOff>
    </xdr:from>
    <xdr:ext cx="762000" cy="259045"/>
    <xdr:sp macro="" textlink="">
      <xdr:nvSpPr>
        <xdr:cNvPr id="114" name="人口1人当たり決算額の推移平均値テキスト445"/>
        <xdr:cNvSpPr txBox="1"/>
      </xdr:nvSpPr>
      <xdr:spPr>
        <a:xfrm>
          <a:off x="5740400" y="6725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142761</xdr:rowOff>
    </xdr:from>
    <xdr:to>
      <xdr:col>29</xdr:col>
      <xdr:colOff>177800</xdr:colOff>
      <xdr:row>35</xdr:row>
      <xdr:rowOff>244361</xdr:rowOff>
    </xdr:to>
    <xdr:sp macro="" textlink="">
      <xdr:nvSpPr>
        <xdr:cNvPr id="115" name="フローチャート: 判断 114"/>
        <xdr:cNvSpPr/>
      </xdr:nvSpPr>
      <xdr:spPr bwMode="auto">
        <a:xfrm>
          <a:off x="5600700" y="6753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196856</xdr:rowOff>
    </xdr:from>
    <xdr:to>
      <xdr:col>26</xdr:col>
      <xdr:colOff>50800</xdr:colOff>
      <xdr:row>34</xdr:row>
      <xdr:rowOff>278752</xdr:rowOff>
    </xdr:to>
    <xdr:cxnSp macro="">
      <xdr:nvCxnSpPr>
        <xdr:cNvPr id="116" name="直線コネクタ 115"/>
        <xdr:cNvCxnSpPr/>
      </xdr:nvCxnSpPr>
      <xdr:spPr bwMode="auto">
        <a:xfrm>
          <a:off x="4305300" y="6464306"/>
          <a:ext cx="698500" cy="818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140608</xdr:rowOff>
    </xdr:from>
    <xdr:to>
      <xdr:col>26</xdr:col>
      <xdr:colOff>101600</xdr:colOff>
      <xdr:row>35</xdr:row>
      <xdr:rowOff>242208</xdr:rowOff>
    </xdr:to>
    <xdr:sp macro="" textlink="">
      <xdr:nvSpPr>
        <xdr:cNvPr id="117" name="フローチャート: 判断 116"/>
        <xdr:cNvSpPr/>
      </xdr:nvSpPr>
      <xdr:spPr bwMode="auto">
        <a:xfrm>
          <a:off x="4953000" y="67509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226985</xdr:rowOff>
    </xdr:from>
    <xdr:ext cx="736600" cy="259045"/>
    <xdr:sp macro="" textlink="">
      <xdr:nvSpPr>
        <xdr:cNvPr id="118" name="テキスト ボックス 117"/>
        <xdr:cNvSpPr txBox="1"/>
      </xdr:nvSpPr>
      <xdr:spPr>
        <a:xfrm>
          <a:off x="4622800" y="6837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106712</xdr:rowOff>
    </xdr:from>
    <xdr:to>
      <xdr:col>22</xdr:col>
      <xdr:colOff>114300</xdr:colOff>
      <xdr:row>34</xdr:row>
      <xdr:rowOff>196856</xdr:rowOff>
    </xdr:to>
    <xdr:cxnSp macro="">
      <xdr:nvCxnSpPr>
        <xdr:cNvPr id="119" name="直線コネクタ 118"/>
        <xdr:cNvCxnSpPr/>
      </xdr:nvCxnSpPr>
      <xdr:spPr bwMode="auto">
        <a:xfrm>
          <a:off x="3606800" y="6374162"/>
          <a:ext cx="698500" cy="901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136551</xdr:rowOff>
    </xdr:from>
    <xdr:to>
      <xdr:col>22</xdr:col>
      <xdr:colOff>165100</xdr:colOff>
      <xdr:row>35</xdr:row>
      <xdr:rowOff>238151</xdr:rowOff>
    </xdr:to>
    <xdr:sp macro="" textlink="">
      <xdr:nvSpPr>
        <xdr:cNvPr id="120" name="フローチャート: 判断 119"/>
        <xdr:cNvSpPr/>
      </xdr:nvSpPr>
      <xdr:spPr bwMode="auto">
        <a:xfrm>
          <a:off x="4254500" y="6746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222928</xdr:rowOff>
    </xdr:from>
    <xdr:ext cx="762000" cy="259045"/>
    <xdr:sp macro="" textlink="">
      <xdr:nvSpPr>
        <xdr:cNvPr id="121" name="テキスト ボックス 120"/>
        <xdr:cNvSpPr txBox="1"/>
      </xdr:nvSpPr>
      <xdr:spPr>
        <a:xfrm>
          <a:off x="3924300" y="6833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106712</xdr:rowOff>
    </xdr:from>
    <xdr:to>
      <xdr:col>18</xdr:col>
      <xdr:colOff>177800</xdr:colOff>
      <xdr:row>34</xdr:row>
      <xdr:rowOff>152622</xdr:rowOff>
    </xdr:to>
    <xdr:cxnSp macro="">
      <xdr:nvCxnSpPr>
        <xdr:cNvPr id="122" name="直線コネクタ 121"/>
        <xdr:cNvCxnSpPr/>
      </xdr:nvCxnSpPr>
      <xdr:spPr bwMode="auto">
        <a:xfrm flipV="1">
          <a:off x="2908300" y="6374162"/>
          <a:ext cx="698500" cy="459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133674</xdr:rowOff>
    </xdr:from>
    <xdr:to>
      <xdr:col>19</xdr:col>
      <xdr:colOff>38100</xdr:colOff>
      <xdr:row>35</xdr:row>
      <xdr:rowOff>235274</xdr:rowOff>
    </xdr:to>
    <xdr:sp macro="" textlink="">
      <xdr:nvSpPr>
        <xdr:cNvPr id="123" name="フローチャート: 判断 122"/>
        <xdr:cNvSpPr/>
      </xdr:nvSpPr>
      <xdr:spPr bwMode="auto">
        <a:xfrm>
          <a:off x="3556000" y="6744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220051</xdr:rowOff>
    </xdr:from>
    <xdr:ext cx="762000" cy="259045"/>
    <xdr:sp macro="" textlink="">
      <xdr:nvSpPr>
        <xdr:cNvPr id="124" name="テキスト ボックス 123"/>
        <xdr:cNvSpPr txBox="1"/>
      </xdr:nvSpPr>
      <xdr:spPr>
        <a:xfrm>
          <a:off x="3225800" y="6830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120358</xdr:rowOff>
    </xdr:from>
    <xdr:to>
      <xdr:col>15</xdr:col>
      <xdr:colOff>101600</xdr:colOff>
      <xdr:row>35</xdr:row>
      <xdr:rowOff>221958</xdr:rowOff>
    </xdr:to>
    <xdr:sp macro="" textlink="">
      <xdr:nvSpPr>
        <xdr:cNvPr id="125" name="フローチャート: 判断 124"/>
        <xdr:cNvSpPr/>
      </xdr:nvSpPr>
      <xdr:spPr bwMode="auto">
        <a:xfrm>
          <a:off x="2857500" y="67307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206735</xdr:rowOff>
    </xdr:from>
    <xdr:ext cx="762000" cy="259045"/>
    <xdr:sp macro="" textlink="">
      <xdr:nvSpPr>
        <xdr:cNvPr id="126" name="テキスト ボックス 125"/>
        <xdr:cNvSpPr txBox="1"/>
      </xdr:nvSpPr>
      <xdr:spPr>
        <a:xfrm>
          <a:off x="2527300" y="6817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8820</xdr:rowOff>
    </xdr:from>
    <xdr:to>
      <xdr:col>29</xdr:col>
      <xdr:colOff>177800</xdr:colOff>
      <xdr:row>35</xdr:row>
      <xdr:rowOff>110420</xdr:rowOff>
    </xdr:to>
    <xdr:sp macro="" textlink="">
      <xdr:nvSpPr>
        <xdr:cNvPr id="132" name="楕円 131"/>
        <xdr:cNvSpPr/>
      </xdr:nvSpPr>
      <xdr:spPr bwMode="auto">
        <a:xfrm>
          <a:off x="5600700" y="66191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196797</xdr:rowOff>
    </xdr:from>
    <xdr:ext cx="762000" cy="259045"/>
    <xdr:sp macro="" textlink="">
      <xdr:nvSpPr>
        <xdr:cNvPr id="133" name="人口1人当たり決算額の推移該当値テキスト445"/>
        <xdr:cNvSpPr txBox="1"/>
      </xdr:nvSpPr>
      <xdr:spPr>
        <a:xfrm>
          <a:off x="5740400" y="6464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227952</xdr:rowOff>
    </xdr:from>
    <xdr:to>
      <xdr:col>26</xdr:col>
      <xdr:colOff>101600</xdr:colOff>
      <xdr:row>34</xdr:row>
      <xdr:rowOff>329552</xdr:rowOff>
    </xdr:to>
    <xdr:sp macro="" textlink="">
      <xdr:nvSpPr>
        <xdr:cNvPr id="134" name="楕円 133"/>
        <xdr:cNvSpPr/>
      </xdr:nvSpPr>
      <xdr:spPr bwMode="auto">
        <a:xfrm>
          <a:off x="4953000" y="64954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339729</xdr:rowOff>
    </xdr:from>
    <xdr:ext cx="736600" cy="259045"/>
    <xdr:sp macro="" textlink="">
      <xdr:nvSpPr>
        <xdr:cNvPr id="135" name="テキスト ボックス 134"/>
        <xdr:cNvSpPr txBox="1"/>
      </xdr:nvSpPr>
      <xdr:spPr>
        <a:xfrm>
          <a:off x="4622800" y="62642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146056</xdr:rowOff>
    </xdr:from>
    <xdr:to>
      <xdr:col>22</xdr:col>
      <xdr:colOff>165100</xdr:colOff>
      <xdr:row>34</xdr:row>
      <xdr:rowOff>247656</xdr:rowOff>
    </xdr:to>
    <xdr:sp macro="" textlink="">
      <xdr:nvSpPr>
        <xdr:cNvPr id="136" name="楕円 135"/>
        <xdr:cNvSpPr/>
      </xdr:nvSpPr>
      <xdr:spPr bwMode="auto">
        <a:xfrm>
          <a:off x="4254500" y="64135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257833</xdr:rowOff>
    </xdr:from>
    <xdr:ext cx="762000" cy="259045"/>
    <xdr:sp macro="" textlink="">
      <xdr:nvSpPr>
        <xdr:cNvPr id="137" name="テキスト ボックス 136"/>
        <xdr:cNvSpPr txBox="1"/>
      </xdr:nvSpPr>
      <xdr:spPr>
        <a:xfrm>
          <a:off x="3924300" y="6182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55912</xdr:rowOff>
    </xdr:from>
    <xdr:to>
      <xdr:col>19</xdr:col>
      <xdr:colOff>38100</xdr:colOff>
      <xdr:row>34</xdr:row>
      <xdr:rowOff>157512</xdr:rowOff>
    </xdr:to>
    <xdr:sp macro="" textlink="">
      <xdr:nvSpPr>
        <xdr:cNvPr id="138" name="楕円 137"/>
        <xdr:cNvSpPr/>
      </xdr:nvSpPr>
      <xdr:spPr bwMode="auto">
        <a:xfrm>
          <a:off x="3556000" y="63233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167689</xdr:rowOff>
    </xdr:from>
    <xdr:ext cx="762000" cy="259045"/>
    <xdr:sp macro="" textlink="">
      <xdr:nvSpPr>
        <xdr:cNvPr id="139" name="テキスト ボックス 138"/>
        <xdr:cNvSpPr txBox="1"/>
      </xdr:nvSpPr>
      <xdr:spPr>
        <a:xfrm>
          <a:off x="3225800" y="6092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101822</xdr:rowOff>
    </xdr:from>
    <xdr:to>
      <xdr:col>15</xdr:col>
      <xdr:colOff>101600</xdr:colOff>
      <xdr:row>34</xdr:row>
      <xdr:rowOff>203422</xdr:rowOff>
    </xdr:to>
    <xdr:sp macro="" textlink="">
      <xdr:nvSpPr>
        <xdr:cNvPr id="140" name="楕円 139"/>
        <xdr:cNvSpPr/>
      </xdr:nvSpPr>
      <xdr:spPr bwMode="auto">
        <a:xfrm>
          <a:off x="2857500" y="63692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213599</xdr:rowOff>
    </xdr:from>
    <xdr:ext cx="762000" cy="259045"/>
    <xdr:sp macro="" textlink="">
      <xdr:nvSpPr>
        <xdr:cNvPr id="141" name="テキスト ボックス 140"/>
        <xdr:cNvSpPr txBox="1"/>
      </xdr:nvSpPr>
      <xdr:spPr>
        <a:xfrm>
          <a:off x="2527300" y="6138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鳥取県湯梨浜町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16,835
16,732
77.94
10,195,236
9,926,125
227,881
5,893,383
12,638,318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27.9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67593</xdr:rowOff>
    </xdr:from>
    <xdr:to>
      <xdr:col>24</xdr:col>
      <xdr:colOff>62865</xdr:colOff>
      <xdr:row>39</xdr:row>
      <xdr:rowOff>108023</xdr:rowOff>
    </xdr:to>
    <xdr:cxnSp macro="">
      <xdr:nvCxnSpPr>
        <xdr:cNvPr id="58" name="直線コネクタ 57"/>
        <xdr:cNvCxnSpPr/>
      </xdr:nvCxnSpPr>
      <xdr:spPr>
        <a:xfrm flipV="1">
          <a:off x="4633595" y="5211093"/>
          <a:ext cx="1270" cy="158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111850</xdr:rowOff>
    </xdr:from>
    <xdr:ext cx="534377" cy="259045"/>
    <xdr:sp macro="" textlink="">
      <xdr:nvSpPr>
        <xdr:cNvPr id="59" name="人件費最小値テキスト"/>
        <xdr:cNvSpPr txBox="1"/>
      </xdr:nvSpPr>
      <xdr:spPr>
        <a:xfrm>
          <a:off x="4686300" y="679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108023</xdr:rowOff>
    </xdr:from>
    <xdr:to>
      <xdr:col>24</xdr:col>
      <xdr:colOff>152400</xdr:colOff>
      <xdr:row>39</xdr:row>
      <xdr:rowOff>108023</xdr:rowOff>
    </xdr:to>
    <xdr:cxnSp macro="">
      <xdr:nvCxnSpPr>
        <xdr:cNvPr id="60" name="直線コネクタ 59"/>
        <xdr:cNvCxnSpPr/>
      </xdr:nvCxnSpPr>
      <xdr:spPr>
        <a:xfrm>
          <a:off x="4546600" y="6794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14270</xdr:rowOff>
    </xdr:from>
    <xdr:ext cx="599010" cy="259045"/>
    <xdr:sp macro="" textlink="">
      <xdr:nvSpPr>
        <xdr:cNvPr id="61" name="人件費最大値テキスト"/>
        <xdr:cNvSpPr txBox="1"/>
      </xdr:nvSpPr>
      <xdr:spPr>
        <a:xfrm>
          <a:off x="4686300" y="4986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67593</xdr:rowOff>
    </xdr:from>
    <xdr:to>
      <xdr:col>24</xdr:col>
      <xdr:colOff>152400</xdr:colOff>
      <xdr:row>30</xdr:row>
      <xdr:rowOff>67593</xdr:rowOff>
    </xdr:to>
    <xdr:cxnSp macro="">
      <xdr:nvCxnSpPr>
        <xdr:cNvPr id="62" name="直線コネクタ 61"/>
        <xdr:cNvCxnSpPr/>
      </xdr:nvCxnSpPr>
      <xdr:spPr>
        <a:xfrm>
          <a:off x="4546600" y="5211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59135</xdr:rowOff>
    </xdr:from>
    <xdr:to>
      <xdr:col>24</xdr:col>
      <xdr:colOff>63500</xdr:colOff>
      <xdr:row>35</xdr:row>
      <xdr:rowOff>76035</xdr:rowOff>
    </xdr:to>
    <xdr:cxnSp macro="">
      <xdr:nvCxnSpPr>
        <xdr:cNvPr id="63" name="直線コネクタ 62"/>
        <xdr:cNvCxnSpPr/>
      </xdr:nvCxnSpPr>
      <xdr:spPr>
        <a:xfrm>
          <a:off x="3797300" y="6059885"/>
          <a:ext cx="838200" cy="16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32923</xdr:rowOff>
    </xdr:from>
    <xdr:ext cx="534377" cy="259045"/>
    <xdr:sp macro="" textlink="">
      <xdr:nvSpPr>
        <xdr:cNvPr id="64" name="人件費平均値テキスト"/>
        <xdr:cNvSpPr txBox="1"/>
      </xdr:nvSpPr>
      <xdr:spPr>
        <a:xfrm>
          <a:off x="4686300" y="6033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54496</xdr:rowOff>
    </xdr:from>
    <xdr:to>
      <xdr:col>24</xdr:col>
      <xdr:colOff>114300</xdr:colOff>
      <xdr:row>35</xdr:row>
      <xdr:rowOff>156096</xdr:rowOff>
    </xdr:to>
    <xdr:sp macro="" textlink="">
      <xdr:nvSpPr>
        <xdr:cNvPr id="65" name="フローチャート: 判断 64"/>
        <xdr:cNvSpPr/>
      </xdr:nvSpPr>
      <xdr:spPr>
        <a:xfrm>
          <a:off x="4584700" y="605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52260</xdr:rowOff>
    </xdr:from>
    <xdr:to>
      <xdr:col>19</xdr:col>
      <xdr:colOff>177800</xdr:colOff>
      <xdr:row>35</xdr:row>
      <xdr:rowOff>59135</xdr:rowOff>
    </xdr:to>
    <xdr:cxnSp macro="">
      <xdr:nvCxnSpPr>
        <xdr:cNvPr id="66" name="直線コネクタ 65"/>
        <xdr:cNvCxnSpPr/>
      </xdr:nvCxnSpPr>
      <xdr:spPr>
        <a:xfrm>
          <a:off x="2908300" y="6053010"/>
          <a:ext cx="889000" cy="6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72277</xdr:rowOff>
    </xdr:from>
    <xdr:to>
      <xdr:col>20</xdr:col>
      <xdr:colOff>38100</xdr:colOff>
      <xdr:row>36</xdr:row>
      <xdr:rowOff>2427</xdr:rowOff>
    </xdr:to>
    <xdr:sp macro="" textlink="">
      <xdr:nvSpPr>
        <xdr:cNvPr id="67" name="フローチャート: 判断 66"/>
        <xdr:cNvSpPr/>
      </xdr:nvSpPr>
      <xdr:spPr>
        <a:xfrm>
          <a:off x="3746500" y="607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165004</xdr:rowOff>
    </xdr:from>
    <xdr:ext cx="534377" cy="259045"/>
    <xdr:sp macro="" textlink="">
      <xdr:nvSpPr>
        <xdr:cNvPr id="68" name="テキスト ボックス 67"/>
        <xdr:cNvSpPr txBox="1"/>
      </xdr:nvSpPr>
      <xdr:spPr>
        <a:xfrm>
          <a:off x="3530111" y="6165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52260</xdr:rowOff>
    </xdr:from>
    <xdr:to>
      <xdr:col>15</xdr:col>
      <xdr:colOff>50800</xdr:colOff>
      <xdr:row>35</xdr:row>
      <xdr:rowOff>73243</xdr:rowOff>
    </xdr:to>
    <xdr:cxnSp macro="">
      <xdr:nvCxnSpPr>
        <xdr:cNvPr id="69" name="直線コネクタ 68"/>
        <xdr:cNvCxnSpPr/>
      </xdr:nvCxnSpPr>
      <xdr:spPr>
        <a:xfrm flipV="1">
          <a:off x="2019300" y="6053010"/>
          <a:ext cx="889000" cy="20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82548</xdr:rowOff>
    </xdr:from>
    <xdr:to>
      <xdr:col>15</xdr:col>
      <xdr:colOff>101600</xdr:colOff>
      <xdr:row>36</xdr:row>
      <xdr:rowOff>12698</xdr:rowOff>
    </xdr:to>
    <xdr:sp macro="" textlink="">
      <xdr:nvSpPr>
        <xdr:cNvPr id="70" name="フローチャート: 判断 69"/>
        <xdr:cNvSpPr/>
      </xdr:nvSpPr>
      <xdr:spPr>
        <a:xfrm>
          <a:off x="2857500" y="608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3825</xdr:rowOff>
    </xdr:from>
    <xdr:ext cx="534377" cy="259045"/>
    <xdr:sp macro="" textlink="">
      <xdr:nvSpPr>
        <xdr:cNvPr id="71" name="テキスト ボックス 70"/>
        <xdr:cNvSpPr txBox="1"/>
      </xdr:nvSpPr>
      <xdr:spPr>
        <a:xfrm>
          <a:off x="2641111" y="617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73243</xdr:rowOff>
    </xdr:from>
    <xdr:to>
      <xdr:col>10</xdr:col>
      <xdr:colOff>114300</xdr:colOff>
      <xdr:row>35</xdr:row>
      <xdr:rowOff>95760</xdr:rowOff>
    </xdr:to>
    <xdr:cxnSp macro="">
      <xdr:nvCxnSpPr>
        <xdr:cNvPr id="72" name="直線コネクタ 71"/>
        <xdr:cNvCxnSpPr/>
      </xdr:nvCxnSpPr>
      <xdr:spPr>
        <a:xfrm flipV="1">
          <a:off x="1130300" y="6073993"/>
          <a:ext cx="889000" cy="22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87904</xdr:rowOff>
    </xdr:from>
    <xdr:to>
      <xdr:col>10</xdr:col>
      <xdr:colOff>165100</xdr:colOff>
      <xdr:row>36</xdr:row>
      <xdr:rowOff>18054</xdr:rowOff>
    </xdr:to>
    <xdr:sp macro="" textlink="">
      <xdr:nvSpPr>
        <xdr:cNvPr id="73" name="フローチャート: 判断 72"/>
        <xdr:cNvSpPr/>
      </xdr:nvSpPr>
      <xdr:spPr>
        <a:xfrm>
          <a:off x="1968500" y="608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9181</xdr:rowOff>
    </xdr:from>
    <xdr:ext cx="534377" cy="259045"/>
    <xdr:sp macro="" textlink="">
      <xdr:nvSpPr>
        <xdr:cNvPr id="74" name="テキスト ボックス 73"/>
        <xdr:cNvSpPr txBox="1"/>
      </xdr:nvSpPr>
      <xdr:spPr>
        <a:xfrm>
          <a:off x="1752111" y="6181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79478</xdr:rowOff>
    </xdr:from>
    <xdr:to>
      <xdr:col>6</xdr:col>
      <xdr:colOff>38100</xdr:colOff>
      <xdr:row>36</xdr:row>
      <xdr:rowOff>9628</xdr:rowOff>
    </xdr:to>
    <xdr:sp macro="" textlink="">
      <xdr:nvSpPr>
        <xdr:cNvPr id="75" name="フローチャート: 判断 74"/>
        <xdr:cNvSpPr/>
      </xdr:nvSpPr>
      <xdr:spPr>
        <a:xfrm>
          <a:off x="1079500" y="608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755</xdr:rowOff>
    </xdr:from>
    <xdr:ext cx="534377" cy="259045"/>
    <xdr:sp macro="" textlink="">
      <xdr:nvSpPr>
        <xdr:cNvPr id="76" name="テキスト ボックス 75"/>
        <xdr:cNvSpPr txBox="1"/>
      </xdr:nvSpPr>
      <xdr:spPr>
        <a:xfrm>
          <a:off x="863111" y="617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25235</xdr:rowOff>
    </xdr:from>
    <xdr:to>
      <xdr:col>24</xdr:col>
      <xdr:colOff>114300</xdr:colOff>
      <xdr:row>35</xdr:row>
      <xdr:rowOff>126835</xdr:rowOff>
    </xdr:to>
    <xdr:sp macro="" textlink="">
      <xdr:nvSpPr>
        <xdr:cNvPr id="82" name="楕円 81"/>
        <xdr:cNvSpPr/>
      </xdr:nvSpPr>
      <xdr:spPr>
        <a:xfrm>
          <a:off x="4584700" y="602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48112</xdr:rowOff>
    </xdr:from>
    <xdr:ext cx="534377" cy="259045"/>
    <xdr:sp macro="" textlink="">
      <xdr:nvSpPr>
        <xdr:cNvPr id="83" name="人件費該当値テキスト"/>
        <xdr:cNvSpPr txBox="1"/>
      </xdr:nvSpPr>
      <xdr:spPr>
        <a:xfrm>
          <a:off x="4686300" y="587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8335</xdr:rowOff>
    </xdr:from>
    <xdr:to>
      <xdr:col>20</xdr:col>
      <xdr:colOff>38100</xdr:colOff>
      <xdr:row>35</xdr:row>
      <xdr:rowOff>109935</xdr:rowOff>
    </xdr:to>
    <xdr:sp macro="" textlink="">
      <xdr:nvSpPr>
        <xdr:cNvPr id="84" name="楕円 83"/>
        <xdr:cNvSpPr/>
      </xdr:nvSpPr>
      <xdr:spPr>
        <a:xfrm>
          <a:off x="3746500" y="600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126462</xdr:rowOff>
    </xdr:from>
    <xdr:ext cx="534377" cy="259045"/>
    <xdr:sp macro="" textlink="">
      <xdr:nvSpPr>
        <xdr:cNvPr id="85" name="テキスト ボックス 84"/>
        <xdr:cNvSpPr txBox="1"/>
      </xdr:nvSpPr>
      <xdr:spPr>
        <a:xfrm>
          <a:off x="3530111" y="5784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1460</xdr:rowOff>
    </xdr:from>
    <xdr:to>
      <xdr:col>15</xdr:col>
      <xdr:colOff>101600</xdr:colOff>
      <xdr:row>35</xdr:row>
      <xdr:rowOff>103060</xdr:rowOff>
    </xdr:to>
    <xdr:sp macro="" textlink="">
      <xdr:nvSpPr>
        <xdr:cNvPr id="86" name="楕円 85"/>
        <xdr:cNvSpPr/>
      </xdr:nvSpPr>
      <xdr:spPr>
        <a:xfrm>
          <a:off x="2857500" y="600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119587</xdr:rowOff>
    </xdr:from>
    <xdr:ext cx="534377" cy="259045"/>
    <xdr:sp macro="" textlink="">
      <xdr:nvSpPr>
        <xdr:cNvPr id="87" name="テキスト ボックス 86"/>
        <xdr:cNvSpPr txBox="1"/>
      </xdr:nvSpPr>
      <xdr:spPr>
        <a:xfrm>
          <a:off x="2641111" y="5777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22443</xdr:rowOff>
    </xdr:from>
    <xdr:to>
      <xdr:col>10</xdr:col>
      <xdr:colOff>165100</xdr:colOff>
      <xdr:row>35</xdr:row>
      <xdr:rowOff>124043</xdr:rowOff>
    </xdr:to>
    <xdr:sp macro="" textlink="">
      <xdr:nvSpPr>
        <xdr:cNvPr id="88" name="楕円 87"/>
        <xdr:cNvSpPr/>
      </xdr:nvSpPr>
      <xdr:spPr>
        <a:xfrm>
          <a:off x="1968500" y="602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140570</xdr:rowOff>
    </xdr:from>
    <xdr:ext cx="534377" cy="259045"/>
    <xdr:sp macro="" textlink="">
      <xdr:nvSpPr>
        <xdr:cNvPr id="89" name="テキスト ボックス 88"/>
        <xdr:cNvSpPr txBox="1"/>
      </xdr:nvSpPr>
      <xdr:spPr>
        <a:xfrm>
          <a:off x="1752111" y="579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44960</xdr:rowOff>
    </xdr:from>
    <xdr:to>
      <xdr:col>6</xdr:col>
      <xdr:colOff>38100</xdr:colOff>
      <xdr:row>35</xdr:row>
      <xdr:rowOff>146560</xdr:rowOff>
    </xdr:to>
    <xdr:sp macro="" textlink="">
      <xdr:nvSpPr>
        <xdr:cNvPr id="90" name="楕円 89"/>
        <xdr:cNvSpPr/>
      </xdr:nvSpPr>
      <xdr:spPr>
        <a:xfrm>
          <a:off x="1079500" y="604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163087</xdr:rowOff>
    </xdr:from>
    <xdr:ext cx="534377" cy="259045"/>
    <xdr:sp macro="" textlink="">
      <xdr:nvSpPr>
        <xdr:cNvPr id="91" name="テキスト ボックス 90"/>
        <xdr:cNvSpPr txBox="1"/>
      </xdr:nvSpPr>
      <xdr:spPr>
        <a:xfrm>
          <a:off x="863111" y="582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64605</xdr:rowOff>
    </xdr:from>
    <xdr:to>
      <xdr:col>24</xdr:col>
      <xdr:colOff>62865</xdr:colOff>
      <xdr:row>58</xdr:row>
      <xdr:rowOff>161825</xdr:rowOff>
    </xdr:to>
    <xdr:cxnSp macro="">
      <xdr:nvCxnSpPr>
        <xdr:cNvPr id="118" name="直線コネクタ 117"/>
        <xdr:cNvCxnSpPr/>
      </xdr:nvCxnSpPr>
      <xdr:spPr>
        <a:xfrm flipV="1">
          <a:off x="4633595" y="8637105"/>
          <a:ext cx="1270" cy="1468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165652</xdr:rowOff>
    </xdr:from>
    <xdr:ext cx="534377" cy="259045"/>
    <xdr:sp macro="" textlink="">
      <xdr:nvSpPr>
        <xdr:cNvPr id="119" name="物件費最小値テキスト"/>
        <xdr:cNvSpPr txBox="1"/>
      </xdr:nvSpPr>
      <xdr:spPr>
        <a:xfrm>
          <a:off x="4686300" y="10109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161825</xdr:rowOff>
    </xdr:from>
    <xdr:to>
      <xdr:col>24</xdr:col>
      <xdr:colOff>152400</xdr:colOff>
      <xdr:row>58</xdr:row>
      <xdr:rowOff>161825</xdr:rowOff>
    </xdr:to>
    <xdr:cxnSp macro="">
      <xdr:nvCxnSpPr>
        <xdr:cNvPr id="120" name="直線コネクタ 119"/>
        <xdr:cNvCxnSpPr/>
      </xdr:nvCxnSpPr>
      <xdr:spPr>
        <a:xfrm>
          <a:off x="4546600" y="10105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11282</xdr:rowOff>
    </xdr:from>
    <xdr:ext cx="599010" cy="259045"/>
    <xdr:sp macro="" textlink="">
      <xdr:nvSpPr>
        <xdr:cNvPr id="121" name="物件費最大値テキスト"/>
        <xdr:cNvSpPr txBox="1"/>
      </xdr:nvSpPr>
      <xdr:spPr>
        <a:xfrm>
          <a:off x="4686300" y="8412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64605</xdr:rowOff>
    </xdr:from>
    <xdr:to>
      <xdr:col>24</xdr:col>
      <xdr:colOff>152400</xdr:colOff>
      <xdr:row>50</xdr:row>
      <xdr:rowOff>64605</xdr:rowOff>
    </xdr:to>
    <xdr:cxnSp macro="">
      <xdr:nvCxnSpPr>
        <xdr:cNvPr id="122" name="直線コネクタ 121"/>
        <xdr:cNvCxnSpPr/>
      </xdr:nvCxnSpPr>
      <xdr:spPr>
        <a:xfrm>
          <a:off x="4546600" y="863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8043</xdr:rowOff>
    </xdr:from>
    <xdr:to>
      <xdr:col>24</xdr:col>
      <xdr:colOff>63500</xdr:colOff>
      <xdr:row>57</xdr:row>
      <xdr:rowOff>100871</xdr:rowOff>
    </xdr:to>
    <xdr:cxnSp macro="">
      <xdr:nvCxnSpPr>
        <xdr:cNvPr id="123" name="直線コネクタ 122"/>
        <xdr:cNvCxnSpPr/>
      </xdr:nvCxnSpPr>
      <xdr:spPr>
        <a:xfrm flipV="1">
          <a:off x="3797300" y="9780693"/>
          <a:ext cx="838200" cy="92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92705</xdr:rowOff>
    </xdr:from>
    <xdr:ext cx="534377" cy="259045"/>
    <xdr:sp macro="" textlink="">
      <xdr:nvSpPr>
        <xdr:cNvPr id="124" name="物件費平均値テキスト"/>
        <xdr:cNvSpPr txBox="1"/>
      </xdr:nvSpPr>
      <xdr:spPr>
        <a:xfrm>
          <a:off x="4686300" y="93510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69828</xdr:rowOff>
    </xdr:from>
    <xdr:to>
      <xdr:col>24</xdr:col>
      <xdr:colOff>114300</xdr:colOff>
      <xdr:row>55</xdr:row>
      <xdr:rowOff>171428</xdr:rowOff>
    </xdr:to>
    <xdr:sp macro="" textlink="">
      <xdr:nvSpPr>
        <xdr:cNvPr id="125" name="フローチャート: 判断 124"/>
        <xdr:cNvSpPr/>
      </xdr:nvSpPr>
      <xdr:spPr>
        <a:xfrm>
          <a:off x="4584700" y="9499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100871</xdr:rowOff>
    </xdr:from>
    <xdr:to>
      <xdr:col>19</xdr:col>
      <xdr:colOff>177800</xdr:colOff>
      <xdr:row>58</xdr:row>
      <xdr:rowOff>32176</xdr:rowOff>
    </xdr:to>
    <xdr:cxnSp macro="">
      <xdr:nvCxnSpPr>
        <xdr:cNvPr id="126" name="直線コネクタ 125"/>
        <xdr:cNvCxnSpPr/>
      </xdr:nvCxnSpPr>
      <xdr:spPr>
        <a:xfrm flipV="1">
          <a:off x="2908300" y="9873521"/>
          <a:ext cx="889000" cy="102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65795</xdr:rowOff>
    </xdr:from>
    <xdr:to>
      <xdr:col>20</xdr:col>
      <xdr:colOff>38100</xdr:colOff>
      <xdr:row>54</xdr:row>
      <xdr:rowOff>167395</xdr:rowOff>
    </xdr:to>
    <xdr:sp macro="" textlink="">
      <xdr:nvSpPr>
        <xdr:cNvPr id="127" name="フローチャート: 判断 126"/>
        <xdr:cNvSpPr/>
      </xdr:nvSpPr>
      <xdr:spPr>
        <a:xfrm>
          <a:off x="3746500" y="932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12472</xdr:rowOff>
    </xdr:from>
    <xdr:ext cx="534377" cy="259045"/>
    <xdr:sp macro="" textlink="">
      <xdr:nvSpPr>
        <xdr:cNvPr id="128" name="テキスト ボックス 127"/>
        <xdr:cNvSpPr txBox="1"/>
      </xdr:nvSpPr>
      <xdr:spPr>
        <a:xfrm>
          <a:off x="3530111" y="909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162691</xdr:rowOff>
    </xdr:from>
    <xdr:to>
      <xdr:col>15</xdr:col>
      <xdr:colOff>50800</xdr:colOff>
      <xdr:row>58</xdr:row>
      <xdr:rowOff>32176</xdr:rowOff>
    </xdr:to>
    <xdr:cxnSp macro="">
      <xdr:nvCxnSpPr>
        <xdr:cNvPr id="129" name="直線コネクタ 128"/>
        <xdr:cNvCxnSpPr/>
      </xdr:nvCxnSpPr>
      <xdr:spPr>
        <a:xfrm>
          <a:off x="2019300" y="9935341"/>
          <a:ext cx="889000" cy="40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158149</xdr:rowOff>
    </xdr:from>
    <xdr:to>
      <xdr:col>15</xdr:col>
      <xdr:colOff>101600</xdr:colOff>
      <xdr:row>56</xdr:row>
      <xdr:rowOff>88299</xdr:rowOff>
    </xdr:to>
    <xdr:sp macro="" textlink="">
      <xdr:nvSpPr>
        <xdr:cNvPr id="130" name="フローチャート: 判断 129"/>
        <xdr:cNvSpPr/>
      </xdr:nvSpPr>
      <xdr:spPr>
        <a:xfrm>
          <a:off x="2857500" y="958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104826</xdr:rowOff>
    </xdr:from>
    <xdr:ext cx="534377" cy="259045"/>
    <xdr:sp macro="" textlink="">
      <xdr:nvSpPr>
        <xdr:cNvPr id="131" name="テキスト ボックス 130"/>
        <xdr:cNvSpPr txBox="1"/>
      </xdr:nvSpPr>
      <xdr:spPr>
        <a:xfrm>
          <a:off x="2641111" y="9363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162691</xdr:rowOff>
    </xdr:from>
    <xdr:to>
      <xdr:col>10</xdr:col>
      <xdr:colOff>114300</xdr:colOff>
      <xdr:row>58</xdr:row>
      <xdr:rowOff>56718</xdr:rowOff>
    </xdr:to>
    <xdr:cxnSp macro="">
      <xdr:nvCxnSpPr>
        <xdr:cNvPr id="132" name="直線コネクタ 131"/>
        <xdr:cNvCxnSpPr/>
      </xdr:nvCxnSpPr>
      <xdr:spPr>
        <a:xfrm flipV="1">
          <a:off x="1130300" y="9935341"/>
          <a:ext cx="889000" cy="65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133265</xdr:rowOff>
    </xdr:from>
    <xdr:to>
      <xdr:col>10</xdr:col>
      <xdr:colOff>165100</xdr:colOff>
      <xdr:row>56</xdr:row>
      <xdr:rowOff>63415</xdr:rowOff>
    </xdr:to>
    <xdr:sp macro="" textlink="">
      <xdr:nvSpPr>
        <xdr:cNvPr id="133" name="フローチャート: 判断 132"/>
        <xdr:cNvSpPr/>
      </xdr:nvSpPr>
      <xdr:spPr>
        <a:xfrm>
          <a:off x="1968500" y="956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79942</xdr:rowOff>
    </xdr:from>
    <xdr:ext cx="534377" cy="259045"/>
    <xdr:sp macro="" textlink="">
      <xdr:nvSpPr>
        <xdr:cNvPr id="134" name="テキスト ボックス 133"/>
        <xdr:cNvSpPr txBox="1"/>
      </xdr:nvSpPr>
      <xdr:spPr>
        <a:xfrm>
          <a:off x="1752111" y="933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67934</xdr:rowOff>
    </xdr:from>
    <xdr:to>
      <xdr:col>6</xdr:col>
      <xdr:colOff>38100</xdr:colOff>
      <xdr:row>56</xdr:row>
      <xdr:rowOff>169534</xdr:rowOff>
    </xdr:to>
    <xdr:sp macro="" textlink="">
      <xdr:nvSpPr>
        <xdr:cNvPr id="135" name="フローチャート: 判断 134"/>
        <xdr:cNvSpPr/>
      </xdr:nvSpPr>
      <xdr:spPr>
        <a:xfrm>
          <a:off x="1079500" y="9669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14611</xdr:rowOff>
    </xdr:from>
    <xdr:ext cx="534377" cy="259045"/>
    <xdr:sp macro="" textlink="">
      <xdr:nvSpPr>
        <xdr:cNvPr id="136" name="テキスト ボックス 135"/>
        <xdr:cNvSpPr txBox="1"/>
      </xdr:nvSpPr>
      <xdr:spPr>
        <a:xfrm>
          <a:off x="863111" y="9444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128693</xdr:rowOff>
    </xdr:from>
    <xdr:to>
      <xdr:col>24</xdr:col>
      <xdr:colOff>114300</xdr:colOff>
      <xdr:row>57</xdr:row>
      <xdr:rowOff>58843</xdr:rowOff>
    </xdr:to>
    <xdr:sp macro="" textlink="">
      <xdr:nvSpPr>
        <xdr:cNvPr id="142" name="楕円 141"/>
        <xdr:cNvSpPr/>
      </xdr:nvSpPr>
      <xdr:spPr>
        <a:xfrm>
          <a:off x="4584700" y="972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107120</xdr:rowOff>
    </xdr:from>
    <xdr:ext cx="534377" cy="259045"/>
    <xdr:sp macro="" textlink="">
      <xdr:nvSpPr>
        <xdr:cNvPr id="143" name="物件費該当値テキスト"/>
        <xdr:cNvSpPr txBox="1"/>
      </xdr:nvSpPr>
      <xdr:spPr>
        <a:xfrm>
          <a:off x="4686300" y="970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50071</xdr:rowOff>
    </xdr:from>
    <xdr:to>
      <xdr:col>20</xdr:col>
      <xdr:colOff>38100</xdr:colOff>
      <xdr:row>57</xdr:row>
      <xdr:rowOff>151671</xdr:rowOff>
    </xdr:to>
    <xdr:sp macro="" textlink="">
      <xdr:nvSpPr>
        <xdr:cNvPr id="144" name="楕円 143"/>
        <xdr:cNvSpPr/>
      </xdr:nvSpPr>
      <xdr:spPr>
        <a:xfrm>
          <a:off x="3746500" y="982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142798</xdr:rowOff>
    </xdr:from>
    <xdr:ext cx="534377" cy="259045"/>
    <xdr:sp macro="" textlink="">
      <xdr:nvSpPr>
        <xdr:cNvPr id="145" name="テキスト ボックス 144"/>
        <xdr:cNvSpPr txBox="1"/>
      </xdr:nvSpPr>
      <xdr:spPr>
        <a:xfrm>
          <a:off x="3530111" y="9915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152826</xdr:rowOff>
    </xdr:from>
    <xdr:to>
      <xdr:col>15</xdr:col>
      <xdr:colOff>101600</xdr:colOff>
      <xdr:row>58</xdr:row>
      <xdr:rowOff>82976</xdr:rowOff>
    </xdr:to>
    <xdr:sp macro="" textlink="">
      <xdr:nvSpPr>
        <xdr:cNvPr id="146" name="楕円 145"/>
        <xdr:cNvSpPr/>
      </xdr:nvSpPr>
      <xdr:spPr>
        <a:xfrm>
          <a:off x="2857500" y="992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74103</xdr:rowOff>
    </xdr:from>
    <xdr:ext cx="534377" cy="259045"/>
    <xdr:sp macro="" textlink="">
      <xdr:nvSpPr>
        <xdr:cNvPr id="147" name="テキスト ボックス 146"/>
        <xdr:cNvSpPr txBox="1"/>
      </xdr:nvSpPr>
      <xdr:spPr>
        <a:xfrm>
          <a:off x="2641111" y="1001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111891</xdr:rowOff>
    </xdr:from>
    <xdr:to>
      <xdr:col>10</xdr:col>
      <xdr:colOff>165100</xdr:colOff>
      <xdr:row>58</xdr:row>
      <xdr:rowOff>42041</xdr:rowOff>
    </xdr:to>
    <xdr:sp macro="" textlink="">
      <xdr:nvSpPr>
        <xdr:cNvPr id="148" name="楕円 147"/>
        <xdr:cNvSpPr/>
      </xdr:nvSpPr>
      <xdr:spPr>
        <a:xfrm>
          <a:off x="1968500" y="9884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33168</xdr:rowOff>
    </xdr:from>
    <xdr:ext cx="534377" cy="259045"/>
    <xdr:sp macro="" textlink="">
      <xdr:nvSpPr>
        <xdr:cNvPr id="149" name="テキスト ボックス 148"/>
        <xdr:cNvSpPr txBox="1"/>
      </xdr:nvSpPr>
      <xdr:spPr>
        <a:xfrm>
          <a:off x="1752111" y="997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5918</xdr:rowOff>
    </xdr:from>
    <xdr:to>
      <xdr:col>6</xdr:col>
      <xdr:colOff>38100</xdr:colOff>
      <xdr:row>58</xdr:row>
      <xdr:rowOff>107518</xdr:rowOff>
    </xdr:to>
    <xdr:sp macro="" textlink="">
      <xdr:nvSpPr>
        <xdr:cNvPr id="150" name="楕円 149"/>
        <xdr:cNvSpPr/>
      </xdr:nvSpPr>
      <xdr:spPr>
        <a:xfrm>
          <a:off x="1079500" y="995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98645</xdr:rowOff>
    </xdr:from>
    <xdr:ext cx="534377" cy="259045"/>
    <xdr:sp macro="" textlink="">
      <xdr:nvSpPr>
        <xdr:cNvPr id="151" name="テキスト ボックス 150"/>
        <xdr:cNvSpPr txBox="1"/>
      </xdr:nvSpPr>
      <xdr:spPr>
        <a:xfrm>
          <a:off x="863111" y="1004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118935</xdr:rowOff>
    </xdr:from>
    <xdr:to>
      <xdr:col>24</xdr:col>
      <xdr:colOff>62865</xdr:colOff>
      <xdr:row>79</xdr:row>
      <xdr:rowOff>33820</xdr:rowOff>
    </xdr:to>
    <xdr:cxnSp macro="">
      <xdr:nvCxnSpPr>
        <xdr:cNvPr id="175" name="直線コネクタ 174"/>
        <xdr:cNvCxnSpPr/>
      </xdr:nvCxnSpPr>
      <xdr:spPr>
        <a:xfrm flipV="1">
          <a:off x="4633595" y="12291885"/>
          <a:ext cx="1270" cy="1286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37647</xdr:rowOff>
    </xdr:from>
    <xdr:ext cx="378565" cy="259045"/>
    <xdr:sp macro="" textlink="">
      <xdr:nvSpPr>
        <xdr:cNvPr id="176" name="維持補修費最小値テキスト"/>
        <xdr:cNvSpPr txBox="1"/>
      </xdr:nvSpPr>
      <xdr:spPr>
        <a:xfrm>
          <a:off x="4686300" y="13582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33820</xdr:rowOff>
    </xdr:from>
    <xdr:to>
      <xdr:col>24</xdr:col>
      <xdr:colOff>152400</xdr:colOff>
      <xdr:row>79</xdr:row>
      <xdr:rowOff>33820</xdr:rowOff>
    </xdr:to>
    <xdr:cxnSp macro="">
      <xdr:nvCxnSpPr>
        <xdr:cNvPr id="177" name="直線コネクタ 176"/>
        <xdr:cNvCxnSpPr/>
      </xdr:nvCxnSpPr>
      <xdr:spPr>
        <a:xfrm>
          <a:off x="4546600" y="13578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65612</xdr:rowOff>
    </xdr:from>
    <xdr:ext cx="534377" cy="259045"/>
    <xdr:sp macro="" textlink="">
      <xdr:nvSpPr>
        <xdr:cNvPr id="178" name="維持補修費最大値テキスト"/>
        <xdr:cNvSpPr txBox="1"/>
      </xdr:nvSpPr>
      <xdr:spPr>
        <a:xfrm>
          <a:off x="4686300" y="1206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118935</xdr:rowOff>
    </xdr:from>
    <xdr:to>
      <xdr:col>24</xdr:col>
      <xdr:colOff>152400</xdr:colOff>
      <xdr:row>71</xdr:row>
      <xdr:rowOff>118935</xdr:rowOff>
    </xdr:to>
    <xdr:cxnSp macro="">
      <xdr:nvCxnSpPr>
        <xdr:cNvPr id="179" name="直線コネクタ 178"/>
        <xdr:cNvCxnSpPr/>
      </xdr:nvCxnSpPr>
      <xdr:spPr>
        <a:xfrm>
          <a:off x="4546600" y="12291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30657</xdr:rowOff>
    </xdr:from>
    <xdr:to>
      <xdr:col>24</xdr:col>
      <xdr:colOff>63500</xdr:colOff>
      <xdr:row>78</xdr:row>
      <xdr:rowOff>44374</xdr:rowOff>
    </xdr:to>
    <xdr:cxnSp macro="">
      <xdr:nvCxnSpPr>
        <xdr:cNvPr id="180" name="直線コネクタ 179"/>
        <xdr:cNvCxnSpPr/>
      </xdr:nvCxnSpPr>
      <xdr:spPr>
        <a:xfrm>
          <a:off x="3797300" y="13403757"/>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114140</xdr:rowOff>
    </xdr:from>
    <xdr:ext cx="469744" cy="259045"/>
    <xdr:sp macro="" textlink="">
      <xdr:nvSpPr>
        <xdr:cNvPr id="181" name="維持補修費平均値テキスト"/>
        <xdr:cNvSpPr txBox="1"/>
      </xdr:nvSpPr>
      <xdr:spPr>
        <a:xfrm>
          <a:off x="4686300" y="13144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91263</xdr:rowOff>
    </xdr:from>
    <xdr:to>
      <xdr:col>24</xdr:col>
      <xdr:colOff>114300</xdr:colOff>
      <xdr:row>78</xdr:row>
      <xdr:rowOff>21413</xdr:rowOff>
    </xdr:to>
    <xdr:sp macro="" textlink="">
      <xdr:nvSpPr>
        <xdr:cNvPr id="182" name="フローチャート: 判断 181"/>
        <xdr:cNvSpPr/>
      </xdr:nvSpPr>
      <xdr:spPr>
        <a:xfrm>
          <a:off x="4584700" y="13292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14694</xdr:rowOff>
    </xdr:from>
    <xdr:to>
      <xdr:col>19</xdr:col>
      <xdr:colOff>177800</xdr:colOff>
      <xdr:row>78</xdr:row>
      <xdr:rowOff>30657</xdr:rowOff>
    </xdr:to>
    <xdr:cxnSp macro="">
      <xdr:nvCxnSpPr>
        <xdr:cNvPr id="183" name="直線コネクタ 182"/>
        <xdr:cNvCxnSpPr/>
      </xdr:nvCxnSpPr>
      <xdr:spPr>
        <a:xfrm>
          <a:off x="2908300" y="13387794"/>
          <a:ext cx="889000" cy="1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101891</xdr:rowOff>
    </xdr:from>
    <xdr:to>
      <xdr:col>20</xdr:col>
      <xdr:colOff>38100</xdr:colOff>
      <xdr:row>78</xdr:row>
      <xdr:rowOff>32041</xdr:rowOff>
    </xdr:to>
    <xdr:sp macro="" textlink="">
      <xdr:nvSpPr>
        <xdr:cNvPr id="184" name="フローチャート: 判断 183"/>
        <xdr:cNvSpPr/>
      </xdr:nvSpPr>
      <xdr:spPr>
        <a:xfrm>
          <a:off x="3746500" y="133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48568</xdr:rowOff>
    </xdr:from>
    <xdr:ext cx="469744" cy="259045"/>
    <xdr:sp macro="" textlink="">
      <xdr:nvSpPr>
        <xdr:cNvPr id="185" name="テキスト ボックス 184"/>
        <xdr:cNvSpPr txBox="1"/>
      </xdr:nvSpPr>
      <xdr:spPr>
        <a:xfrm>
          <a:off x="3562428" y="13078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155017</xdr:rowOff>
    </xdr:from>
    <xdr:to>
      <xdr:col>15</xdr:col>
      <xdr:colOff>50800</xdr:colOff>
      <xdr:row>78</xdr:row>
      <xdr:rowOff>14694</xdr:rowOff>
    </xdr:to>
    <xdr:cxnSp macro="">
      <xdr:nvCxnSpPr>
        <xdr:cNvPr id="186" name="直線コネクタ 185"/>
        <xdr:cNvCxnSpPr/>
      </xdr:nvCxnSpPr>
      <xdr:spPr>
        <a:xfrm>
          <a:off x="2019300" y="13356667"/>
          <a:ext cx="889000" cy="31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97930</xdr:rowOff>
    </xdr:from>
    <xdr:to>
      <xdr:col>15</xdr:col>
      <xdr:colOff>101600</xdr:colOff>
      <xdr:row>78</xdr:row>
      <xdr:rowOff>28080</xdr:rowOff>
    </xdr:to>
    <xdr:sp macro="" textlink="">
      <xdr:nvSpPr>
        <xdr:cNvPr id="187" name="フローチャート: 判断 186"/>
        <xdr:cNvSpPr/>
      </xdr:nvSpPr>
      <xdr:spPr>
        <a:xfrm>
          <a:off x="2857500" y="132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44607</xdr:rowOff>
    </xdr:from>
    <xdr:ext cx="469744" cy="259045"/>
    <xdr:sp macro="" textlink="">
      <xdr:nvSpPr>
        <xdr:cNvPr id="188" name="テキスト ボックス 187"/>
        <xdr:cNvSpPr txBox="1"/>
      </xdr:nvSpPr>
      <xdr:spPr>
        <a:xfrm>
          <a:off x="2673428" y="130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155017</xdr:rowOff>
    </xdr:from>
    <xdr:to>
      <xdr:col>10</xdr:col>
      <xdr:colOff>114300</xdr:colOff>
      <xdr:row>78</xdr:row>
      <xdr:rowOff>55308</xdr:rowOff>
    </xdr:to>
    <xdr:cxnSp macro="">
      <xdr:nvCxnSpPr>
        <xdr:cNvPr id="189" name="直線コネクタ 188"/>
        <xdr:cNvCxnSpPr/>
      </xdr:nvCxnSpPr>
      <xdr:spPr>
        <a:xfrm flipV="1">
          <a:off x="1130300" y="13356667"/>
          <a:ext cx="889000" cy="71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114694</xdr:rowOff>
    </xdr:from>
    <xdr:to>
      <xdr:col>10</xdr:col>
      <xdr:colOff>165100</xdr:colOff>
      <xdr:row>78</xdr:row>
      <xdr:rowOff>44844</xdr:rowOff>
    </xdr:to>
    <xdr:sp macro="" textlink="">
      <xdr:nvSpPr>
        <xdr:cNvPr id="190" name="フローチャート: 判断 189"/>
        <xdr:cNvSpPr/>
      </xdr:nvSpPr>
      <xdr:spPr>
        <a:xfrm>
          <a:off x="1968500" y="1331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35971</xdr:rowOff>
    </xdr:from>
    <xdr:ext cx="469744" cy="259045"/>
    <xdr:sp macro="" textlink="">
      <xdr:nvSpPr>
        <xdr:cNvPr id="191" name="テキスト ボックス 190"/>
        <xdr:cNvSpPr txBox="1"/>
      </xdr:nvSpPr>
      <xdr:spPr>
        <a:xfrm>
          <a:off x="1784428" y="1340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127724</xdr:rowOff>
    </xdr:from>
    <xdr:to>
      <xdr:col>6</xdr:col>
      <xdr:colOff>38100</xdr:colOff>
      <xdr:row>78</xdr:row>
      <xdr:rowOff>57874</xdr:rowOff>
    </xdr:to>
    <xdr:sp macro="" textlink="">
      <xdr:nvSpPr>
        <xdr:cNvPr id="192" name="フローチャート: 判断 191"/>
        <xdr:cNvSpPr/>
      </xdr:nvSpPr>
      <xdr:spPr>
        <a:xfrm>
          <a:off x="1079500" y="1332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74401</xdr:rowOff>
    </xdr:from>
    <xdr:ext cx="469744" cy="259045"/>
    <xdr:sp macro="" textlink="">
      <xdr:nvSpPr>
        <xdr:cNvPr id="193" name="テキスト ボックス 192"/>
        <xdr:cNvSpPr txBox="1"/>
      </xdr:nvSpPr>
      <xdr:spPr>
        <a:xfrm>
          <a:off x="895428" y="1310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165024</xdr:rowOff>
    </xdr:from>
    <xdr:to>
      <xdr:col>24</xdr:col>
      <xdr:colOff>114300</xdr:colOff>
      <xdr:row>78</xdr:row>
      <xdr:rowOff>95174</xdr:rowOff>
    </xdr:to>
    <xdr:sp macro="" textlink="">
      <xdr:nvSpPr>
        <xdr:cNvPr id="199" name="楕円 198"/>
        <xdr:cNvSpPr/>
      </xdr:nvSpPr>
      <xdr:spPr>
        <a:xfrm>
          <a:off x="4584700" y="13366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143451</xdr:rowOff>
    </xdr:from>
    <xdr:ext cx="469744" cy="259045"/>
    <xdr:sp macro="" textlink="">
      <xdr:nvSpPr>
        <xdr:cNvPr id="200" name="維持補修費該当値テキスト"/>
        <xdr:cNvSpPr txBox="1"/>
      </xdr:nvSpPr>
      <xdr:spPr>
        <a:xfrm>
          <a:off x="4686300" y="13345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151307</xdr:rowOff>
    </xdr:from>
    <xdr:to>
      <xdr:col>20</xdr:col>
      <xdr:colOff>38100</xdr:colOff>
      <xdr:row>78</xdr:row>
      <xdr:rowOff>81457</xdr:rowOff>
    </xdr:to>
    <xdr:sp macro="" textlink="">
      <xdr:nvSpPr>
        <xdr:cNvPr id="201" name="楕円 200"/>
        <xdr:cNvSpPr/>
      </xdr:nvSpPr>
      <xdr:spPr>
        <a:xfrm>
          <a:off x="3746500" y="133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72584</xdr:rowOff>
    </xdr:from>
    <xdr:ext cx="469744" cy="259045"/>
    <xdr:sp macro="" textlink="">
      <xdr:nvSpPr>
        <xdr:cNvPr id="202" name="テキスト ボックス 201"/>
        <xdr:cNvSpPr txBox="1"/>
      </xdr:nvSpPr>
      <xdr:spPr>
        <a:xfrm>
          <a:off x="3562428" y="13445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135344</xdr:rowOff>
    </xdr:from>
    <xdr:to>
      <xdr:col>15</xdr:col>
      <xdr:colOff>101600</xdr:colOff>
      <xdr:row>78</xdr:row>
      <xdr:rowOff>65494</xdr:rowOff>
    </xdr:to>
    <xdr:sp macro="" textlink="">
      <xdr:nvSpPr>
        <xdr:cNvPr id="203" name="楕円 202"/>
        <xdr:cNvSpPr/>
      </xdr:nvSpPr>
      <xdr:spPr>
        <a:xfrm>
          <a:off x="2857500" y="13336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56621</xdr:rowOff>
    </xdr:from>
    <xdr:ext cx="469744" cy="259045"/>
    <xdr:sp macro="" textlink="">
      <xdr:nvSpPr>
        <xdr:cNvPr id="204" name="テキスト ボックス 203"/>
        <xdr:cNvSpPr txBox="1"/>
      </xdr:nvSpPr>
      <xdr:spPr>
        <a:xfrm>
          <a:off x="2673428" y="13429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104217</xdr:rowOff>
    </xdr:from>
    <xdr:to>
      <xdr:col>10</xdr:col>
      <xdr:colOff>165100</xdr:colOff>
      <xdr:row>78</xdr:row>
      <xdr:rowOff>34367</xdr:rowOff>
    </xdr:to>
    <xdr:sp macro="" textlink="">
      <xdr:nvSpPr>
        <xdr:cNvPr id="205" name="楕円 204"/>
        <xdr:cNvSpPr/>
      </xdr:nvSpPr>
      <xdr:spPr>
        <a:xfrm>
          <a:off x="1968500" y="13305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50894</xdr:rowOff>
    </xdr:from>
    <xdr:ext cx="469744" cy="259045"/>
    <xdr:sp macro="" textlink="">
      <xdr:nvSpPr>
        <xdr:cNvPr id="206" name="テキスト ボックス 205"/>
        <xdr:cNvSpPr txBox="1"/>
      </xdr:nvSpPr>
      <xdr:spPr>
        <a:xfrm>
          <a:off x="1784428" y="13081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4508</xdr:rowOff>
    </xdr:from>
    <xdr:to>
      <xdr:col>6</xdr:col>
      <xdr:colOff>38100</xdr:colOff>
      <xdr:row>78</xdr:row>
      <xdr:rowOff>106108</xdr:rowOff>
    </xdr:to>
    <xdr:sp macro="" textlink="">
      <xdr:nvSpPr>
        <xdr:cNvPr id="207" name="楕円 206"/>
        <xdr:cNvSpPr/>
      </xdr:nvSpPr>
      <xdr:spPr>
        <a:xfrm>
          <a:off x="1079500" y="1337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97235</xdr:rowOff>
    </xdr:from>
    <xdr:ext cx="469744" cy="259045"/>
    <xdr:sp macro="" textlink="">
      <xdr:nvSpPr>
        <xdr:cNvPr id="208" name="テキスト ボックス 207"/>
        <xdr:cNvSpPr txBox="1"/>
      </xdr:nvSpPr>
      <xdr:spPr>
        <a:xfrm>
          <a:off x="895428" y="13470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7" name="テキスト ボックス 226"/>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21155</xdr:rowOff>
    </xdr:from>
    <xdr:to>
      <xdr:col>24</xdr:col>
      <xdr:colOff>62865</xdr:colOff>
      <xdr:row>98</xdr:row>
      <xdr:rowOff>103646</xdr:rowOff>
    </xdr:to>
    <xdr:cxnSp macro="">
      <xdr:nvCxnSpPr>
        <xdr:cNvPr id="235" name="直線コネクタ 234"/>
        <xdr:cNvCxnSpPr/>
      </xdr:nvCxnSpPr>
      <xdr:spPr>
        <a:xfrm flipV="1">
          <a:off x="4633595" y="15451655"/>
          <a:ext cx="1270" cy="1454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107473</xdr:rowOff>
    </xdr:from>
    <xdr:ext cx="534377" cy="259045"/>
    <xdr:sp macro="" textlink="">
      <xdr:nvSpPr>
        <xdr:cNvPr id="236" name="扶助費最小値テキスト"/>
        <xdr:cNvSpPr txBox="1"/>
      </xdr:nvSpPr>
      <xdr:spPr>
        <a:xfrm>
          <a:off x="4686300" y="1690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103646</xdr:rowOff>
    </xdr:from>
    <xdr:to>
      <xdr:col>24</xdr:col>
      <xdr:colOff>152400</xdr:colOff>
      <xdr:row>98</xdr:row>
      <xdr:rowOff>103646</xdr:rowOff>
    </xdr:to>
    <xdr:cxnSp macro="">
      <xdr:nvCxnSpPr>
        <xdr:cNvPr id="237" name="直線コネクタ 236"/>
        <xdr:cNvCxnSpPr/>
      </xdr:nvCxnSpPr>
      <xdr:spPr>
        <a:xfrm>
          <a:off x="4546600" y="16905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139282</xdr:rowOff>
    </xdr:from>
    <xdr:ext cx="599010" cy="259045"/>
    <xdr:sp macro="" textlink="">
      <xdr:nvSpPr>
        <xdr:cNvPr id="238" name="扶助費最大値テキスト"/>
        <xdr:cNvSpPr txBox="1"/>
      </xdr:nvSpPr>
      <xdr:spPr>
        <a:xfrm>
          <a:off x="4686300" y="15226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21155</xdr:rowOff>
    </xdr:from>
    <xdr:to>
      <xdr:col>24</xdr:col>
      <xdr:colOff>152400</xdr:colOff>
      <xdr:row>90</xdr:row>
      <xdr:rowOff>21155</xdr:rowOff>
    </xdr:to>
    <xdr:cxnSp macro="">
      <xdr:nvCxnSpPr>
        <xdr:cNvPr id="239" name="直線コネクタ 238"/>
        <xdr:cNvCxnSpPr/>
      </xdr:nvCxnSpPr>
      <xdr:spPr>
        <a:xfrm>
          <a:off x="4546600" y="1545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138378</xdr:rowOff>
    </xdr:from>
    <xdr:to>
      <xdr:col>24</xdr:col>
      <xdr:colOff>63500</xdr:colOff>
      <xdr:row>92</xdr:row>
      <xdr:rowOff>44227</xdr:rowOff>
    </xdr:to>
    <xdr:cxnSp macro="">
      <xdr:nvCxnSpPr>
        <xdr:cNvPr id="240" name="直線コネクタ 239"/>
        <xdr:cNvCxnSpPr/>
      </xdr:nvCxnSpPr>
      <xdr:spPr>
        <a:xfrm flipV="1">
          <a:off x="3797300" y="15740328"/>
          <a:ext cx="838200" cy="77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29249</xdr:rowOff>
    </xdr:from>
    <xdr:ext cx="534377" cy="259045"/>
    <xdr:sp macro="" textlink="">
      <xdr:nvSpPr>
        <xdr:cNvPr id="241" name="扶助費平均値テキスト"/>
        <xdr:cNvSpPr txBox="1"/>
      </xdr:nvSpPr>
      <xdr:spPr>
        <a:xfrm>
          <a:off x="4686300" y="161455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50822</xdr:rowOff>
    </xdr:from>
    <xdr:to>
      <xdr:col>24</xdr:col>
      <xdr:colOff>114300</xdr:colOff>
      <xdr:row>94</xdr:row>
      <xdr:rowOff>152422</xdr:rowOff>
    </xdr:to>
    <xdr:sp macro="" textlink="">
      <xdr:nvSpPr>
        <xdr:cNvPr id="242" name="フローチャート: 判断 241"/>
        <xdr:cNvSpPr/>
      </xdr:nvSpPr>
      <xdr:spPr>
        <a:xfrm>
          <a:off x="4584700" y="1616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44227</xdr:rowOff>
    </xdr:from>
    <xdr:to>
      <xdr:col>19</xdr:col>
      <xdr:colOff>177800</xdr:colOff>
      <xdr:row>92</xdr:row>
      <xdr:rowOff>47656</xdr:rowOff>
    </xdr:to>
    <xdr:cxnSp macro="">
      <xdr:nvCxnSpPr>
        <xdr:cNvPr id="243" name="直線コネクタ 242"/>
        <xdr:cNvCxnSpPr/>
      </xdr:nvCxnSpPr>
      <xdr:spPr>
        <a:xfrm flipV="1">
          <a:off x="2908300" y="15817627"/>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94304</xdr:rowOff>
    </xdr:from>
    <xdr:to>
      <xdr:col>20</xdr:col>
      <xdr:colOff>38100</xdr:colOff>
      <xdr:row>95</xdr:row>
      <xdr:rowOff>24454</xdr:rowOff>
    </xdr:to>
    <xdr:sp macro="" textlink="">
      <xdr:nvSpPr>
        <xdr:cNvPr id="244" name="フローチャート: 判断 243"/>
        <xdr:cNvSpPr/>
      </xdr:nvSpPr>
      <xdr:spPr>
        <a:xfrm>
          <a:off x="3746500" y="1621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15581</xdr:rowOff>
    </xdr:from>
    <xdr:ext cx="534377" cy="259045"/>
    <xdr:sp macro="" textlink="">
      <xdr:nvSpPr>
        <xdr:cNvPr id="245" name="テキスト ボックス 244"/>
        <xdr:cNvSpPr txBox="1"/>
      </xdr:nvSpPr>
      <xdr:spPr>
        <a:xfrm>
          <a:off x="3530111" y="1630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11945</xdr:rowOff>
    </xdr:from>
    <xdr:to>
      <xdr:col>15</xdr:col>
      <xdr:colOff>50800</xdr:colOff>
      <xdr:row>92</xdr:row>
      <xdr:rowOff>47656</xdr:rowOff>
    </xdr:to>
    <xdr:cxnSp macro="">
      <xdr:nvCxnSpPr>
        <xdr:cNvPr id="246" name="直線コネクタ 245"/>
        <xdr:cNvCxnSpPr/>
      </xdr:nvCxnSpPr>
      <xdr:spPr>
        <a:xfrm>
          <a:off x="2019300" y="15785345"/>
          <a:ext cx="889000" cy="35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105327</xdr:rowOff>
    </xdr:from>
    <xdr:to>
      <xdr:col>15</xdr:col>
      <xdr:colOff>101600</xdr:colOff>
      <xdr:row>95</xdr:row>
      <xdr:rowOff>35477</xdr:rowOff>
    </xdr:to>
    <xdr:sp macro="" textlink="">
      <xdr:nvSpPr>
        <xdr:cNvPr id="247" name="フローチャート: 判断 246"/>
        <xdr:cNvSpPr/>
      </xdr:nvSpPr>
      <xdr:spPr>
        <a:xfrm>
          <a:off x="2857500" y="1622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26604</xdr:rowOff>
    </xdr:from>
    <xdr:ext cx="534377" cy="259045"/>
    <xdr:sp macro="" textlink="">
      <xdr:nvSpPr>
        <xdr:cNvPr id="248" name="テキスト ボックス 247"/>
        <xdr:cNvSpPr txBox="1"/>
      </xdr:nvSpPr>
      <xdr:spPr>
        <a:xfrm>
          <a:off x="2641111" y="1631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11945</xdr:rowOff>
    </xdr:from>
    <xdr:to>
      <xdr:col>10</xdr:col>
      <xdr:colOff>114300</xdr:colOff>
      <xdr:row>92</xdr:row>
      <xdr:rowOff>125085</xdr:rowOff>
    </xdr:to>
    <xdr:cxnSp macro="">
      <xdr:nvCxnSpPr>
        <xdr:cNvPr id="249" name="直線コネクタ 248"/>
        <xdr:cNvCxnSpPr/>
      </xdr:nvCxnSpPr>
      <xdr:spPr>
        <a:xfrm flipV="1">
          <a:off x="1130300" y="15785345"/>
          <a:ext cx="889000" cy="113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128905</xdr:rowOff>
    </xdr:from>
    <xdr:to>
      <xdr:col>10</xdr:col>
      <xdr:colOff>165100</xdr:colOff>
      <xdr:row>95</xdr:row>
      <xdr:rowOff>59055</xdr:rowOff>
    </xdr:to>
    <xdr:sp macro="" textlink="">
      <xdr:nvSpPr>
        <xdr:cNvPr id="250" name="フローチャート: 判断 249"/>
        <xdr:cNvSpPr/>
      </xdr:nvSpPr>
      <xdr:spPr>
        <a:xfrm>
          <a:off x="1968500" y="1624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50182</xdr:rowOff>
    </xdr:from>
    <xdr:ext cx="534377" cy="259045"/>
    <xdr:sp macro="" textlink="">
      <xdr:nvSpPr>
        <xdr:cNvPr id="251" name="テキスト ボックス 250"/>
        <xdr:cNvSpPr txBox="1"/>
      </xdr:nvSpPr>
      <xdr:spPr>
        <a:xfrm>
          <a:off x="1752111" y="1633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91170</xdr:rowOff>
    </xdr:from>
    <xdr:to>
      <xdr:col>6</xdr:col>
      <xdr:colOff>38100</xdr:colOff>
      <xdr:row>96</xdr:row>
      <xdr:rowOff>21320</xdr:rowOff>
    </xdr:to>
    <xdr:sp macro="" textlink="">
      <xdr:nvSpPr>
        <xdr:cNvPr id="252" name="フローチャート: 判断 251"/>
        <xdr:cNvSpPr/>
      </xdr:nvSpPr>
      <xdr:spPr>
        <a:xfrm>
          <a:off x="1079500" y="1637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12447</xdr:rowOff>
    </xdr:from>
    <xdr:ext cx="534377" cy="259045"/>
    <xdr:sp macro="" textlink="">
      <xdr:nvSpPr>
        <xdr:cNvPr id="253" name="テキスト ボックス 252"/>
        <xdr:cNvSpPr txBox="1"/>
      </xdr:nvSpPr>
      <xdr:spPr>
        <a:xfrm>
          <a:off x="863111" y="164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87578</xdr:rowOff>
    </xdr:from>
    <xdr:to>
      <xdr:col>24</xdr:col>
      <xdr:colOff>114300</xdr:colOff>
      <xdr:row>92</xdr:row>
      <xdr:rowOff>17728</xdr:rowOff>
    </xdr:to>
    <xdr:sp macro="" textlink="">
      <xdr:nvSpPr>
        <xdr:cNvPr id="259" name="楕円 258"/>
        <xdr:cNvSpPr/>
      </xdr:nvSpPr>
      <xdr:spPr>
        <a:xfrm>
          <a:off x="4584700" y="1568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110455</xdr:rowOff>
    </xdr:from>
    <xdr:ext cx="599010" cy="259045"/>
    <xdr:sp macro="" textlink="">
      <xdr:nvSpPr>
        <xdr:cNvPr id="260" name="扶助費該当値テキスト"/>
        <xdr:cNvSpPr txBox="1"/>
      </xdr:nvSpPr>
      <xdr:spPr>
        <a:xfrm>
          <a:off x="4686300" y="15540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164877</xdr:rowOff>
    </xdr:from>
    <xdr:to>
      <xdr:col>20</xdr:col>
      <xdr:colOff>38100</xdr:colOff>
      <xdr:row>92</xdr:row>
      <xdr:rowOff>95027</xdr:rowOff>
    </xdr:to>
    <xdr:sp macro="" textlink="">
      <xdr:nvSpPr>
        <xdr:cNvPr id="261" name="楕円 260"/>
        <xdr:cNvSpPr/>
      </xdr:nvSpPr>
      <xdr:spPr>
        <a:xfrm>
          <a:off x="3746500" y="15766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90</xdr:row>
      <xdr:rowOff>111554</xdr:rowOff>
    </xdr:from>
    <xdr:ext cx="534377" cy="259045"/>
    <xdr:sp macro="" textlink="">
      <xdr:nvSpPr>
        <xdr:cNvPr id="262" name="テキスト ボックス 261"/>
        <xdr:cNvSpPr txBox="1"/>
      </xdr:nvSpPr>
      <xdr:spPr>
        <a:xfrm>
          <a:off x="3530111" y="15542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168306</xdr:rowOff>
    </xdr:from>
    <xdr:to>
      <xdr:col>15</xdr:col>
      <xdr:colOff>101600</xdr:colOff>
      <xdr:row>92</xdr:row>
      <xdr:rowOff>98456</xdr:rowOff>
    </xdr:to>
    <xdr:sp macro="" textlink="">
      <xdr:nvSpPr>
        <xdr:cNvPr id="263" name="楕円 262"/>
        <xdr:cNvSpPr/>
      </xdr:nvSpPr>
      <xdr:spPr>
        <a:xfrm>
          <a:off x="2857500" y="1577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114983</xdr:rowOff>
    </xdr:from>
    <xdr:ext cx="534377" cy="259045"/>
    <xdr:sp macro="" textlink="">
      <xdr:nvSpPr>
        <xdr:cNvPr id="264" name="テキスト ボックス 263"/>
        <xdr:cNvSpPr txBox="1"/>
      </xdr:nvSpPr>
      <xdr:spPr>
        <a:xfrm>
          <a:off x="2641111" y="1554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132595</xdr:rowOff>
    </xdr:from>
    <xdr:to>
      <xdr:col>10</xdr:col>
      <xdr:colOff>165100</xdr:colOff>
      <xdr:row>92</xdr:row>
      <xdr:rowOff>62745</xdr:rowOff>
    </xdr:to>
    <xdr:sp macro="" textlink="">
      <xdr:nvSpPr>
        <xdr:cNvPr id="265" name="楕円 264"/>
        <xdr:cNvSpPr/>
      </xdr:nvSpPr>
      <xdr:spPr>
        <a:xfrm>
          <a:off x="1968500" y="1573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79272</xdr:rowOff>
    </xdr:from>
    <xdr:ext cx="534377" cy="259045"/>
    <xdr:sp macro="" textlink="">
      <xdr:nvSpPr>
        <xdr:cNvPr id="266" name="テキスト ボックス 265"/>
        <xdr:cNvSpPr txBox="1"/>
      </xdr:nvSpPr>
      <xdr:spPr>
        <a:xfrm>
          <a:off x="1752111" y="1550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74285</xdr:rowOff>
    </xdr:from>
    <xdr:to>
      <xdr:col>6</xdr:col>
      <xdr:colOff>38100</xdr:colOff>
      <xdr:row>93</xdr:row>
      <xdr:rowOff>4435</xdr:rowOff>
    </xdr:to>
    <xdr:sp macro="" textlink="">
      <xdr:nvSpPr>
        <xdr:cNvPr id="267" name="楕円 266"/>
        <xdr:cNvSpPr/>
      </xdr:nvSpPr>
      <xdr:spPr>
        <a:xfrm>
          <a:off x="1079500" y="1584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20962</xdr:rowOff>
    </xdr:from>
    <xdr:ext cx="534377" cy="259045"/>
    <xdr:sp macro="" textlink="">
      <xdr:nvSpPr>
        <xdr:cNvPr id="268" name="テキスト ボックス 267"/>
        <xdr:cNvSpPr txBox="1"/>
      </xdr:nvSpPr>
      <xdr:spPr>
        <a:xfrm>
          <a:off x="863111" y="15622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9" name="直線コネクタ 278"/>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0" name="テキスト ボックス 279"/>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1" name="直線コネクタ 280"/>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2" name="テキスト ボックス 281"/>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3" name="直線コネクタ 282"/>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4" name="テキスト ボックス 283"/>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5" name="直線コネクタ 284"/>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6" name="テキスト ボックス 285"/>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7" name="直線コネクタ 286"/>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8" name="テキスト ボックス 287"/>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9" name="直線コネクタ 288"/>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90" name="テキスト ボックス 289"/>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2" name="テキスト ボックス 29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113912</xdr:rowOff>
    </xdr:from>
    <xdr:to>
      <xdr:col>54</xdr:col>
      <xdr:colOff>189865</xdr:colOff>
      <xdr:row>38</xdr:row>
      <xdr:rowOff>57284</xdr:rowOff>
    </xdr:to>
    <xdr:cxnSp macro="">
      <xdr:nvCxnSpPr>
        <xdr:cNvPr id="294" name="直線コネクタ 293"/>
        <xdr:cNvCxnSpPr/>
      </xdr:nvCxnSpPr>
      <xdr:spPr>
        <a:xfrm flipV="1">
          <a:off x="10475595" y="5085962"/>
          <a:ext cx="1270" cy="1486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61111</xdr:rowOff>
    </xdr:from>
    <xdr:ext cx="534377" cy="259045"/>
    <xdr:sp macro="" textlink="">
      <xdr:nvSpPr>
        <xdr:cNvPr id="295" name="補助費等最小値テキスト"/>
        <xdr:cNvSpPr txBox="1"/>
      </xdr:nvSpPr>
      <xdr:spPr>
        <a:xfrm>
          <a:off x="10528300" y="6576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57284</xdr:rowOff>
    </xdr:from>
    <xdr:to>
      <xdr:col>55</xdr:col>
      <xdr:colOff>88900</xdr:colOff>
      <xdr:row>38</xdr:row>
      <xdr:rowOff>57284</xdr:rowOff>
    </xdr:to>
    <xdr:cxnSp macro="">
      <xdr:nvCxnSpPr>
        <xdr:cNvPr id="296" name="直線コネクタ 295"/>
        <xdr:cNvCxnSpPr/>
      </xdr:nvCxnSpPr>
      <xdr:spPr>
        <a:xfrm>
          <a:off x="10388600" y="6572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60589</xdr:rowOff>
    </xdr:from>
    <xdr:ext cx="599010" cy="259045"/>
    <xdr:sp macro="" textlink="">
      <xdr:nvSpPr>
        <xdr:cNvPr id="297" name="補助費等最大値テキスト"/>
        <xdr:cNvSpPr txBox="1"/>
      </xdr:nvSpPr>
      <xdr:spPr>
        <a:xfrm>
          <a:off x="10528300" y="4861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113912</xdr:rowOff>
    </xdr:from>
    <xdr:to>
      <xdr:col>55</xdr:col>
      <xdr:colOff>88900</xdr:colOff>
      <xdr:row>29</xdr:row>
      <xdr:rowOff>113912</xdr:rowOff>
    </xdr:to>
    <xdr:cxnSp macro="">
      <xdr:nvCxnSpPr>
        <xdr:cNvPr id="298" name="直線コネクタ 297"/>
        <xdr:cNvCxnSpPr/>
      </xdr:nvCxnSpPr>
      <xdr:spPr>
        <a:xfrm>
          <a:off x="10388600" y="5085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49229</xdr:rowOff>
    </xdr:from>
    <xdr:to>
      <xdr:col>55</xdr:col>
      <xdr:colOff>0</xdr:colOff>
      <xdr:row>36</xdr:row>
      <xdr:rowOff>1789</xdr:rowOff>
    </xdr:to>
    <xdr:cxnSp macro="">
      <xdr:nvCxnSpPr>
        <xdr:cNvPr id="299" name="直線コネクタ 298"/>
        <xdr:cNvCxnSpPr/>
      </xdr:nvCxnSpPr>
      <xdr:spPr>
        <a:xfrm flipV="1">
          <a:off x="9639300" y="6049979"/>
          <a:ext cx="838200" cy="124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164660</xdr:rowOff>
    </xdr:from>
    <xdr:ext cx="534377" cy="259045"/>
    <xdr:sp macro="" textlink="">
      <xdr:nvSpPr>
        <xdr:cNvPr id="300" name="補助費等平均値テキスト"/>
        <xdr:cNvSpPr txBox="1"/>
      </xdr:nvSpPr>
      <xdr:spPr>
        <a:xfrm>
          <a:off x="10528300" y="5822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141783</xdr:rowOff>
    </xdr:from>
    <xdr:to>
      <xdr:col>55</xdr:col>
      <xdr:colOff>50800</xdr:colOff>
      <xdr:row>35</xdr:row>
      <xdr:rowOff>71933</xdr:rowOff>
    </xdr:to>
    <xdr:sp macro="" textlink="">
      <xdr:nvSpPr>
        <xdr:cNvPr id="301" name="フローチャート: 判断 300"/>
        <xdr:cNvSpPr/>
      </xdr:nvSpPr>
      <xdr:spPr>
        <a:xfrm>
          <a:off x="10426700" y="597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146471</xdr:rowOff>
    </xdr:from>
    <xdr:to>
      <xdr:col>50</xdr:col>
      <xdr:colOff>114300</xdr:colOff>
      <xdr:row>36</xdr:row>
      <xdr:rowOff>1789</xdr:rowOff>
    </xdr:to>
    <xdr:cxnSp macro="">
      <xdr:nvCxnSpPr>
        <xdr:cNvPr id="302" name="直線コネクタ 301"/>
        <xdr:cNvCxnSpPr/>
      </xdr:nvCxnSpPr>
      <xdr:spPr>
        <a:xfrm>
          <a:off x="8750300" y="6147221"/>
          <a:ext cx="889000" cy="26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145898</xdr:rowOff>
    </xdr:from>
    <xdr:to>
      <xdr:col>50</xdr:col>
      <xdr:colOff>165100</xdr:colOff>
      <xdr:row>35</xdr:row>
      <xdr:rowOff>76048</xdr:rowOff>
    </xdr:to>
    <xdr:sp macro="" textlink="">
      <xdr:nvSpPr>
        <xdr:cNvPr id="303" name="フローチャート: 判断 302"/>
        <xdr:cNvSpPr/>
      </xdr:nvSpPr>
      <xdr:spPr>
        <a:xfrm>
          <a:off x="9588500" y="597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92575</xdr:rowOff>
    </xdr:from>
    <xdr:ext cx="534377" cy="259045"/>
    <xdr:sp macro="" textlink="">
      <xdr:nvSpPr>
        <xdr:cNvPr id="304" name="テキスト ボックス 303"/>
        <xdr:cNvSpPr txBox="1"/>
      </xdr:nvSpPr>
      <xdr:spPr>
        <a:xfrm>
          <a:off x="9372111" y="575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146471</xdr:rowOff>
    </xdr:from>
    <xdr:to>
      <xdr:col>45</xdr:col>
      <xdr:colOff>177800</xdr:colOff>
      <xdr:row>36</xdr:row>
      <xdr:rowOff>27218</xdr:rowOff>
    </xdr:to>
    <xdr:cxnSp macro="">
      <xdr:nvCxnSpPr>
        <xdr:cNvPr id="305" name="直線コネクタ 304"/>
        <xdr:cNvCxnSpPr/>
      </xdr:nvCxnSpPr>
      <xdr:spPr>
        <a:xfrm flipV="1">
          <a:off x="7861300" y="6147221"/>
          <a:ext cx="889000" cy="5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42200</xdr:rowOff>
    </xdr:from>
    <xdr:to>
      <xdr:col>46</xdr:col>
      <xdr:colOff>38100</xdr:colOff>
      <xdr:row>35</xdr:row>
      <xdr:rowOff>143800</xdr:rowOff>
    </xdr:to>
    <xdr:sp macro="" textlink="">
      <xdr:nvSpPr>
        <xdr:cNvPr id="306" name="フローチャート: 判断 305"/>
        <xdr:cNvSpPr/>
      </xdr:nvSpPr>
      <xdr:spPr>
        <a:xfrm>
          <a:off x="8699500" y="604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160327</xdr:rowOff>
    </xdr:from>
    <xdr:ext cx="534377" cy="259045"/>
    <xdr:sp macro="" textlink="">
      <xdr:nvSpPr>
        <xdr:cNvPr id="307" name="テキスト ボックス 306"/>
        <xdr:cNvSpPr txBox="1"/>
      </xdr:nvSpPr>
      <xdr:spPr>
        <a:xfrm>
          <a:off x="8483111" y="5818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27218</xdr:rowOff>
    </xdr:from>
    <xdr:to>
      <xdr:col>41</xdr:col>
      <xdr:colOff>50800</xdr:colOff>
      <xdr:row>36</xdr:row>
      <xdr:rowOff>39736</xdr:rowOff>
    </xdr:to>
    <xdr:cxnSp macro="">
      <xdr:nvCxnSpPr>
        <xdr:cNvPr id="308" name="直線コネクタ 307"/>
        <xdr:cNvCxnSpPr/>
      </xdr:nvCxnSpPr>
      <xdr:spPr>
        <a:xfrm flipV="1">
          <a:off x="6972300" y="6199418"/>
          <a:ext cx="889000" cy="12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47469</xdr:rowOff>
    </xdr:from>
    <xdr:to>
      <xdr:col>41</xdr:col>
      <xdr:colOff>101600</xdr:colOff>
      <xdr:row>35</xdr:row>
      <xdr:rowOff>149069</xdr:rowOff>
    </xdr:to>
    <xdr:sp macro="" textlink="">
      <xdr:nvSpPr>
        <xdr:cNvPr id="309" name="フローチャート: 判断 308"/>
        <xdr:cNvSpPr/>
      </xdr:nvSpPr>
      <xdr:spPr>
        <a:xfrm>
          <a:off x="7810500" y="604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165596</xdr:rowOff>
    </xdr:from>
    <xdr:ext cx="534377" cy="259045"/>
    <xdr:sp macro="" textlink="">
      <xdr:nvSpPr>
        <xdr:cNvPr id="310" name="テキスト ボックス 309"/>
        <xdr:cNvSpPr txBox="1"/>
      </xdr:nvSpPr>
      <xdr:spPr>
        <a:xfrm>
          <a:off x="7594111" y="582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72191</xdr:rowOff>
    </xdr:from>
    <xdr:to>
      <xdr:col>36</xdr:col>
      <xdr:colOff>165100</xdr:colOff>
      <xdr:row>36</xdr:row>
      <xdr:rowOff>2341</xdr:rowOff>
    </xdr:to>
    <xdr:sp macro="" textlink="">
      <xdr:nvSpPr>
        <xdr:cNvPr id="311" name="フローチャート: 判断 310"/>
        <xdr:cNvSpPr/>
      </xdr:nvSpPr>
      <xdr:spPr>
        <a:xfrm>
          <a:off x="6921500" y="607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18868</xdr:rowOff>
    </xdr:from>
    <xdr:ext cx="534377" cy="259045"/>
    <xdr:sp macro="" textlink="">
      <xdr:nvSpPr>
        <xdr:cNvPr id="312" name="テキスト ボックス 311"/>
        <xdr:cNvSpPr txBox="1"/>
      </xdr:nvSpPr>
      <xdr:spPr>
        <a:xfrm>
          <a:off x="6705111" y="584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169879</xdr:rowOff>
    </xdr:from>
    <xdr:to>
      <xdr:col>55</xdr:col>
      <xdr:colOff>50800</xdr:colOff>
      <xdr:row>35</xdr:row>
      <xdr:rowOff>100029</xdr:rowOff>
    </xdr:to>
    <xdr:sp macro="" textlink="">
      <xdr:nvSpPr>
        <xdr:cNvPr id="318" name="楕円 317"/>
        <xdr:cNvSpPr/>
      </xdr:nvSpPr>
      <xdr:spPr>
        <a:xfrm>
          <a:off x="10426700" y="5999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148306</xdr:rowOff>
    </xdr:from>
    <xdr:ext cx="534377" cy="259045"/>
    <xdr:sp macro="" textlink="">
      <xdr:nvSpPr>
        <xdr:cNvPr id="319" name="補助費等該当値テキスト"/>
        <xdr:cNvSpPr txBox="1"/>
      </xdr:nvSpPr>
      <xdr:spPr>
        <a:xfrm>
          <a:off x="10528300" y="597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122439</xdr:rowOff>
    </xdr:from>
    <xdr:to>
      <xdr:col>50</xdr:col>
      <xdr:colOff>165100</xdr:colOff>
      <xdr:row>36</xdr:row>
      <xdr:rowOff>52589</xdr:rowOff>
    </xdr:to>
    <xdr:sp macro="" textlink="">
      <xdr:nvSpPr>
        <xdr:cNvPr id="320" name="楕円 319"/>
        <xdr:cNvSpPr/>
      </xdr:nvSpPr>
      <xdr:spPr>
        <a:xfrm>
          <a:off x="9588500" y="612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43716</xdr:rowOff>
    </xdr:from>
    <xdr:ext cx="534377" cy="259045"/>
    <xdr:sp macro="" textlink="">
      <xdr:nvSpPr>
        <xdr:cNvPr id="321" name="テキスト ボックス 320"/>
        <xdr:cNvSpPr txBox="1"/>
      </xdr:nvSpPr>
      <xdr:spPr>
        <a:xfrm>
          <a:off x="9372111" y="6215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95671</xdr:rowOff>
    </xdr:from>
    <xdr:to>
      <xdr:col>46</xdr:col>
      <xdr:colOff>38100</xdr:colOff>
      <xdr:row>36</xdr:row>
      <xdr:rowOff>25821</xdr:rowOff>
    </xdr:to>
    <xdr:sp macro="" textlink="">
      <xdr:nvSpPr>
        <xdr:cNvPr id="322" name="楕円 321"/>
        <xdr:cNvSpPr/>
      </xdr:nvSpPr>
      <xdr:spPr>
        <a:xfrm>
          <a:off x="8699500" y="609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16948</xdr:rowOff>
    </xdr:from>
    <xdr:ext cx="534377" cy="259045"/>
    <xdr:sp macro="" textlink="">
      <xdr:nvSpPr>
        <xdr:cNvPr id="323" name="テキスト ボックス 322"/>
        <xdr:cNvSpPr txBox="1"/>
      </xdr:nvSpPr>
      <xdr:spPr>
        <a:xfrm>
          <a:off x="8483111" y="618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147868</xdr:rowOff>
    </xdr:from>
    <xdr:to>
      <xdr:col>41</xdr:col>
      <xdr:colOff>101600</xdr:colOff>
      <xdr:row>36</xdr:row>
      <xdr:rowOff>78018</xdr:rowOff>
    </xdr:to>
    <xdr:sp macro="" textlink="">
      <xdr:nvSpPr>
        <xdr:cNvPr id="324" name="楕円 323"/>
        <xdr:cNvSpPr/>
      </xdr:nvSpPr>
      <xdr:spPr>
        <a:xfrm>
          <a:off x="7810500" y="614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69145</xdr:rowOff>
    </xdr:from>
    <xdr:ext cx="534377" cy="259045"/>
    <xdr:sp macro="" textlink="">
      <xdr:nvSpPr>
        <xdr:cNvPr id="325" name="テキスト ボックス 324"/>
        <xdr:cNvSpPr txBox="1"/>
      </xdr:nvSpPr>
      <xdr:spPr>
        <a:xfrm>
          <a:off x="7594111" y="624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160386</xdr:rowOff>
    </xdr:from>
    <xdr:to>
      <xdr:col>36</xdr:col>
      <xdr:colOff>165100</xdr:colOff>
      <xdr:row>36</xdr:row>
      <xdr:rowOff>90536</xdr:rowOff>
    </xdr:to>
    <xdr:sp macro="" textlink="">
      <xdr:nvSpPr>
        <xdr:cNvPr id="326" name="楕円 325"/>
        <xdr:cNvSpPr/>
      </xdr:nvSpPr>
      <xdr:spPr>
        <a:xfrm>
          <a:off x="6921500" y="6161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81663</xdr:rowOff>
    </xdr:from>
    <xdr:ext cx="534377" cy="259045"/>
    <xdr:sp macro="" textlink="">
      <xdr:nvSpPr>
        <xdr:cNvPr id="327" name="テキスト ボックス 326"/>
        <xdr:cNvSpPr txBox="1"/>
      </xdr:nvSpPr>
      <xdr:spPr>
        <a:xfrm>
          <a:off x="6705111" y="625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8" name="直線コネクタ 33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9" name="テキスト ボックス 33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0" name="直線コネクタ 33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41" name="テキスト ボックス 340"/>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2" name="直線コネクタ 34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3" name="テキスト ボックス 342"/>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4" name="直線コネクタ 34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5" name="テキスト ボックス 344"/>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6" name="直線コネクタ 34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7" name="テキスト ボックス 34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143971</xdr:rowOff>
    </xdr:from>
    <xdr:to>
      <xdr:col>54</xdr:col>
      <xdr:colOff>189865</xdr:colOff>
      <xdr:row>59</xdr:row>
      <xdr:rowOff>22458</xdr:rowOff>
    </xdr:to>
    <xdr:cxnSp macro="">
      <xdr:nvCxnSpPr>
        <xdr:cNvPr id="351" name="直線コネクタ 350"/>
        <xdr:cNvCxnSpPr/>
      </xdr:nvCxnSpPr>
      <xdr:spPr>
        <a:xfrm flipV="1">
          <a:off x="10475595" y="8716471"/>
          <a:ext cx="1270" cy="1421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26285</xdr:rowOff>
    </xdr:from>
    <xdr:ext cx="469744" cy="259045"/>
    <xdr:sp macro="" textlink="">
      <xdr:nvSpPr>
        <xdr:cNvPr id="352" name="普通建設事業費最小値テキスト"/>
        <xdr:cNvSpPr txBox="1"/>
      </xdr:nvSpPr>
      <xdr:spPr>
        <a:xfrm>
          <a:off x="10528300" y="10141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22458</xdr:rowOff>
    </xdr:from>
    <xdr:to>
      <xdr:col>55</xdr:col>
      <xdr:colOff>88900</xdr:colOff>
      <xdr:row>59</xdr:row>
      <xdr:rowOff>22458</xdr:rowOff>
    </xdr:to>
    <xdr:cxnSp macro="">
      <xdr:nvCxnSpPr>
        <xdr:cNvPr id="353" name="直線コネクタ 352"/>
        <xdr:cNvCxnSpPr/>
      </xdr:nvCxnSpPr>
      <xdr:spPr>
        <a:xfrm>
          <a:off x="10388600" y="1013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90648</xdr:rowOff>
    </xdr:from>
    <xdr:ext cx="599010" cy="259045"/>
    <xdr:sp macro="" textlink="">
      <xdr:nvSpPr>
        <xdr:cNvPr id="354" name="普通建設事業費最大値テキスト"/>
        <xdr:cNvSpPr txBox="1"/>
      </xdr:nvSpPr>
      <xdr:spPr>
        <a:xfrm>
          <a:off x="10528300" y="8491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143971</xdr:rowOff>
    </xdr:from>
    <xdr:to>
      <xdr:col>55</xdr:col>
      <xdr:colOff>88900</xdr:colOff>
      <xdr:row>50</xdr:row>
      <xdr:rowOff>143971</xdr:rowOff>
    </xdr:to>
    <xdr:cxnSp macro="">
      <xdr:nvCxnSpPr>
        <xdr:cNvPr id="355" name="直線コネクタ 354"/>
        <xdr:cNvCxnSpPr/>
      </xdr:nvCxnSpPr>
      <xdr:spPr>
        <a:xfrm>
          <a:off x="10388600" y="871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49567</xdr:rowOff>
    </xdr:from>
    <xdr:to>
      <xdr:col>55</xdr:col>
      <xdr:colOff>0</xdr:colOff>
      <xdr:row>57</xdr:row>
      <xdr:rowOff>103794</xdr:rowOff>
    </xdr:to>
    <xdr:cxnSp macro="">
      <xdr:nvCxnSpPr>
        <xdr:cNvPr id="356" name="直線コネクタ 355"/>
        <xdr:cNvCxnSpPr/>
      </xdr:nvCxnSpPr>
      <xdr:spPr>
        <a:xfrm>
          <a:off x="9639300" y="9479317"/>
          <a:ext cx="838200" cy="397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26189</xdr:rowOff>
    </xdr:from>
    <xdr:ext cx="534377" cy="259045"/>
    <xdr:sp macro="" textlink="">
      <xdr:nvSpPr>
        <xdr:cNvPr id="357" name="普通建設事業費平均値テキスト"/>
        <xdr:cNvSpPr txBox="1"/>
      </xdr:nvSpPr>
      <xdr:spPr>
        <a:xfrm>
          <a:off x="10528300" y="9627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3312</xdr:rowOff>
    </xdr:from>
    <xdr:to>
      <xdr:col>55</xdr:col>
      <xdr:colOff>50800</xdr:colOff>
      <xdr:row>57</xdr:row>
      <xdr:rowOff>104912</xdr:rowOff>
    </xdr:to>
    <xdr:sp macro="" textlink="">
      <xdr:nvSpPr>
        <xdr:cNvPr id="358" name="フローチャート: 判断 357"/>
        <xdr:cNvSpPr/>
      </xdr:nvSpPr>
      <xdr:spPr>
        <a:xfrm>
          <a:off x="10426700" y="97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49567</xdr:rowOff>
    </xdr:from>
    <xdr:to>
      <xdr:col>50</xdr:col>
      <xdr:colOff>114300</xdr:colOff>
      <xdr:row>56</xdr:row>
      <xdr:rowOff>90429</xdr:rowOff>
    </xdr:to>
    <xdr:cxnSp macro="">
      <xdr:nvCxnSpPr>
        <xdr:cNvPr id="359" name="直線コネクタ 358"/>
        <xdr:cNvCxnSpPr/>
      </xdr:nvCxnSpPr>
      <xdr:spPr>
        <a:xfrm flipV="1">
          <a:off x="8750300" y="9479317"/>
          <a:ext cx="889000" cy="212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56610</xdr:rowOff>
    </xdr:from>
    <xdr:to>
      <xdr:col>50</xdr:col>
      <xdr:colOff>165100</xdr:colOff>
      <xdr:row>57</xdr:row>
      <xdr:rowOff>158210</xdr:rowOff>
    </xdr:to>
    <xdr:sp macro="" textlink="">
      <xdr:nvSpPr>
        <xdr:cNvPr id="360" name="フローチャート: 判断 359"/>
        <xdr:cNvSpPr/>
      </xdr:nvSpPr>
      <xdr:spPr>
        <a:xfrm>
          <a:off x="9588500" y="982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149337</xdr:rowOff>
    </xdr:from>
    <xdr:ext cx="534377" cy="259045"/>
    <xdr:sp macro="" textlink="">
      <xdr:nvSpPr>
        <xdr:cNvPr id="361" name="テキスト ボックス 360"/>
        <xdr:cNvSpPr txBox="1"/>
      </xdr:nvSpPr>
      <xdr:spPr>
        <a:xfrm>
          <a:off x="9372111" y="992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90429</xdr:rowOff>
    </xdr:from>
    <xdr:to>
      <xdr:col>45</xdr:col>
      <xdr:colOff>177800</xdr:colOff>
      <xdr:row>56</xdr:row>
      <xdr:rowOff>127477</xdr:rowOff>
    </xdr:to>
    <xdr:cxnSp macro="">
      <xdr:nvCxnSpPr>
        <xdr:cNvPr id="362" name="直線コネクタ 361"/>
        <xdr:cNvCxnSpPr/>
      </xdr:nvCxnSpPr>
      <xdr:spPr>
        <a:xfrm flipV="1">
          <a:off x="7861300" y="9691629"/>
          <a:ext cx="889000" cy="3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79973</xdr:rowOff>
    </xdr:from>
    <xdr:to>
      <xdr:col>46</xdr:col>
      <xdr:colOff>38100</xdr:colOff>
      <xdr:row>58</xdr:row>
      <xdr:rowOff>10123</xdr:rowOff>
    </xdr:to>
    <xdr:sp macro="" textlink="">
      <xdr:nvSpPr>
        <xdr:cNvPr id="363" name="フローチャート: 判断 362"/>
        <xdr:cNvSpPr/>
      </xdr:nvSpPr>
      <xdr:spPr>
        <a:xfrm>
          <a:off x="8699500" y="985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1250</xdr:rowOff>
    </xdr:from>
    <xdr:ext cx="534377" cy="259045"/>
    <xdr:sp macro="" textlink="">
      <xdr:nvSpPr>
        <xdr:cNvPr id="364" name="テキスト ボックス 363"/>
        <xdr:cNvSpPr txBox="1"/>
      </xdr:nvSpPr>
      <xdr:spPr>
        <a:xfrm>
          <a:off x="8483111" y="994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127477</xdr:rowOff>
    </xdr:from>
    <xdr:to>
      <xdr:col>41</xdr:col>
      <xdr:colOff>50800</xdr:colOff>
      <xdr:row>58</xdr:row>
      <xdr:rowOff>35668</xdr:rowOff>
    </xdr:to>
    <xdr:cxnSp macro="">
      <xdr:nvCxnSpPr>
        <xdr:cNvPr id="365" name="直線コネクタ 364"/>
        <xdr:cNvCxnSpPr/>
      </xdr:nvCxnSpPr>
      <xdr:spPr>
        <a:xfrm flipV="1">
          <a:off x="6972300" y="9728677"/>
          <a:ext cx="889000" cy="251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80163</xdr:rowOff>
    </xdr:from>
    <xdr:to>
      <xdr:col>41</xdr:col>
      <xdr:colOff>101600</xdr:colOff>
      <xdr:row>58</xdr:row>
      <xdr:rowOff>10313</xdr:rowOff>
    </xdr:to>
    <xdr:sp macro="" textlink="">
      <xdr:nvSpPr>
        <xdr:cNvPr id="366" name="フローチャート: 判断 365"/>
        <xdr:cNvSpPr/>
      </xdr:nvSpPr>
      <xdr:spPr>
        <a:xfrm>
          <a:off x="7810500" y="9852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1440</xdr:rowOff>
    </xdr:from>
    <xdr:ext cx="534377" cy="259045"/>
    <xdr:sp macro="" textlink="">
      <xdr:nvSpPr>
        <xdr:cNvPr id="367" name="テキスト ボックス 366"/>
        <xdr:cNvSpPr txBox="1"/>
      </xdr:nvSpPr>
      <xdr:spPr>
        <a:xfrm>
          <a:off x="7594111" y="994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71873</xdr:rowOff>
    </xdr:from>
    <xdr:to>
      <xdr:col>36</xdr:col>
      <xdr:colOff>165100</xdr:colOff>
      <xdr:row>58</xdr:row>
      <xdr:rowOff>2023</xdr:rowOff>
    </xdr:to>
    <xdr:sp macro="" textlink="">
      <xdr:nvSpPr>
        <xdr:cNvPr id="368" name="フローチャート: 判断 367"/>
        <xdr:cNvSpPr/>
      </xdr:nvSpPr>
      <xdr:spPr>
        <a:xfrm>
          <a:off x="6921500" y="98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18550</xdr:rowOff>
    </xdr:from>
    <xdr:ext cx="534377" cy="259045"/>
    <xdr:sp macro="" textlink="">
      <xdr:nvSpPr>
        <xdr:cNvPr id="369" name="テキスト ボックス 368"/>
        <xdr:cNvSpPr txBox="1"/>
      </xdr:nvSpPr>
      <xdr:spPr>
        <a:xfrm>
          <a:off x="6705111" y="961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52994</xdr:rowOff>
    </xdr:from>
    <xdr:to>
      <xdr:col>55</xdr:col>
      <xdr:colOff>50800</xdr:colOff>
      <xdr:row>57</xdr:row>
      <xdr:rowOff>154594</xdr:rowOff>
    </xdr:to>
    <xdr:sp macro="" textlink="">
      <xdr:nvSpPr>
        <xdr:cNvPr id="375" name="楕円 374"/>
        <xdr:cNvSpPr/>
      </xdr:nvSpPr>
      <xdr:spPr>
        <a:xfrm>
          <a:off x="10426700" y="982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31421</xdr:rowOff>
    </xdr:from>
    <xdr:ext cx="534377" cy="259045"/>
    <xdr:sp macro="" textlink="">
      <xdr:nvSpPr>
        <xdr:cNvPr id="376" name="普通建設事業費該当値テキスト"/>
        <xdr:cNvSpPr txBox="1"/>
      </xdr:nvSpPr>
      <xdr:spPr>
        <a:xfrm>
          <a:off x="10528300" y="980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170217</xdr:rowOff>
    </xdr:from>
    <xdr:to>
      <xdr:col>50</xdr:col>
      <xdr:colOff>165100</xdr:colOff>
      <xdr:row>55</xdr:row>
      <xdr:rowOff>100367</xdr:rowOff>
    </xdr:to>
    <xdr:sp macro="" textlink="">
      <xdr:nvSpPr>
        <xdr:cNvPr id="377" name="楕円 376"/>
        <xdr:cNvSpPr/>
      </xdr:nvSpPr>
      <xdr:spPr>
        <a:xfrm>
          <a:off x="9588500" y="942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116894</xdr:rowOff>
    </xdr:from>
    <xdr:ext cx="599010" cy="259045"/>
    <xdr:sp macro="" textlink="">
      <xdr:nvSpPr>
        <xdr:cNvPr id="378" name="テキスト ボックス 377"/>
        <xdr:cNvSpPr txBox="1"/>
      </xdr:nvSpPr>
      <xdr:spPr>
        <a:xfrm>
          <a:off x="9339795" y="9203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39629</xdr:rowOff>
    </xdr:from>
    <xdr:to>
      <xdr:col>46</xdr:col>
      <xdr:colOff>38100</xdr:colOff>
      <xdr:row>56</xdr:row>
      <xdr:rowOff>141229</xdr:rowOff>
    </xdr:to>
    <xdr:sp macro="" textlink="">
      <xdr:nvSpPr>
        <xdr:cNvPr id="379" name="楕円 378"/>
        <xdr:cNvSpPr/>
      </xdr:nvSpPr>
      <xdr:spPr>
        <a:xfrm>
          <a:off x="8699500" y="964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157756</xdr:rowOff>
    </xdr:from>
    <xdr:ext cx="599010" cy="259045"/>
    <xdr:sp macro="" textlink="">
      <xdr:nvSpPr>
        <xdr:cNvPr id="380" name="テキスト ボックス 379"/>
        <xdr:cNvSpPr txBox="1"/>
      </xdr:nvSpPr>
      <xdr:spPr>
        <a:xfrm>
          <a:off x="8450795" y="9416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76677</xdr:rowOff>
    </xdr:from>
    <xdr:to>
      <xdr:col>41</xdr:col>
      <xdr:colOff>101600</xdr:colOff>
      <xdr:row>57</xdr:row>
      <xdr:rowOff>6827</xdr:rowOff>
    </xdr:to>
    <xdr:sp macro="" textlink="">
      <xdr:nvSpPr>
        <xdr:cNvPr id="381" name="楕円 380"/>
        <xdr:cNvSpPr/>
      </xdr:nvSpPr>
      <xdr:spPr>
        <a:xfrm>
          <a:off x="7810500" y="967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23354</xdr:rowOff>
    </xdr:from>
    <xdr:ext cx="599010" cy="259045"/>
    <xdr:sp macro="" textlink="">
      <xdr:nvSpPr>
        <xdr:cNvPr id="382" name="テキスト ボックス 381"/>
        <xdr:cNvSpPr txBox="1"/>
      </xdr:nvSpPr>
      <xdr:spPr>
        <a:xfrm>
          <a:off x="7561795" y="9453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156318</xdr:rowOff>
    </xdr:from>
    <xdr:to>
      <xdr:col>36</xdr:col>
      <xdr:colOff>165100</xdr:colOff>
      <xdr:row>58</xdr:row>
      <xdr:rowOff>86468</xdr:rowOff>
    </xdr:to>
    <xdr:sp macro="" textlink="">
      <xdr:nvSpPr>
        <xdr:cNvPr id="383" name="楕円 382"/>
        <xdr:cNvSpPr/>
      </xdr:nvSpPr>
      <xdr:spPr>
        <a:xfrm>
          <a:off x="6921500" y="992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77595</xdr:rowOff>
    </xdr:from>
    <xdr:ext cx="534377" cy="259045"/>
    <xdr:sp macro="" textlink="">
      <xdr:nvSpPr>
        <xdr:cNvPr id="384" name="テキスト ボックス 383"/>
        <xdr:cNvSpPr txBox="1"/>
      </xdr:nvSpPr>
      <xdr:spPr>
        <a:xfrm>
          <a:off x="6705111" y="10021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5" name="直線コネクタ 39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6" name="テキスト ボックス 39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7" name="直線コネクタ 39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8" name="テキスト ボックス 397"/>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9" name="直線コネクタ 39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400" name="テキスト ボックス 399"/>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1" name="直線コネクタ 40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2" name="テキスト ボックス 401"/>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3" name="直線コネクタ 40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4" name="テキスト ボックス 403"/>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5" name="直線コネクタ 40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6" name="テキスト ボックス 405"/>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7" name="直線コネクタ 40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8" name="テキスト ボックス 40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122653</xdr:rowOff>
    </xdr:from>
    <xdr:to>
      <xdr:col>54</xdr:col>
      <xdr:colOff>189865</xdr:colOff>
      <xdr:row>79</xdr:row>
      <xdr:rowOff>98879</xdr:rowOff>
    </xdr:to>
    <xdr:cxnSp macro="">
      <xdr:nvCxnSpPr>
        <xdr:cNvPr id="410" name="直線コネクタ 409"/>
        <xdr:cNvCxnSpPr/>
      </xdr:nvCxnSpPr>
      <xdr:spPr>
        <a:xfrm flipV="1">
          <a:off x="10475595" y="12124153"/>
          <a:ext cx="1270" cy="1519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11"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12" name="直線コネクタ 411"/>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69330</xdr:rowOff>
    </xdr:from>
    <xdr:ext cx="599010" cy="259045"/>
    <xdr:sp macro="" textlink="">
      <xdr:nvSpPr>
        <xdr:cNvPr id="413" name="普通建設事業費 （ うち新規整備　）最大値テキスト"/>
        <xdr:cNvSpPr txBox="1"/>
      </xdr:nvSpPr>
      <xdr:spPr>
        <a:xfrm>
          <a:off x="10528300" y="11899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122653</xdr:rowOff>
    </xdr:from>
    <xdr:to>
      <xdr:col>55</xdr:col>
      <xdr:colOff>88900</xdr:colOff>
      <xdr:row>70</xdr:row>
      <xdr:rowOff>122653</xdr:rowOff>
    </xdr:to>
    <xdr:cxnSp macro="">
      <xdr:nvCxnSpPr>
        <xdr:cNvPr id="414" name="直線コネクタ 413"/>
        <xdr:cNvCxnSpPr/>
      </xdr:nvCxnSpPr>
      <xdr:spPr>
        <a:xfrm>
          <a:off x="10388600" y="12124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38169</xdr:rowOff>
    </xdr:from>
    <xdr:to>
      <xdr:col>55</xdr:col>
      <xdr:colOff>0</xdr:colOff>
      <xdr:row>78</xdr:row>
      <xdr:rowOff>120845</xdr:rowOff>
    </xdr:to>
    <xdr:cxnSp macro="">
      <xdr:nvCxnSpPr>
        <xdr:cNvPr id="415" name="直線コネクタ 414"/>
        <xdr:cNvCxnSpPr/>
      </xdr:nvCxnSpPr>
      <xdr:spPr>
        <a:xfrm>
          <a:off x="9639300" y="12211119"/>
          <a:ext cx="838200" cy="1282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78390</xdr:rowOff>
    </xdr:from>
    <xdr:ext cx="534377" cy="259045"/>
    <xdr:sp macro="" textlink="">
      <xdr:nvSpPr>
        <xdr:cNvPr id="416" name="普通建設事業費 （ うち新規整備　）平均値テキスト"/>
        <xdr:cNvSpPr txBox="1"/>
      </xdr:nvSpPr>
      <xdr:spPr>
        <a:xfrm>
          <a:off x="10528300" y="131085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55513</xdr:rowOff>
    </xdr:from>
    <xdr:to>
      <xdr:col>55</xdr:col>
      <xdr:colOff>50800</xdr:colOff>
      <xdr:row>77</xdr:row>
      <xdr:rowOff>157113</xdr:rowOff>
    </xdr:to>
    <xdr:sp macro="" textlink="">
      <xdr:nvSpPr>
        <xdr:cNvPr id="417" name="フローチャート: 判断 416"/>
        <xdr:cNvSpPr/>
      </xdr:nvSpPr>
      <xdr:spPr>
        <a:xfrm>
          <a:off x="10426700" y="1325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38169</xdr:rowOff>
    </xdr:from>
    <xdr:to>
      <xdr:col>50</xdr:col>
      <xdr:colOff>114300</xdr:colOff>
      <xdr:row>73</xdr:row>
      <xdr:rowOff>148975</xdr:rowOff>
    </xdr:to>
    <xdr:cxnSp macro="">
      <xdr:nvCxnSpPr>
        <xdr:cNvPr id="418" name="直線コネクタ 417"/>
        <xdr:cNvCxnSpPr/>
      </xdr:nvCxnSpPr>
      <xdr:spPr>
        <a:xfrm flipV="1">
          <a:off x="8750300" y="12211119"/>
          <a:ext cx="889000" cy="453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156195</xdr:rowOff>
    </xdr:from>
    <xdr:to>
      <xdr:col>50</xdr:col>
      <xdr:colOff>165100</xdr:colOff>
      <xdr:row>78</xdr:row>
      <xdr:rowOff>86345</xdr:rowOff>
    </xdr:to>
    <xdr:sp macro="" textlink="">
      <xdr:nvSpPr>
        <xdr:cNvPr id="419" name="フローチャート: 判断 418"/>
        <xdr:cNvSpPr/>
      </xdr:nvSpPr>
      <xdr:spPr>
        <a:xfrm>
          <a:off x="9588500" y="1335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77472</xdr:rowOff>
    </xdr:from>
    <xdr:ext cx="534377" cy="259045"/>
    <xdr:sp macro="" textlink="">
      <xdr:nvSpPr>
        <xdr:cNvPr id="420" name="テキスト ボックス 419"/>
        <xdr:cNvSpPr txBox="1"/>
      </xdr:nvSpPr>
      <xdr:spPr>
        <a:xfrm>
          <a:off x="9372111" y="1345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148975</xdr:rowOff>
    </xdr:from>
    <xdr:to>
      <xdr:col>45</xdr:col>
      <xdr:colOff>177800</xdr:colOff>
      <xdr:row>79</xdr:row>
      <xdr:rowOff>90922</xdr:rowOff>
    </xdr:to>
    <xdr:cxnSp macro="">
      <xdr:nvCxnSpPr>
        <xdr:cNvPr id="421" name="直線コネクタ 420"/>
        <xdr:cNvCxnSpPr/>
      </xdr:nvCxnSpPr>
      <xdr:spPr>
        <a:xfrm flipV="1">
          <a:off x="7861300" y="12664825"/>
          <a:ext cx="889000" cy="970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5516</xdr:rowOff>
    </xdr:from>
    <xdr:to>
      <xdr:col>46</xdr:col>
      <xdr:colOff>38100</xdr:colOff>
      <xdr:row>78</xdr:row>
      <xdr:rowOff>107116</xdr:rowOff>
    </xdr:to>
    <xdr:sp macro="" textlink="">
      <xdr:nvSpPr>
        <xdr:cNvPr id="422" name="フローチャート: 判断 421"/>
        <xdr:cNvSpPr/>
      </xdr:nvSpPr>
      <xdr:spPr>
        <a:xfrm>
          <a:off x="8699500" y="13378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98243</xdr:rowOff>
    </xdr:from>
    <xdr:ext cx="534377" cy="259045"/>
    <xdr:sp macro="" textlink="">
      <xdr:nvSpPr>
        <xdr:cNvPr id="423" name="テキスト ボックス 422"/>
        <xdr:cNvSpPr txBox="1"/>
      </xdr:nvSpPr>
      <xdr:spPr>
        <a:xfrm>
          <a:off x="8483111" y="1347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43676</xdr:rowOff>
    </xdr:from>
    <xdr:to>
      <xdr:col>41</xdr:col>
      <xdr:colOff>50800</xdr:colOff>
      <xdr:row>79</xdr:row>
      <xdr:rowOff>90922</xdr:rowOff>
    </xdr:to>
    <xdr:cxnSp macro="">
      <xdr:nvCxnSpPr>
        <xdr:cNvPr id="424" name="直線コネクタ 423"/>
        <xdr:cNvCxnSpPr/>
      </xdr:nvCxnSpPr>
      <xdr:spPr>
        <a:xfrm>
          <a:off x="6972300" y="13245326"/>
          <a:ext cx="889000" cy="390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150110</xdr:rowOff>
    </xdr:from>
    <xdr:to>
      <xdr:col>41</xdr:col>
      <xdr:colOff>101600</xdr:colOff>
      <xdr:row>78</xdr:row>
      <xdr:rowOff>80260</xdr:rowOff>
    </xdr:to>
    <xdr:sp macro="" textlink="">
      <xdr:nvSpPr>
        <xdr:cNvPr id="425" name="フローチャート: 判断 424"/>
        <xdr:cNvSpPr/>
      </xdr:nvSpPr>
      <xdr:spPr>
        <a:xfrm>
          <a:off x="7810500" y="133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96787</xdr:rowOff>
    </xdr:from>
    <xdr:ext cx="534377" cy="259045"/>
    <xdr:sp macro="" textlink="">
      <xdr:nvSpPr>
        <xdr:cNvPr id="426" name="テキスト ボックス 425"/>
        <xdr:cNvSpPr txBox="1"/>
      </xdr:nvSpPr>
      <xdr:spPr>
        <a:xfrm>
          <a:off x="7594111" y="1312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58105</xdr:rowOff>
    </xdr:from>
    <xdr:to>
      <xdr:col>36</xdr:col>
      <xdr:colOff>165100</xdr:colOff>
      <xdr:row>77</xdr:row>
      <xdr:rowOff>159705</xdr:rowOff>
    </xdr:to>
    <xdr:sp macro="" textlink="">
      <xdr:nvSpPr>
        <xdr:cNvPr id="427" name="フローチャート: 判断 426"/>
        <xdr:cNvSpPr/>
      </xdr:nvSpPr>
      <xdr:spPr>
        <a:xfrm>
          <a:off x="6921500" y="1325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150832</xdr:rowOff>
    </xdr:from>
    <xdr:ext cx="534377" cy="259045"/>
    <xdr:sp macro="" textlink="">
      <xdr:nvSpPr>
        <xdr:cNvPr id="428" name="テキスト ボックス 427"/>
        <xdr:cNvSpPr txBox="1"/>
      </xdr:nvSpPr>
      <xdr:spPr>
        <a:xfrm>
          <a:off x="6705111" y="1335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9" name="テキスト ボックス 42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0" name="テキスト ボックス 42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1" name="テキスト ボックス 43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2" name="テキスト ボックス 43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3" name="テキスト ボックス 43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70045</xdr:rowOff>
    </xdr:from>
    <xdr:to>
      <xdr:col>55</xdr:col>
      <xdr:colOff>50800</xdr:colOff>
      <xdr:row>79</xdr:row>
      <xdr:rowOff>195</xdr:rowOff>
    </xdr:to>
    <xdr:sp macro="" textlink="">
      <xdr:nvSpPr>
        <xdr:cNvPr id="434" name="楕円 433"/>
        <xdr:cNvSpPr/>
      </xdr:nvSpPr>
      <xdr:spPr>
        <a:xfrm>
          <a:off x="10426700" y="1344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48472</xdr:rowOff>
    </xdr:from>
    <xdr:ext cx="534377" cy="259045"/>
    <xdr:sp macro="" textlink="">
      <xdr:nvSpPr>
        <xdr:cNvPr id="435" name="普通建設事業費 （ うち新規整備　）該当値テキスト"/>
        <xdr:cNvSpPr txBox="1"/>
      </xdr:nvSpPr>
      <xdr:spPr>
        <a:xfrm>
          <a:off x="10528300" y="13421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70</xdr:row>
      <xdr:rowOff>158819</xdr:rowOff>
    </xdr:from>
    <xdr:to>
      <xdr:col>50</xdr:col>
      <xdr:colOff>165100</xdr:colOff>
      <xdr:row>71</xdr:row>
      <xdr:rowOff>88969</xdr:rowOff>
    </xdr:to>
    <xdr:sp macro="" textlink="">
      <xdr:nvSpPr>
        <xdr:cNvPr id="436" name="楕円 435"/>
        <xdr:cNvSpPr/>
      </xdr:nvSpPr>
      <xdr:spPr>
        <a:xfrm>
          <a:off x="9588500" y="12160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69</xdr:row>
      <xdr:rowOff>105496</xdr:rowOff>
    </xdr:from>
    <xdr:ext cx="599010" cy="259045"/>
    <xdr:sp macro="" textlink="">
      <xdr:nvSpPr>
        <xdr:cNvPr id="437" name="テキスト ボックス 436"/>
        <xdr:cNvSpPr txBox="1"/>
      </xdr:nvSpPr>
      <xdr:spPr>
        <a:xfrm>
          <a:off x="9339795" y="11935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98175</xdr:rowOff>
    </xdr:from>
    <xdr:to>
      <xdr:col>46</xdr:col>
      <xdr:colOff>38100</xdr:colOff>
      <xdr:row>74</xdr:row>
      <xdr:rowOff>28325</xdr:rowOff>
    </xdr:to>
    <xdr:sp macro="" textlink="">
      <xdr:nvSpPr>
        <xdr:cNvPr id="438" name="楕円 437"/>
        <xdr:cNvSpPr/>
      </xdr:nvSpPr>
      <xdr:spPr>
        <a:xfrm>
          <a:off x="8699500" y="1261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44852</xdr:rowOff>
    </xdr:from>
    <xdr:ext cx="534377" cy="259045"/>
    <xdr:sp macro="" textlink="">
      <xdr:nvSpPr>
        <xdr:cNvPr id="439" name="テキスト ボックス 438"/>
        <xdr:cNvSpPr txBox="1"/>
      </xdr:nvSpPr>
      <xdr:spPr>
        <a:xfrm>
          <a:off x="8483111" y="12389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40122</xdr:rowOff>
    </xdr:from>
    <xdr:to>
      <xdr:col>41</xdr:col>
      <xdr:colOff>101600</xdr:colOff>
      <xdr:row>79</xdr:row>
      <xdr:rowOff>141722</xdr:rowOff>
    </xdr:to>
    <xdr:sp macro="" textlink="">
      <xdr:nvSpPr>
        <xdr:cNvPr id="440" name="楕円 439"/>
        <xdr:cNvSpPr/>
      </xdr:nvSpPr>
      <xdr:spPr>
        <a:xfrm>
          <a:off x="7810500" y="1358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132849</xdr:rowOff>
    </xdr:from>
    <xdr:ext cx="378565" cy="259045"/>
    <xdr:sp macro="" textlink="">
      <xdr:nvSpPr>
        <xdr:cNvPr id="441" name="テキスト ボックス 440"/>
        <xdr:cNvSpPr txBox="1"/>
      </xdr:nvSpPr>
      <xdr:spPr>
        <a:xfrm>
          <a:off x="7672017" y="136773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164326</xdr:rowOff>
    </xdr:from>
    <xdr:to>
      <xdr:col>36</xdr:col>
      <xdr:colOff>165100</xdr:colOff>
      <xdr:row>77</xdr:row>
      <xdr:rowOff>94476</xdr:rowOff>
    </xdr:to>
    <xdr:sp macro="" textlink="">
      <xdr:nvSpPr>
        <xdr:cNvPr id="442" name="楕円 441"/>
        <xdr:cNvSpPr/>
      </xdr:nvSpPr>
      <xdr:spPr>
        <a:xfrm>
          <a:off x="6921500" y="1319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111004</xdr:rowOff>
    </xdr:from>
    <xdr:ext cx="534377" cy="259045"/>
    <xdr:sp macro="" textlink="">
      <xdr:nvSpPr>
        <xdr:cNvPr id="443" name="テキスト ボックス 442"/>
        <xdr:cNvSpPr txBox="1"/>
      </xdr:nvSpPr>
      <xdr:spPr>
        <a:xfrm>
          <a:off x="6705111" y="12969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4" name="正方形/長方形 44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5" name="正方形/長方形 44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6" name="正方形/長方形 44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7" name="正方形/長方形 44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8" name="正方形/長方形 44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9" name="正方形/長方形 44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0" name="正方形/長方形 44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1" name="正方形/長方形 45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2" name="テキスト ボックス 45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3" name="直線コネクタ 45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4" name="直線コネクタ 45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5" name="テキスト ボックス 45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6" name="直線コネクタ 45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7" name="テキスト ボックス 456"/>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8" name="直線コネクタ 45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9" name="テキスト ボックス 458"/>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60" name="直線コネクタ 45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61" name="テキスト ボックス 460"/>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139449</xdr:rowOff>
    </xdr:from>
    <xdr:to>
      <xdr:col>54</xdr:col>
      <xdr:colOff>189865</xdr:colOff>
      <xdr:row>98</xdr:row>
      <xdr:rowOff>126363</xdr:rowOff>
    </xdr:to>
    <xdr:cxnSp macro="">
      <xdr:nvCxnSpPr>
        <xdr:cNvPr id="465" name="直線コネクタ 464"/>
        <xdr:cNvCxnSpPr/>
      </xdr:nvCxnSpPr>
      <xdr:spPr>
        <a:xfrm flipV="1">
          <a:off x="10475595" y="15569949"/>
          <a:ext cx="1270" cy="1358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130190</xdr:rowOff>
    </xdr:from>
    <xdr:ext cx="469744" cy="259045"/>
    <xdr:sp macro="" textlink="">
      <xdr:nvSpPr>
        <xdr:cNvPr id="466" name="普通建設事業費 （ うち更新整備　）最小値テキスト"/>
        <xdr:cNvSpPr txBox="1"/>
      </xdr:nvSpPr>
      <xdr:spPr>
        <a:xfrm>
          <a:off x="10528300" y="16932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126363</xdr:rowOff>
    </xdr:from>
    <xdr:to>
      <xdr:col>55</xdr:col>
      <xdr:colOff>88900</xdr:colOff>
      <xdr:row>98</xdr:row>
      <xdr:rowOff>126363</xdr:rowOff>
    </xdr:to>
    <xdr:cxnSp macro="">
      <xdr:nvCxnSpPr>
        <xdr:cNvPr id="467" name="直線コネクタ 466"/>
        <xdr:cNvCxnSpPr/>
      </xdr:nvCxnSpPr>
      <xdr:spPr>
        <a:xfrm>
          <a:off x="10388600" y="16928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86126</xdr:rowOff>
    </xdr:from>
    <xdr:ext cx="599010" cy="259045"/>
    <xdr:sp macro="" textlink="">
      <xdr:nvSpPr>
        <xdr:cNvPr id="468" name="普通建設事業費 （ うち更新整備　）最大値テキスト"/>
        <xdr:cNvSpPr txBox="1"/>
      </xdr:nvSpPr>
      <xdr:spPr>
        <a:xfrm>
          <a:off x="10528300" y="15345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139449</xdr:rowOff>
    </xdr:from>
    <xdr:to>
      <xdr:col>55</xdr:col>
      <xdr:colOff>88900</xdr:colOff>
      <xdr:row>90</xdr:row>
      <xdr:rowOff>139449</xdr:rowOff>
    </xdr:to>
    <xdr:cxnSp macro="">
      <xdr:nvCxnSpPr>
        <xdr:cNvPr id="469" name="直線コネクタ 468"/>
        <xdr:cNvCxnSpPr/>
      </xdr:nvCxnSpPr>
      <xdr:spPr>
        <a:xfrm>
          <a:off x="10388600" y="15569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74882</xdr:rowOff>
    </xdr:from>
    <xdr:to>
      <xdr:col>55</xdr:col>
      <xdr:colOff>0</xdr:colOff>
      <xdr:row>97</xdr:row>
      <xdr:rowOff>135823</xdr:rowOff>
    </xdr:to>
    <xdr:cxnSp macro="">
      <xdr:nvCxnSpPr>
        <xdr:cNvPr id="470" name="直線コネクタ 469"/>
        <xdr:cNvCxnSpPr/>
      </xdr:nvCxnSpPr>
      <xdr:spPr>
        <a:xfrm flipV="1">
          <a:off x="9639300" y="16705532"/>
          <a:ext cx="838200" cy="60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31232</xdr:rowOff>
    </xdr:from>
    <xdr:ext cx="534377" cy="259045"/>
    <xdr:sp macro="" textlink="">
      <xdr:nvSpPr>
        <xdr:cNvPr id="471" name="普通建設事業費 （ うち更新整備　）平均値テキスト"/>
        <xdr:cNvSpPr txBox="1"/>
      </xdr:nvSpPr>
      <xdr:spPr>
        <a:xfrm>
          <a:off x="10528300" y="166618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52805</xdr:rowOff>
    </xdr:from>
    <xdr:to>
      <xdr:col>55</xdr:col>
      <xdr:colOff>50800</xdr:colOff>
      <xdr:row>97</xdr:row>
      <xdr:rowOff>154405</xdr:rowOff>
    </xdr:to>
    <xdr:sp macro="" textlink="">
      <xdr:nvSpPr>
        <xdr:cNvPr id="472" name="フローチャート: 判断 471"/>
        <xdr:cNvSpPr/>
      </xdr:nvSpPr>
      <xdr:spPr>
        <a:xfrm>
          <a:off x="10426700" y="1668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135823</xdr:rowOff>
    </xdr:from>
    <xdr:to>
      <xdr:col>50</xdr:col>
      <xdr:colOff>114300</xdr:colOff>
      <xdr:row>98</xdr:row>
      <xdr:rowOff>11354</xdr:rowOff>
    </xdr:to>
    <xdr:cxnSp macro="">
      <xdr:nvCxnSpPr>
        <xdr:cNvPr id="473" name="直線コネクタ 472"/>
        <xdr:cNvCxnSpPr/>
      </xdr:nvCxnSpPr>
      <xdr:spPr>
        <a:xfrm flipV="1">
          <a:off x="8750300" y="16766473"/>
          <a:ext cx="889000" cy="46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88461</xdr:rowOff>
    </xdr:from>
    <xdr:to>
      <xdr:col>50</xdr:col>
      <xdr:colOff>165100</xdr:colOff>
      <xdr:row>98</xdr:row>
      <xdr:rowOff>18611</xdr:rowOff>
    </xdr:to>
    <xdr:sp macro="" textlink="">
      <xdr:nvSpPr>
        <xdr:cNvPr id="474" name="フローチャート: 判断 473"/>
        <xdr:cNvSpPr/>
      </xdr:nvSpPr>
      <xdr:spPr>
        <a:xfrm>
          <a:off x="9588500" y="1671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9738</xdr:rowOff>
    </xdr:from>
    <xdr:ext cx="534377" cy="259045"/>
    <xdr:sp macro="" textlink="">
      <xdr:nvSpPr>
        <xdr:cNvPr id="475" name="テキスト ボックス 474"/>
        <xdr:cNvSpPr txBox="1"/>
      </xdr:nvSpPr>
      <xdr:spPr>
        <a:xfrm>
          <a:off x="9372111" y="16811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159542</xdr:rowOff>
    </xdr:from>
    <xdr:to>
      <xdr:col>45</xdr:col>
      <xdr:colOff>177800</xdr:colOff>
      <xdr:row>98</xdr:row>
      <xdr:rowOff>11354</xdr:rowOff>
    </xdr:to>
    <xdr:cxnSp macro="">
      <xdr:nvCxnSpPr>
        <xdr:cNvPr id="476" name="直線コネクタ 475"/>
        <xdr:cNvCxnSpPr/>
      </xdr:nvCxnSpPr>
      <xdr:spPr>
        <a:xfrm>
          <a:off x="7861300" y="16447292"/>
          <a:ext cx="889000" cy="366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90016</xdr:rowOff>
    </xdr:from>
    <xdr:to>
      <xdr:col>46</xdr:col>
      <xdr:colOff>38100</xdr:colOff>
      <xdr:row>98</xdr:row>
      <xdr:rowOff>20166</xdr:rowOff>
    </xdr:to>
    <xdr:sp macro="" textlink="">
      <xdr:nvSpPr>
        <xdr:cNvPr id="477" name="フローチャート: 判断 476"/>
        <xdr:cNvSpPr/>
      </xdr:nvSpPr>
      <xdr:spPr>
        <a:xfrm>
          <a:off x="8699500" y="1672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36693</xdr:rowOff>
    </xdr:from>
    <xdr:ext cx="534377" cy="259045"/>
    <xdr:sp macro="" textlink="">
      <xdr:nvSpPr>
        <xdr:cNvPr id="478" name="テキスト ボックス 477"/>
        <xdr:cNvSpPr txBox="1"/>
      </xdr:nvSpPr>
      <xdr:spPr>
        <a:xfrm>
          <a:off x="8483111" y="1649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159542</xdr:rowOff>
    </xdr:from>
    <xdr:to>
      <xdr:col>41</xdr:col>
      <xdr:colOff>50800</xdr:colOff>
      <xdr:row>98</xdr:row>
      <xdr:rowOff>103215</xdr:rowOff>
    </xdr:to>
    <xdr:cxnSp macro="">
      <xdr:nvCxnSpPr>
        <xdr:cNvPr id="479" name="直線コネクタ 478"/>
        <xdr:cNvCxnSpPr/>
      </xdr:nvCxnSpPr>
      <xdr:spPr>
        <a:xfrm flipV="1">
          <a:off x="6972300" y="16447292"/>
          <a:ext cx="889000" cy="458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105995</xdr:rowOff>
    </xdr:from>
    <xdr:to>
      <xdr:col>41</xdr:col>
      <xdr:colOff>101600</xdr:colOff>
      <xdr:row>98</xdr:row>
      <xdr:rowOff>36145</xdr:rowOff>
    </xdr:to>
    <xdr:sp macro="" textlink="">
      <xdr:nvSpPr>
        <xdr:cNvPr id="480" name="フローチャート: 判断 479"/>
        <xdr:cNvSpPr/>
      </xdr:nvSpPr>
      <xdr:spPr>
        <a:xfrm>
          <a:off x="7810500" y="1673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27272</xdr:rowOff>
    </xdr:from>
    <xdr:ext cx="534377" cy="259045"/>
    <xdr:sp macro="" textlink="">
      <xdr:nvSpPr>
        <xdr:cNvPr id="481" name="テキスト ボックス 480"/>
        <xdr:cNvSpPr txBox="1"/>
      </xdr:nvSpPr>
      <xdr:spPr>
        <a:xfrm>
          <a:off x="7594111" y="1682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132183</xdr:rowOff>
    </xdr:from>
    <xdr:to>
      <xdr:col>36</xdr:col>
      <xdr:colOff>165100</xdr:colOff>
      <xdr:row>98</xdr:row>
      <xdr:rowOff>62333</xdr:rowOff>
    </xdr:to>
    <xdr:sp macro="" textlink="">
      <xdr:nvSpPr>
        <xdr:cNvPr id="482" name="フローチャート: 判断 481"/>
        <xdr:cNvSpPr/>
      </xdr:nvSpPr>
      <xdr:spPr>
        <a:xfrm>
          <a:off x="6921500" y="1676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78860</xdr:rowOff>
    </xdr:from>
    <xdr:ext cx="534377" cy="259045"/>
    <xdr:sp macro="" textlink="">
      <xdr:nvSpPr>
        <xdr:cNvPr id="483" name="テキスト ボックス 482"/>
        <xdr:cNvSpPr txBox="1"/>
      </xdr:nvSpPr>
      <xdr:spPr>
        <a:xfrm>
          <a:off x="6705111" y="1653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24082</xdr:rowOff>
    </xdr:from>
    <xdr:to>
      <xdr:col>55</xdr:col>
      <xdr:colOff>50800</xdr:colOff>
      <xdr:row>97</xdr:row>
      <xdr:rowOff>125682</xdr:rowOff>
    </xdr:to>
    <xdr:sp macro="" textlink="">
      <xdr:nvSpPr>
        <xdr:cNvPr id="489" name="楕円 488"/>
        <xdr:cNvSpPr/>
      </xdr:nvSpPr>
      <xdr:spPr>
        <a:xfrm>
          <a:off x="10426700" y="1665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46959</xdr:rowOff>
    </xdr:from>
    <xdr:ext cx="534377" cy="259045"/>
    <xdr:sp macro="" textlink="">
      <xdr:nvSpPr>
        <xdr:cNvPr id="490" name="普通建設事業費 （ うち更新整備　）該当値テキスト"/>
        <xdr:cNvSpPr txBox="1"/>
      </xdr:nvSpPr>
      <xdr:spPr>
        <a:xfrm>
          <a:off x="10528300" y="1650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85023</xdr:rowOff>
    </xdr:from>
    <xdr:to>
      <xdr:col>50</xdr:col>
      <xdr:colOff>165100</xdr:colOff>
      <xdr:row>98</xdr:row>
      <xdr:rowOff>15173</xdr:rowOff>
    </xdr:to>
    <xdr:sp macro="" textlink="">
      <xdr:nvSpPr>
        <xdr:cNvPr id="491" name="楕円 490"/>
        <xdr:cNvSpPr/>
      </xdr:nvSpPr>
      <xdr:spPr>
        <a:xfrm>
          <a:off x="9588500" y="16715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31700</xdr:rowOff>
    </xdr:from>
    <xdr:ext cx="534377" cy="259045"/>
    <xdr:sp macro="" textlink="">
      <xdr:nvSpPr>
        <xdr:cNvPr id="492" name="テキスト ボックス 491"/>
        <xdr:cNvSpPr txBox="1"/>
      </xdr:nvSpPr>
      <xdr:spPr>
        <a:xfrm>
          <a:off x="9372111" y="1649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132004</xdr:rowOff>
    </xdr:from>
    <xdr:to>
      <xdr:col>46</xdr:col>
      <xdr:colOff>38100</xdr:colOff>
      <xdr:row>98</xdr:row>
      <xdr:rowOff>62154</xdr:rowOff>
    </xdr:to>
    <xdr:sp macro="" textlink="">
      <xdr:nvSpPr>
        <xdr:cNvPr id="493" name="楕円 492"/>
        <xdr:cNvSpPr/>
      </xdr:nvSpPr>
      <xdr:spPr>
        <a:xfrm>
          <a:off x="8699500" y="1676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53281</xdr:rowOff>
    </xdr:from>
    <xdr:ext cx="534377" cy="259045"/>
    <xdr:sp macro="" textlink="">
      <xdr:nvSpPr>
        <xdr:cNvPr id="494" name="テキスト ボックス 493"/>
        <xdr:cNvSpPr txBox="1"/>
      </xdr:nvSpPr>
      <xdr:spPr>
        <a:xfrm>
          <a:off x="8483111" y="1685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108742</xdr:rowOff>
    </xdr:from>
    <xdr:to>
      <xdr:col>41</xdr:col>
      <xdr:colOff>101600</xdr:colOff>
      <xdr:row>96</xdr:row>
      <xdr:rowOff>38892</xdr:rowOff>
    </xdr:to>
    <xdr:sp macro="" textlink="">
      <xdr:nvSpPr>
        <xdr:cNvPr id="495" name="楕円 494"/>
        <xdr:cNvSpPr/>
      </xdr:nvSpPr>
      <xdr:spPr>
        <a:xfrm>
          <a:off x="7810500" y="1639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55419</xdr:rowOff>
    </xdr:from>
    <xdr:ext cx="599010" cy="259045"/>
    <xdr:sp macro="" textlink="">
      <xdr:nvSpPr>
        <xdr:cNvPr id="496" name="テキスト ボックス 495"/>
        <xdr:cNvSpPr txBox="1"/>
      </xdr:nvSpPr>
      <xdr:spPr>
        <a:xfrm>
          <a:off x="7561795" y="16171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52415</xdr:rowOff>
    </xdr:from>
    <xdr:to>
      <xdr:col>36</xdr:col>
      <xdr:colOff>165100</xdr:colOff>
      <xdr:row>98</xdr:row>
      <xdr:rowOff>154015</xdr:rowOff>
    </xdr:to>
    <xdr:sp macro="" textlink="">
      <xdr:nvSpPr>
        <xdr:cNvPr id="497" name="楕円 496"/>
        <xdr:cNvSpPr/>
      </xdr:nvSpPr>
      <xdr:spPr>
        <a:xfrm>
          <a:off x="6921500" y="1685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145142</xdr:rowOff>
    </xdr:from>
    <xdr:ext cx="469744" cy="259045"/>
    <xdr:sp macro="" textlink="">
      <xdr:nvSpPr>
        <xdr:cNvPr id="498" name="テキスト ボックス 497"/>
        <xdr:cNvSpPr txBox="1"/>
      </xdr:nvSpPr>
      <xdr:spPr>
        <a:xfrm>
          <a:off x="6737428" y="16947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9" name="直線コネクタ 508"/>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0" name="テキスト ボックス 509"/>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1" name="直線コネクタ 510"/>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2" name="テキスト ボックス 511"/>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3" name="直線コネクタ 512"/>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4" name="テキスト ボックス 513"/>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5" name="直線コネクタ 514"/>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6" name="テキスト ボックス 515"/>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7" name="直線コネクタ 516"/>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8" name="テキスト ボックス 517"/>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9" name="直線コネクタ 518"/>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0" name="テキスト ボックス 519"/>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1" name="直線コネクタ 52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2" name="テキスト ボックス 52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161961</xdr:rowOff>
    </xdr:from>
    <xdr:to>
      <xdr:col>85</xdr:col>
      <xdr:colOff>126364</xdr:colOff>
      <xdr:row>39</xdr:row>
      <xdr:rowOff>98878</xdr:rowOff>
    </xdr:to>
    <xdr:cxnSp macro="">
      <xdr:nvCxnSpPr>
        <xdr:cNvPr id="524" name="直線コネクタ 523"/>
        <xdr:cNvCxnSpPr/>
      </xdr:nvCxnSpPr>
      <xdr:spPr>
        <a:xfrm flipV="1">
          <a:off x="16317595" y="5305461"/>
          <a:ext cx="1269" cy="1479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5"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6" name="直線コネクタ 525"/>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108638</xdr:rowOff>
    </xdr:from>
    <xdr:ext cx="599010" cy="259045"/>
    <xdr:sp macro="" textlink="">
      <xdr:nvSpPr>
        <xdr:cNvPr id="527" name="災害復旧事業費最大値テキスト"/>
        <xdr:cNvSpPr txBox="1"/>
      </xdr:nvSpPr>
      <xdr:spPr>
        <a:xfrm>
          <a:off x="16370300" y="508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161961</xdr:rowOff>
    </xdr:from>
    <xdr:to>
      <xdr:col>86</xdr:col>
      <xdr:colOff>25400</xdr:colOff>
      <xdr:row>30</xdr:row>
      <xdr:rowOff>161961</xdr:rowOff>
    </xdr:to>
    <xdr:cxnSp macro="">
      <xdr:nvCxnSpPr>
        <xdr:cNvPr id="528" name="直線コネクタ 527"/>
        <xdr:cNvCxnSpPr/>
      </xdr:nvCxnSpPr>
      <xdr:spPr>
        <a:xfrm>
          <a:off x="16230600" y="5305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139831</xdr:rowOff>
    </xdr:from>
    <xdr:to>
      <xdr:col>85</xdr:col>
      <xdr:colOff>127000</xdr:colOff>
      <xdr:row>39</xdr:row>
      <xdr:rowOff>22951</xdr:rowOff>
    </xdr:to>
    <xdr:cxnSp macro="">
      <xdr:nvCxnSpPr>
        <xdr:cNvPr id="529" name="直線コネクタ 528"/>
        <xdr:cNvCxnSpPr/>
      </xdr:nvCxnSpPr>
      <xdr:spPr>
        <a:xfrm flipV="1">
          <a:off x="15481300" y="6654931"/>
          <a:ext cx="838200" cy="54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131891</xdr:rowOff>
    </xdr:from>
    <xdr:ext cx="469744" cy="259045"/>
    <xdr:sp macro="" textlink="">
      <xdr:nvSpPr>
        <xdr:cNvPr id="530" name="災害復旧事業費平均値テキスト"/>
        <xdr:cNvSpPr txBox="1"/>
      </xdr:nvSpPr>
      <xdr:spPr>
        <a:xfrm>
          <a:off x="16370300" y="6646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153464</xdr:rowOff>
    </xdr:from>
    <xdr:to>
      <xdr:col>85</xdr:col>
      <xdr:colOff>177800</xdr:colOff>
      <xdr:row>39</xdr:row>
      <xdr:rowOff>83614</xdr:rowOff>
    </xdr:to>
    <xdr:sp macro="" textlink="">
      <xdr:nvSpPr>
        <xdr:cNvPr id="531" name="フローチャート: 判断 530"/>
        <xdr:cNvSpPr/>
      </xdr:nvSpPr>
      <xdr:spPr>
        <a:xfrm>
          <a:off x="16268700" y="666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11826</xdr:rowOff>
    </xdr:from>
    <xdr:to>
      <xdr:col>81</xdr:col>
      <xdr:colOff>50800</xdr:colOff>
      <xdr:row>39</xdr:row>
      <xdr:rowOff>22951</xdr:rowOff>
    </xdr:to>
    <xdr:cxnSp macro="">
      <xdr:nvCxnSpPr>
        <xdr:cNvPr id="532" name="直線コネクタ 531"/>
        <xdr:cNvCxnSpPr/>
      </xdr:nvCxnSpPr>
      <xdr:spPr>
        <a:xfrm>
          <a:off x="14592300" y="6698376"/>
          <a:ext cx="889000" cy="11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6691</xdr:rowOff>
    </xdr:from>
    <xdr:to>
      <xdr:col>81</xdr:col>
      <xdr:colOff>101600</xdr:colOff>
      <xdr:row>39</xdr:row>
      <xdr:rowOff>108291</xdr:rowOff>
    </xdr:to>
    <xdr:sp macro="" textlink="">
      <xdr:nvSpPr>
        <xdr:cNvPr id="533" name="フローチャート: 判断 532"/>
        <xdr:cNvSpPr/>
      </xdr:nvSpPr>
      <xdr:spPr>
        <a:xfrm>
          <a:off x="15430500" y="669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99418</xdr:rowOff>
    </xdr:from>
    <xdr:ext cx="469744" cy="259045"/>
    <xdr:sp macro="" textlink="">
      <xdr:nvSpPr>
        <xdr:cNvPr id="534" name="テキスト ボックス 533"/>
        <xdr:cNvSpPr txBox="1"/>
      </xdr:nvSpPr>
      <xdr:spPr>
        <a:xfrm>
          <a:off x="15246428" y="6785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11826</xdr:rowOff>
    </xdr:from>
    <xdr:to>
      <xdr:col>76</xdr:col>
      <xdr:colOff>114300</xdr:colOff>
      <xdr:row>39</xdr:row>
      <xdr:rowOff>60637</xdr:rowOff>
    </xdr:to>
    <xdr:cxnSp macro="">
      <xdr:nvCxnSpPr>
        <xdr:cNvPr id="535" name="直線コネクタ 534"/>
        <xdr:cNvCxnSpPr/>
      </xdr:nvCxnSpPr>
      <xdr:spPr>
        <a:xfrm flipV="1">
          <a:off x="13703300" y="6698376"/>
          <a:ext cx="889000" cy="48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30204</xdr:rowOff>
    </xdr:from>
    <xdr:to>
      <xdr:col>76</xdr:col>
      <xdr:colOff>165100</xdr:colOff>
      <xdr:row>39</xdr:row>
      <xdr:rowOff>131804</xdr:rowOff>
    </xdr:to>
    <xdr:sp macro="" textlink="">
      <xdr:nvSpPr>
        <xdr:cNvPr id="536" name="フローチャート: 判断 535"/>
        <xdr:cNvSpPr/>
      </xdr:nvSpPr>
      <xdr:spPr>
        <a:xfrm>
          <a:off x="14541500" y="671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122931</xdr:rowOff>
    </xdr:from>
    <xdr:ext cx="469744" cy="259045"/>
    <xdr:sp macro="" textlink="">
      <xdr:nvSpPr>
        <xdr:cNvPr id="537" name="テキスト ボックス 536"/>
        <xdr:cNvSpPr txBox="1"/>
      </xdr:nvSpPr>
      <xdr:spPr>
        <a:xfrm>
          <a:off x="14357428" y="6809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60637</xdr:rowOff>
    </xdr:from>
    <xdr:to>
      <xdr:col>71</xdr:col>
      <xdr:colOff>177800</xdr:colOff>
      <xdr:row>39</xdr:row>
      <xdr:rowOff>98878</xdr:rowOff>
    </xdr:to>
    <xdr:cxnSp macro="">
      <xdr:nvCxnSpPr>
        <xdr:cNvPr id="538" name="直線コネクタ 537"/>
        <xdr:cNvCxnSpPr/>
      </xdr:nvCxnSpPr>
      <xdr:spPr>
        <a:xfrm flipV="1">
          <a:off x="12814300" y="6747187"/>
          <a:ext cx="889000" cy="38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19024</xdr:rowOff>
    </xdr:from>
    <xdr:to>
      <xdr:col>72</xdr:col>
      <xdr:colOff>38100</xdr:colOff>
      <xdr:row>39</xdr:row>
      <xdr:rowOff>120624</xdr:rowOff>
    </xdr:to>
    <xdr:sp macro="" textlink="">
      <xdr:nvSpPr>
        <xdr:cNvPr id="539" name="フローチャート: 判断 538"/>
        <xdr:cNvSpPr/>
      </xdr:nvSpPr>
      <xdr:spPr>
        <a:xfrm>
          <a:off x="13652500" y="670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111751</xdr:rowOff>
    </xdr:from>
    <xdr:ext cx="469744" cy="259045"/>
    <xdr:sp macro="" textlink="">
      <xdr:nvSpPr>
        <xdr:cNvPr id="540" name="テキスト ボックス 539"/>
        <xdr:cNvSpPr txBox="1"/>
      </xdr:nvSpPr>
      <xdr:spPr>
        <a:xfrm>
          <a:off x="13468428" y="6798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30585</xdr:rowOff>
    </xdr:from>
    <xdr:to>
      <xdr:col>67</xdr:col>
      <xdr:colOff>101600</xdr:colOff>
      <xdr:row>39</xdr:row>
      <xdr:rowOff>132185</xdr:rowOff>
    </xdr:to>
    <xdr:sp macro="" textlink="">
      <xdr:nvSpPr>
        <xdr:cNvPr id="541" name="フローチャート: 判断 540"/>
        <xdr:cNvSpPr/>
      </xdr:nvSpPr>
      <xdr:spPr>
        <a:xfrm>
          <a:off x="12763500" y="671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148712</xdr:rowOff>
    </xdr:from>
    <xdr:ext cx="469744" cy="259045"/>
    <xdr:sp macro="" textlink="">
      <xdr:nvSpPr>
        <xdr:cNvPr id="542" name="テキスト ボックス 541"/>
        <xdr:cNvSpPr txBox="1"/>
      </xdr:nvSpPr>
      <xdr:spPr>
        <a:xfrm>
          <a:off x="12579428" y="6492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3" name="テキスト ボックス 54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4" name="テキスト ボックス 54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5" name="テキスト ボックス 54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6" name="テキスト ボックス 54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7" name="テキスト ボックス 54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89031</xdr:rowOff>
    </xdr:from>
    <xdr:to>
      <xdr:col>85</xdr:col>
      <xdr:colOff>177800</xdr:colOff>
      <xdr:row>39</xdr:row>
      <xdr:rowOff>19181</xdr:rowOff>
    </xdr:to>
    <xdr:sp macro="" textlink="">
      <xdr:nvSpPr>
        <xdr:cNvPr id="548" name="楕円 547"/>
        <xdr:cNvSpPr/>
      </xdr:nvSpPr>
      <xdr:spPr>
        <a:xfrm>
          <a:off x="16268700" y="660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111908</xdr:rowOff>
    </xdr:from>
    <xdr:ext cx="534377" cy="259045"/>
    <xdr:sp macro="" textlink="">
      <xdr:nvSpPr>
        <xdr:cNvPr id="549" name="災害復旧事業費該当値テキスト"/>
        <xdr:cNvSpPr txBox="1"/>
      </xdr:nvSpPr>
      <xdr:spPr>
        <a:xfrm>
          <a:off x="16370300" y="6455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143601</xdr:rowOff>
    </xdr:from>
    <xdr:to>
      <xdr:col>81</xdr:col>
      <xdr:colOff>101600</xdr:colOff>
      <xdr:row>39</xdr:row>
      <xdr:rowOff>73751</xdr:rowOff>
    </xdr:to>
    <xdr:sp macro="" textlink="">
      <xdr:nvSpPr>
        <xdr:cNvPr id="550" name="楕円 549"/>
        <xdr:cNvSpPr/>
      </xdr:nvSpPr>
      <xdr:spPr>
        <a:xfrm>
          <a:off x="15430500" y="6658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90278</xdr:rowOff>
    </xdr:from>
    <xdr:ext cx="469744" cy="259045"/>
    <xdr:sp macro="" textlink="">
      <xdr:nvSpPr>
        <xdr:cNvPr id="551" name="テキスト ボックス 550"/>
        <xdr:cNvSpPr txBox="1"/>
      </xdr:nvSpPr>
      <xdr:spPr>
        <a:xfrm>
          <a:off x="15246428" y="6433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132476</xdr:rowOff>
    </xdr:from>
    <xdr:to>
      <xdr:col>76</xdr:col>
      <xdr:colOff>165100</xdr:colOff>
      <xdr:row>39</xdr:row>
      <xdr:rowOff>62626</xdr:rowOff>
    </xdr:to>
    <xdr:sp macro="" textlink="">
      <xdr:nvSpPr>
        <xdr:cNvPr id="552" name="楕円 551"/>
        <xdr:cNvSpPr/>
      </xdr:nvSpPr>
      <xdr:spPr>
        <a:xfrm>
          <a:off x="14541500" y="664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79153</xdr:rowOff>
    </xdr:from>
    <xdr:ext cx="469744" cy="259045"/>
    <xdr:sp macro="" textlink="">
      <xdr:nvSpPr>
        <xdr:cNvPr id="553" name="テキスト ボックス 552"/>
        <xdr:cNvSpPr txBox="1"/>
      </xdr:nvSpPr>
      <xdr:spPr>
        <a:xfrm>
          <a:off x="14357428" y="6422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9837</xdr:rowOff>
    </xdr:from>
    <xdr:to>
      <xdr:col>72</xdr:col>
      <xdr:colOff>38100</xdr:colOff>
      <xdr:row>39</xdr:row>
      <xdr:rowOff>111437</xdr:rowOff>
    </xdr:to>
    <xdr:sp macro="" textlink="">
      <xdr:nvSpPr>
        <xdr:cNvPr id="554" name="楕円 553"/>
        <xdr:cNvSpPr/>
      </xdr:nvSpPr>
      <xdr:spPr>
        <a:xfrm>
          <a:off x="13652500" y="669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127964</xdr:rowOff>
    </xdr:from>
    <xdr:ext cx="469744" cy="259045"/>
    <xdr:sp macro="" textlink="">
      <xdr:nvSpPr>
        <xdr:cNvPr id="555" name="テキスト ボックス 554"/>
        <xdr:cNvSpPr txBox="1"/>
      </xdr:nvSpPr>
      <xdr:spPr>
        <a:xfrm>
          <a:off x="13468428" y="6471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6" name="楕円 555"/>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7" name="テキスト ボックス 556"/>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8" name="正方形/長方形 55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9" name="正方形/長方形 55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0" name="正方形/長方形 55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1" name="正方形/長方形 56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2" name="正方形/長方形 56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3" name="正方形/長方形 56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4" name="正方形/長方形 56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5" name="正方形/長方形 56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6" name="テキスト ボックス 56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7" name="直線コネクタ 56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8" name="直線コネクタ 56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9" name="テキスト ボックス 568"/>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0" name="直線コネクタ 56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71" name="テキスト ボックス 570"/>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2" name="直線コネクタ 57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3" name="テキスト ボックス 57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4" name="直線コネクタ 57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75" name="テキスト ボックス 574"/>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6" name="直線コネクタ 57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92727</xdr:rowOff>
    </xdr:from>
    <xdr:ext cx="248786" cy="259045"/>
    <xdr:sp macro="" textlink="">
      <xdr:nvSpPr>
        <xdr:cNvPr id="577" name="テキスト ボックス 576"/>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9" name="テキスト ボックス 57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44450</xdr:rowOff>
    </xdr:from>
    <xdr:to>
      <xdr:col>85</xdr:col>
      <xdr:colOff>126364</xdr:colOff>
      <xdr:row>59</xdr:row>
      <xdr:rowOff>44450</xdr:rowOff>
    </xdr:to>
    <xdr:cxnSp macro="">
      <xdr:nvCxnSpPr>
        <xdr:cNvPr id="581" name="直線コネクタ 580"/>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82"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83" name="直線コネクタ 582"/>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86377</xdr:rowOff>
    </xdr:from>
    <xdr:ext cx="249299" cy="259045"/>
    <xdr:sp macro="" textlink="">
      <xdr:nvSpPr>
        <xdr:cNvPr id="584" name="失業対策事業費最大値テキスト"/>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85" name="直線コネクタ 584"/>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86" name="直線コネクタ 585"/>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143527</xdr:rowOff>
    </xdr:from>
    <xdr:ext cx="249299" cy="259045"/>
    <xdr:sp macro="" textlink="">
      <xdr:nvSpPr>
        <xdr:cNvPr id="587" name="失業対策事業費平均値テキスト"/>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8" name="フローチャート: 判断 587"/>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89" name="直線コネクタ 588"/>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90" name="フローチャート: 判断 589"/>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1" name="テキスト ボックス 590"/>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92" name="直線コネクタ 591"/>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93" name="フローチャート: 判断 592"/>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94" name="テキスト ボックス 593"/>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95" name="直線コネクタ 594"/>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96" name="フローチャート: 判断 595"/>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97" name="テキスト ボックス 596"/>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12700</xdr:rowOff>
    </xdr:from>
    <xdr:to>
      <xdr:col>67</xdr:col>
      <xdr:colOff>101600</xdr:colOff>
      <xdr:row>50</xdr:row>
      <xdr:rowOff>114300</xdr:rowOff>
    </xdr:to>
    <xdr:sp macro="" textlink="">
      <xdr:nvSpPr>
        <xdr:cNvPr id="598" name="フローチャート: 判断 597"/>
        <xdr:cNvSpPr/>
      </xdr:nvSpPr>
      <xdr:spPr>
        <a:xfrm>
          <a:off x="12763500" y="858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48</xdr:row>
      <xdr:rowOff>130827</xdr:rowOff>
    </xdr:from>
    <xdr:ext cx="249299" cy="259045"/>
    <xdr:sp macro="" textlink="">
      <xdr:nvSpPr>
        <xdr:cNvPr id="599" name="テキスト ボックス 598"/>
        <xdr:cNvSpPr txBox="1"/>
      </xdr:nvSpPr>
      <xdr:spPr>
        <a:xfrm>
          <a:off x="12689650" y="836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605" name="楕円 604"/>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29227</xdr:rowOff>
    </xdr:from>
    <xdr:ext cx="249299" cy="259045"/>
    <xdr:sp macro="" textlink="">
      <xdr:nvSpPr>
        <xdr:cNvPr id="606" name="失業対策事業費該当値テキスト"/>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607" name="楕円 606"/>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111777</xdr:rowOff>
    </xdr:from>
    <xdr:ext cx="249299" cy="259045"/>
    <xdr:sp macro="" textlink="">
      <xdr:nvSpPr>
        <xdr:cNvPr id="608" name="テキスト ボックス 607"/>
        <xdr:cNvSpPr txBox="1"/>
      </xdr:nvSpPr>
      <xdr:spPr>
        <a:xfrm>
          <a:off x="15356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609" name="楕円 608"/>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610" name="テキスト ボックス 609"/>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11" name="楕円 610"/>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612" name="テキスト ボックス 611"/>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13" name="楕円 612"/>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614" name="テキスト ボックス 613"/>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5" name="直線コネクタ 62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6" name="テキスト ボックス 62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7" name="直線コネクタ 62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28" name="テキスト ボックス 627"/>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9" name="直線コネクタ 62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30" name="テキスト ボックス 629"/>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1" name="直線コネクタ 63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32" name="テキスト ボックス 631"/>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4" name="テキスト ボックス 63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84571</xdr:rowOff>
    </xdr:from>
    <xdr:to>
      <xdr:col>85</xdr:col>
      <xdr:colOff>126364</xdr:colOff>
      <xdr:row>78</xdr:row>
      <xdr:rowOff>132454</xdr:rowOff>
    </xdr:to>
    <xdr:cxnSp macro="">
      <xdr:nvCxnSpPr>
        <xdr:cNvPr id="636" name="直線コネクタ 635"/>
        <xdr:cNvCxnSpPr/>
      </xdr:nvCxnSpPr>
      <xdr:spPr>
        <a:xfrm flipV="1">
          <a:off x="16317595" y="12428971"/>
          <a:ext cx="1269" cy="1076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136281</xdr:rowOff>
    </xdr:from>
    <xdr:ext cx="469744" cy="259045"/>
    <xdr:sp macro="" textlink="">
      <xdr:nvSpPr>
        <xdr:cNvPr id="637" name="公債費最小値テキスト"/>
        <xdr:cNvSpPr txBox="1"/>
      </xdr:nvSpPr>
      <xdr:spPr>
        <a:xfrm>
          <a:off x="16370300" y="13509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132454</xdr:rowOff>
    </xdr:from>
    <xdr:to>
      <xdr:col>86</xdr:col>
      <xdr:colOff>25400</xdr:colOff>
      <xdr:row>78</xdr:row>
      <xdr:rowOff>132454</xdr:rowOff>
    </xdr:to>
    <xdr:cxnSp macro="">
      <xdr:nvCxnSpPr>
        <xdr:cNvPr id="638" name="直線コネクタ 637"/>
        <xdr:cNvCxnSpPr/>
      </xdr:nvCxnSpPr>
      <xdr:spPr>
        <a:xfrm>
          <a:off x="16230600" y="13505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31248</xdr:rowOff>
    </xdr:from>
    <xdr:ext cx="599010" cy="259045"/>
    <xdr:sp macro="" textlink="">
      <xdr:nvSpPr>
        <xdr:cNvPr id="639" name="公債費最大値テキスト"/>
        <xdr:cNvSpPr txBox="1"/>
      </xdr:nvSpPr>
      <xdr:spPr>
        <a:xfrm>
          <a:off x="16370300" y="12204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84571</xdr:rowOff>
    </xdr:from>
    <xdr:to>
      <xdr:col>86</xdr:col>
      <xdr:colOff>25400</xdr:colOff>
      <xdr:row>72</xdr:row>
      <xdr:rowOff>84571</xdr:rowOff>
    </xdr:to>
    <xdr:cxnSp macro="">
      <xdr:nvCxnSpPr>
        <xdr:cNvPr id="640" name="直線コネクタ 639"/>
        <xdr:cNvCxnSpPr/>
      </xdr:nvCxnSpPr>
      <xdr:spPr>
        <a:xfrm>
          <a:off x="16230600" y="12428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58502</xdr:rowOff>
    </xdr:from>
    <xdr:to>
      <xdr:col>85</xdr:col>
      <xdr:colOff>127000</xdr:colOff>
      <xdr:row>76</xdr:row>
      <xdr:rowOff>111153</xdr:rowOff>
    </xdr:to>
    <xdr:cxnSp macro="">
      <xdr:nvCxnSpPr>
        <xdr:cNvPr id="641" name="直線コネクタ 640"/>
        <xdr:cNvCxnSpPr/>
      </xdr:nvCxnSpPr>
      <xdr:spPr>
        <a:xfrm>
          <a:off x="15481300" y="13088702"/>
          <a:ext cx="838200" cy="52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41</xdr:rowOff>
    </xdr:from>
    <xdr:ext cx="534377" cy="259045"/>
    <xdr:sp macro="" textlink="">
      <xdr:nvSpPr>
        <xdr:cNvPr id="642" name="公債費平均値テキスト"/>
        <xdr:cNvSpPr txBox="1"/>
      </xdr:nvSpPr>
      <xdr:spPr>
        <a:xfrm>
          <a:off x="16370300" y="132016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21614</xdr:rowOff>
    </xdr:from>
    <xdr:to>
      <xdr:col>85</xdr:col>
      <xdr:colOff>177800</xdr:colOff>
      <xdr:row>77</xdr:row>
      <xdr:rowOff>123214</xdr:rowOff>
    </xdr:to>
    <xdr:sp macro="" textlink="">
      <xdr:nvSpPr>
        <xdr:cNvPr id="643" name="フローチャート: 判断 642"/>
        <xdr:cNvSpPr/>
      </xdr:nvSpPr>
      <xdr:spPr>
        <a:xfrm>
          <a:off x="16268700" y="1322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58502</xdr:rowOff>
    </xdr:from>
    <xdr:to>
      <xdr:col>81</xdr:col>
      <xdr:colOff>50800</xdr:colOff>
      <xdr:row>76</xdr:row>
      <xdr:rowOff>81133</xdr:rowOff>
    </xdr:to>
    <xdr:cxnSp macro="">
      <xdr:nvCxnSpPr>
        <xdr:cNvPr id="644" name="直線コネクタ 643"/>
        <xdr:cNvCxnSpPr/>
      </xdr:nvCxnSpPr>
      <xdr:spPr>
        <a:xfrm flipV="1">
          <a:off x="14592300" y="13088702"/>
          <a:ext cx="889000" cy="2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17549</xdr:rowOff>
    </xdr:from>
    <xdr:to>
      <xdr:col>81</xdr:col>
      <xdr:colOff>101600</xdr:colOff>
      <xdr:row>77</xdr:row>
      <xdr:rowOff>119149</xdr:rowOff>
    </xdr:to>
    <xdr:sp macro="" textlink="">
      <xdr:nvSpPr>
        <xdr:cNvPr id="645" name="フローチャート: 判断 644"/>
        <xdr:cNvSpPr/>
      </xdr:nvSpPr>
      <xdr:spPr>
        <a:xfrm>
          <a:off x="15430500" y="13219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110276</xdr:rowOff>
    </xdr:from>
    <xdr:ext cx="534377" cy="259045"/>
    <xdr:sp macro="" textlink="">
      <xdr:nvSpPr>
        <xdr:cNvPr id="646" name="テキスト ボックス 645"/>
        <xdr:cNvSpPr txBox="1"/>
      </xdr:nvSpPr>
      <xdr:spPr>
        <a:xfrm>
          <a:off x="15214111" y="13311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54167</xdr:rowOff>
    </xdr:from>
    <xdr:to>
      <xdr:col>76</xdr:col>
      <xdr:colOff>114300</xdr:colOff>
      <xdr:row>76</xdr:row>
      <xdr:rowOff>81133</xdr:rowOff>
    </xdr:to>
    <xdr:cxnSp macro="">
      <xdr:nvCxnSpPr>
        <xdr:cNvPr id="647" name="直線コネクタ 646"/>
        <xdr:cNvCxnSpPr/>
      </xdr:nvCxnSpPr>
      <xdr:spPr>
        <a:xfrm>
          <a:off x="13703300" y="13084367"/>
          <a:ext cx="889000" cy="26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26036</xdr:rowOff>
    </xdr:from>
    <xdr:to>
      <xdr:col>76</xdr:col>
      <xdr:colOff>165100</xdr:colOff>
      <xdr:row>77</xdr:row>
      <xdr:rowOff>127636</xdr:rowOff>
    </xdr:to>
    <xdr:sp macro="" textlink="">
      <xdr:nvSpPr>
        <xdr:cNvPr id="648" name="フローチャート: 判断 647"/>
        <xdr:cNvSpPr/>
      </xdr:nvSpPr>
      <xdr:spPr>
        <a:xfrm>
          <a:off x="14541500" y="1322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118763</xdr:rowOff>
    </xdr:from>
    <xdr:ext cx="534377" cy="259045"/>
    <xdr:sp macro="" textlink="">
      <xdr:nvSpPr>
        <xdr:cNvPr id="649" name="テキスト ボックス 648"/>
        <xdr:cNvSpPr txBox="1"/>
      </xdr:nvSpPr>
      <xdr:spPr>
        <a:xfrm>
          <a:off x="14325111" y="13320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169335</xdr:rowOff>
    </xdr:from>
    <xdr:to>
      <xdr:col>71</xdr:col>
      <xdr:colOff>177800</xdr:colOff>
      <xdr:row>76</xdr:row>
      <xdr:rowOff>54167</xdr:rowOff>
    </xdr:to>
    <xdr:cxnSp macro="">
      <xdr:nvCxnSpPr>
        <xdr:cNvPr id="650" name="直線コネクタ 649"/>
        <xdr:cNvCxnSpPr/>
      </xdr:nvCxnSpPr>
      <xdr:spPr>
        <a:xfrm>
          <a:off x="12814300" y="13028085"/>
          <a:ext cx="889000" cy="56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29728</xdr:rowOff>
    </xdr:from>
    <xdr:to>
      <xdr:col>72</xdr:col>
      <xdr:colOff>38100</xdr:colOff>
      <xdr:row>77</xdr:row>
      <xdr:rowOff>131328</xdr:rowOff>
    </xdr:to>
    <xdr:sp macro="" textlink="">
      <xdr:nvSpPr>
        <xdr:cNvPr id="651" name="フローチャート: 判断 650"/>
        <xdr:cNvSpPr/>
      </xdr:nvSpPr>
      <xdr:spPr>
        <a:xfrm>
          <a:off x="13652500" y="13231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122455</xdr:rowOff>
    </xdr:from>
    <xdr:ext cx="534377" cy="259045"/>
    <xdr:sp macro="" textlink="">
      <xdr:nvSpPr>
        <xdr:cNvPr id="652" name="テキスト ボックス 651"/>
        <xdr:cNvSpPr txBox="1"/>
      </xdr:nvSpPr>
      <xdr:spPr>
        <a:xfrm>
          <a:off x="13436111" y="13324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33775</xdr:rowOff>
    </xdr:from>
    <xdr:to>
      <xdr:col>67</xdr:col>
      <xdr:colOff>101600</xdr:colOff>
      <xdr:row>77</xdr:row>
      <xdr:rowOff>135375</xdr:rowOff>
    </xdr:to>
    <xdr:sp macro="" textlink="">
      <xdr:nvSpPr>
        <xdr:cNvPr id="653" name="フローチャート: 判断 652"/>
        <xdr:cNvSpPr/>
      </xdr:nvSpPr>
      <xdr:spPr>
        <a:xfrm>
          <a:off x="12763500" y="1323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126502</xdr:rowOff>
    </xdr:from>
    <xdr:ext cx="534377" cy="259045"/>
    <xdr:sp macro="" textlink="">
      <xdr:nvSpPr>
        <xdr:cNvPr id="654" name="テキスト ボックス 653"/>
        <xdr:cNvSpPr txBox="1"/>
      </xdr:nvSpPr>
      <xdr:spPr>
        <a:xfrm>
          <a:off x="12547111" y="1332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60353</xdr:rowOff>
    </xdr:from>
    <xdr:to>
      <xdr:col>85</xdr:col>
      <xdr:colOff>177800</xdr:colOff>
      <xdr:row>76</xdr:row>
      <xdr:rowOff>161953</xdr:rowOff>
    </xdr:to>
    <xdr:sp macro="" textlink="">
      <xdr:nvSpPr>
        <xdr:cNvPr id="660" name="楕円 659"/>
        <xdr:cNvSpPr/>
      </xdr:nvSpPr>
      <xdr:spPr>
        <a:xfrm>
          <a:off x="16268700" y="1309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83229</xdr:rowOff>
    </xdr:from>
    <xdr:ext cx="534377" cy="259045"/>
    <xdr:sp macro="" textlink="">
      <xdr:nvSpPr>
        <xdr:cNvPr id="661" name="公債費該当値テキスト"/>
        <xdr:cNvSpPr txBox="1"/>
      </xdr:nvSpPr>
      <xdr:spPr>
        <a:xfrm>
          <a:off x="16370300" y="12941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7702</xdr:rowOff>
    </xdr:from>
    <xdr:to>
      <xdr:col>81</xdr:col>
      <xdr:colOff>101600</xdr:colOff>
      <xdr:row>76</xdr:row>
      <xdr:rowOff>109302</xdr:rowOff>
    </xdr:to>
    <xdr:sp macro="" textlink="">
      <xdr:nvSpPr>
        <xdr:cNvPr id="662" name="楕円 661"/>
        <xdr:cNvSpPr/>
      </xdr:nvSpPr>
      <xdr:spPr>
        <a:xfrm>
          <a:off x="15430500" y="1303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125828</xdr:rowOff>
    </xdr:from>
    <xdr:ext cx="534377" cy="259045"/>
    <xdr:sp macro="" textlink="">
      <xdr:nvSpPr>
        <xdr:cNvPr id="663" name="テキスト ボックス 662"/>
        <xdr:cNvSpPr txBox="1"/>
      </xdr:nvSpPr>
      <xdr:spPr>
        <a:xfrm>
          <a:off x="15214111" y="1281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30333</xdr:rowOff>
    </xdr:from>
    <xdr:to>
      <xdr:col>76</xdr:col>
      <xdr:colOff>165100</xdr:colOff>
      <xdr:row>76</xdr:row>
      <xdr:rowOff>131933</xdr:rowOff>
    </xdr:to>
    <xdr:sp macro="" textlink="">
      <xdr:nvSpPr>
        <xdr:cNvPr id="664" name="楕円 663"/>
        <xdr:cNvSpPr/>
      </xdr:nvSpPr>
      <xdr:spPr>
        <a:xfrm>
          <a:off x="14541500" y="1306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148460</xdr:rowOff>
    </xdr:from>
    <xdr:ext cx="534377" cy="259045"/>
    <xdr:sp macro="" textlink="">
      <xdr:nvSpPr>
        <xdr:cNvPr id="665" name="テキスト ボックス 664"/>
        <xdr:cNvSpPr txBox="1"/>
      </xdr:nvSpPr>
      <xdr:spPr>
        <a:xfrm>
          <a:off x="14325111" y="12835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3367</xdr:rowOff>
    </xdr:from>
    <xdr:to>
      <xdr:col>72</xdr:col>
      <xdr:colOff>38100</xdr:colOff>
      <xdr:row>76</xdr:row>
      <xdr:rowOff>104967</xdr:rowOff>
    </xdr:to>
    <xdr:sp macro="" textlink="">
      <xdr:nvSpPr>
        <xdr:cNvPr id="666" name="楕円 665"/>
        <xdr:cNvSpPr/>
      </xdr:nvSpPr>
      <xdr:spPr>
        <a:xfrm>
          <a:off x="13652500" y="13033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121494</xdr:rowOff>
    </xdr:from>
    <xdr:ext cx="534377" cy="259045"/>
    <xdr:sp macro="" textlink="">
      <xdr:nvSpPr>
        <xdr:cNvPr id="667" name="テキスト ボックス 666"/>
        <xdr:cNvSpPr txBox="1"/>
      </xdr:nvSpPr>
      <xdr:spPr>
        <a:xfrm>
          <a:off x="13436111" y="12808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118535</xdr:rowOff>
    </xdr:from>
    <xdr:to>
      <xdr:col>67</xdr:col>
      <xdr:colOff>101600</xdr:colOff>
      <xdr:row>76</xdr:row>
      <xdr:rowOff>48685</xdr:rowOff>
    </xdr:to>
    <xdr:sp macro="" textlink="">
      <xdr:nvSpPr>
        <xdr:cNvPr id="668" name="楕円 667"/>
        <xdr:cNvSpPr/>
      </xdr:nvSpPr>
      <xdr:spPr>
        <a:xfrm>
          <a:off x="12763500" y="1297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65212</xdr:rowOff>
    </xdr:from>
    <xdr:ext cx="599010" cy="259045"/>
    <xdr:sp macro="" textlink="">
      <xdr:nvSpPr>
        <xdr:cNvPr id="669" name="テキスト ボックス 668"/>
        <xdr:cNvSpPr txBox="1"/>
      </xdr:nvSpPr>
      <xdr:spPr>
        <a:xfrm>
          <a:off x="12514795" y="12752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0" name="直線コネクタ 67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1" name="テキスト ボックス 68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2" name="直線コネクタ 68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3" name="テキスト ボックス 68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4" name="直線コネクタ 68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5" name="テキスト ボックス 68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6" name="直線コネクタ 68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7" name="テキスト ボックス 686"/>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8" name="直線コネクタ 68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9" name="テキスト ボックス 68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48273</xdr:rowOff>
    </xdr:from>
    <xdr:to>
      <xdr:col>85</xdr:col>
      <xdr:colOff>126364</xdr:colOff>
      <xdr:row>99</xdr:row>
      <xdr:rowOff>44362</xdr:rowOff>
    </xdr:to>
    <xdr:cxnSp macro="">
      <xdr:nvCxnSpPr>
        <xdr:cNvPr id="693" name="直線コネクタ 692"/>
        <xdr:cNvCxnSpPr/>
      </xdr:nvCxnSpPr>
      <xdr:spPr>
        <a:xfrm flipV="1">
          <a:off x="16317595" y="15478773"/>
          <a:ext cx="1269" cy="1539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48189</xdr:rowOff>
    </xdr:from>
    <xdr:ext cx="249299" cy="259045"/>
    <xdr:sp macro="" textlink="">
      <xdr:nvSpPr>
        <xdr:cNvPr id="694" name="積立金最小値テキスト"/>
        <xdr:cNvSpPr txBox="1"/>
      </xdr:nvSpPr>
      <xdr:spPr>
        <a:xfrm>
          <a:off x="16370300" y="170217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44362</xdr:rowOff>
    </xdr:from>
    <xdr:to>
      <xdr:col>86</xdr:col>
      <xdr:colOff>25400</xdr:colOff>
      <xdr:row>99</xdr:row>
      <xdr:rowOff>44362</xdr:rowOff>
    </xdr:to>
    <xdr:cxnSp macro="">
      <xdr:nvCxnSpPr>
        <xdr:cNvPr id="695" name="直線コネクタ 694"/>
        <xdr:cNvCxnSpPr/>
      </xdr:nvCxnSpPr>
      <xdr:spPr>
        <a:xfrm>
          <a:off x="16230600" y="1701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166400</xdr:rowOff>
    </xdr:from>
    <xdr:ext cx="599010" cy="259045"/>
    <xdr:sp macro="" textlink="">
      <xdr:nvSpPr>
        <xdr:cNvPr id="696" name="積立金最大値テキスト"/>
        <xdr:cNvSpPr txBox="1"/>
      </xdr:nvSpPr>
      <xdr:spPr>
        <a:xfrm>
          <a:off x="16370300" y="15254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48273</xdr:rowOff>
    </xdr:from>
    <xdr:to>
      <xdr:col>86</xdr:col>
      <xdr:colOff>25400</xdr:colOff>
      <xdr:row>90</xdr:row>
      <xdr:rowOff>48273</xdr:rowOff>
    </xdr:to>
    <xdr:cxnSp macro="">
      <xdr:nvCxnSpPr>
        <xdr:cNvPr id="697" name="直線コネクタ 696"/>
        <xdr:cNvCxnSpPr/>
      </xdr:nvCxnSpPr>
      <xdr:spPr>
        <a:xfrm>
          <a:off x="16230600" y="15478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19025</xdr:rowOff>
    </xdr:from>
    <xdr:to>
      <xdr:col>85</xdr:col>
      <xdr:colOff>127000</xdr:colOff>
      <xdr:row>98</xdr:row>
      <xdr:rowOff>97396</xdr:rowOff>
    </xdr:to>
    <xdr:cxnSp macro="">
      <xdr:nvCxnSpPr>
        <xdr:cNvPr id="698" name="直線コネクタ 697"/>
        <xdr:cNvCxnSpPr/>
      </xdr:nvCxnSpPr>
      <xdr:spPr>
        <a:xfrm flipV="1">
          <a:off x="15481300" y="16821125"/>
          <a:ext cx="838200" cy="78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52061</xdr:rowOff>
    </xdr:from>
    <xdr:ext cx="534377" cy="259045"/>
    <xdr:sp macro="" textlink="">
      <xdr:nvSpPr>
        <xdr:cNvPr id="699" name="積立金平均値テキスト"/>
        <xdr:cNvSpPr txBox="1"/>
      </xdr:nvSpPr>
      <xdr:spPr>
        <a:xfrm>
          <a:off x="16370300" y="16511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29184</xdr:rowOff>
    </xdr:from>
    <xdr:to>
      <xdr:col>85</xdr:col>
      <xdr:colOff>177800</xdr:colOff>
      <xdr:row>97</xdr:row>
      <xdr:rowOff>130784</xdr:rowOff>
    </xdr:to>
    <xdr:sp macro="" textlink="">
      <xdr:nvSpPr>
        <xdr:cNvPr id="700" name="フローチャート: 判断 699"/>
        <xdr:cNvSpPr/>
      </xdr:nvSpPr>
      <xdr:spPr>
        <a:xfrm>
          <a:off x="16268700" y="1665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97396</xdr:rowOff>
    </xdr:from>
    <xdr:to>
      <xdr:col>81</xdr:col>
      <xdr:colOff>50800</xdr:colOff>
      <xdr:row>98</xdr:row>
      <xdr:rowOff>107366</xdr:rowOff>
    </xdr:to>
    <xdr:cxnSp macro="">
      <xdr:nvCxnSpPr>
        <xdr:cNvPr id="701" name="直線コネクタ 700"/>
        <xdr:cNvCxnSpPr/>
      </xdr:nvCxnSpPr>
      <xdr:spPr>
        <a:xfrm flipV="1">
          <a:off x="14592300" y="16899496"/>
          <a:ext cx="889000" cy="9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92063</xdr:rowOff>
    </xdr:from>
    <xdr:to>
      <xdr:col>81</xdr:col>
      <xdr:colOff>101600</xdr:colOff>
      <xdr:row>97</xdr:row>
      <xdr:rowOff>22213</xdr:rowOff>
    </xdr:to>
    <xdr:sp macro="" textlink="">
      <xdr:nvSpPr>
        <xdr:cNvPr id="702" name="フローチャート: 判断 701"/>
        <xdr:cNvSpPr/>
      </xdr:nvSpPr>
      <xdr:spPr>
        <a:xfrm>
          <a:off x="15430500" y="1655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38740</xdr:rowOff>
    </xdr:from>
    <xdr:ext cx="534377" cy="259045"/>
    <xdr:sp macro="" textlink="">
      <xdr:nvSpPr>
        <xdr:cNvPr id="703" name="テキスト ボックス 702"/>
        <xdr:cNvSpPr txBox="1"/>
      </xdr:nvSpPr>
      <xdr:spPr>
        <a:xfrm>
          <a:off x="15214111" y="1632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107366</xdr:rowOff>
    </xdr:from>
    <xdr:to>
      <xdr:col>76</xdr:col>
      <xdr:colOff>114300</xdr:colOff>
      <xdr:row>98</xdr:row>
      <xdr:rowOff>111416</xdr:rowOff>
    </xdr:to>
    <xdr:cxnSp macro="">
      <xdr:nvCxnSpPr>
        <xdr:cNvPr id="704" name="直線コネクタ 703"/>
        <xdr:cNvCxnSpPr/>
      </xdr:nvCxnSpPr>
      <xdr:spPr>
        <a:xfrm flipV="1">
          <a:off x="13703300" y="16909466"/>
          <a:ext cx="889000" cy="4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27927</xdr:rowOff>
    </xdr:from>
    <xdr:to>
      <xdr:col>76</xdr:col>
      <xdr:colOff>165100</xdr:colOff>
      <xdr:row>97</xdr:row>
      <xdr:rowOff>129527</xdr:rowOff>
    </xdr:to>
    <xdr:sp macro="" textlink="">
      <xdr:nvSpPr>
        <xdr:cNvPr id="705" name="フローチャート: 判断 704"/>
        <xdr:cNvSpPr/>
      </xdr:nvSpPr>
      <xdr:spPr>
        <a:xfrm>
          <a:off x="14541500" y="16658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146054</xdr:rowOff>
    </xdr:from>
    <xdr:ext cx="534377" cy="259045"/>
    <xdr:sp macro="" textlink="">
      <xdr:nvSpPr>
        <xdr:cNvPr id="706" name="テキスト ボックス 705"/>
        <xdr:cNvSpPr txBox="1"/>
      </xdr:nvSpPr>
      <xdr:spPr>
        <a:xfrm>
          <a:off x="14325111" y="1643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83502</xdr:rowOff>
    </xdr:from>
    <xdr:to>
      <xdr:col>71</xdr:col>
      <xdr:colOff>177800</xdr:colOff>
      <xdr:row>98</xdr:row>
      <xdr:rowOff>111416</xdr:rowOff>
    </xdr:to>
    <xdr:cxnSp macro="">
      <xdr:nvCxnSpPr>
        <xdr:cNvPr id="707" name="直線コネクタ 706"/>
        <xdr:cNvCxnSpPr/>
      </xdr:nvCxnSpPr>
      <xdr:spPr>
        <a:xfrm>
          <a:off x="12814300" y="16885602"/>
          <a:ext cx="889000" cy="27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65303</xdr:rowOff>
    </xdr:from>
    <xdr:to>
      <xdr:col>72</xdr:col>
      <xdr:colOff>38100</xdr:colOff>
      <xdr:row>97</xdr:row>
      <xdr:rowOff>166903</xdr:rowOff>
    </xdr:to>
    <xdr:sp macro="" textlink="">
      <xdr:nvSpPr>
        <xdr:cNvPr id="708" name="フローチャート: 判断 707"/>
        <xdr:cNvSpPr/>
      </xdr:nvSpPr>
      <xdr:spPr>
        <a:xfrm>
          <a:off x="13652500" y="1669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11980</xdr:rowOff>
    </xdr:from>
    <xdr:ext cx="534377" cy="259045"/>
    <xdr:sp macro="" textlink="">
      <xdr:nvSpPr>
        <xdr:cNvPr id="709" name="テキスト ボックス 708"/>
        <xdr:cNvSpPr txBox="1"/>
      </xdr:nvSpPr>
      <xdr:spPr>
        <a:xfrm>
          <a:off x="13436111" y="1647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57455</xdr:rowOff>
    </xdr:from>
    <xdr:to>
      <xdr:col>67</xdr:col>
      <xdr:colOff>101600</xdr:colOff>
      <xdr:row>97</xdr:row>
      <xdr:rowOff>159055</xdr:rowOff>
    </xdr:to>
    <xdr:sp macro="" textlink="">
      <xdr:nvSpPr>
        <xdr:cNvPr id="710" name="フローチャート: 判断 709"/>
        <xdr:cNvSpPr/>
      </xdr:nvSpPr>
      <xdr:spPr>
        <a:xfrm>
          <a:off x="12763500" y="1668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4132</xdr:rowOff>
    </xdr:from>
    <xdr:ext cx="534377" cy="259045"/>
    <xdr:sp macro="" textlink="">
      <xdr:nvSpPr>
        <xdr:cNvPr id="711" name="テキスト ボックス 710"/>
        <xdr:cNvSpPr txBox="1"/>
      </xdr:nvSpPr>
      <xdr:spPr>
        <a:xfrm>
          <a:off x="12547111" y="1646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139675</xdr:rowOff>
    </xdr:from>
    <xdr:to>
      <xdr:col>85</xdr:col>
      <xdr:colOff>177800</xdr:colOff>
      <xdr:row>98</xdr:row>
      <xdr:rowOff>69825</xdr:rowOff>
    </xdr:to>
    <xdr:sp macro="" textlink="">
      <xdr:nvSpPr>
        <xdr:cNvPr id="717" name="楕円 716"/>
        <xdr:cNvSpPr/>
      </xdr:nvSpPr>
      <xdr:spPr>
        <a:xfrm>
          <a:off x="16268700" y="1677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118102</xdr:rowOff>
    </xdr:from>
    <xdr:ext cx="534377" cy="259045"/>
    <xdr:sp macro="" textlink="">
      <xdr:nvSpPr>
        <xdr:cNvPr id="718" name="積立金該当値テキスト"/>
        <xdr:cNvSpPr txBox="1"/>
      </xdr:nvSpPr>
      <xdr:spPr>
        <a:xfrm>
          <a:off x="16370300" y="1674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46596</xdr:rowOff>
    </xdr:from>
    <xdr:to>
      <xdr:col>81</xdr:col>
      <xdr:colOff>101600</xdr:colOff>
      <xdr:row>98</xdr:row>
      <xdr:rowOff>148196</xdr:rowOff>
    </xdr:to>
    <xdr:sp macro="" textlink="">
      <xdr:nvSpPr>
        <xdr:cNvPr id="719" name="楕円 718"/>
        <xdr:cNvSpPr/>
      </xdr:nvSpPr>
      <xdr:spPr>
        <a:xfrm>
          <a:off x="15430500" y="1684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139323</xdr:rowOff>
    </xdr:from>
    <xdr:ext cx="469744" cy="259045"/>
    <xdr:sp macro="" textlink="">
      <xdr:nvSpPr>
        <xdr:cNvPr id="720" name="テキスト ボックス 719"/>
        <xdr:cNvSpPr txBox="1"/>
      </xdr:nvSpPr>
      <xdr:spPr>
        <a:xfrm>
          <a:off x="15246428" y="16941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56566</xdr:rowOff>
    </xdr:from>
    <xdr:to>
      <xdr:col>76</xdr:col>
      <xdr:colOff>165100</xdr:colOff>
      <xdr:row>98</xdr:row>
      <xdr:rowOff>158166</xdr:rowOff>
    </xdr:to>
    <xdr:sp macro="" textlink="">
      <xdr:nvSpPr>
        <xdr:cNvPr id="721" name="楕円 720"/>
        <xdr:cNvSpPr/>
      </xdr:nvSpPr>
      <xdr:spPr>
        <a:xfrm>
          <a:off x="14541500" y="1685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149293</xdr:rowOff>
    </xdr:from>
    <xdr:ext cx="469744" cy="259045"/>
    <xdr:sp macro="" textlink="">
      <xdr:nvSpPr>
        <xdr:cNvPr id="722" name="テキスト ボックス 721"/>
        <xdr:cNvSpPr txBox="1"/>
      </xdr:nvSpPr>
      <xdr:spPr>
        <a:xfrm>
          <a:off x="14357428" y="16951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60616</xdr:rowOff>
    </xdr:from>
    <xdr:to>
      <xdr:col>72</xdr:col>
      <xdr:colOff>38100</xdr:colOff>
      <xdr:row>98</xdr:row>
      <xdr:rowOff>162216</xdr:rowOff>
    </xdr:to>
    <xdr:sp macro="" textlink="">
      <xdr:nvSpPr>
        <xdr:cNvPr id="723" name="楕円 722"/>
        <xdr:cNvSpPr/>
      </xdr:nvSpPr>
      <xdr:spPr>
        <a:xfrm>
          <a:off x="13652500" y="1686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153343</xdr:rowOff>
    </xdr:from>
    <xdr:ext cx="469744" cy="259045"/>
    <xdr:sp macro="" textlink="">
      <xdr:nvSpPr>
        <xdr:cNvPr id="724" name="テキスト ボックス 723"/>
        <xdr:cNvSpPr txBox="1"/>
      </xdr:nvSpPr>
      <xdr:spPr>
        <a:xfrm>
          <a:off x="13468428" y="16955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32702</xdr:rowOff>
    </xdr:from>
    <xdr:to>
      <xdr:col>67</xdr:col>
      <xdr:colOff>101600</xdr:colOff>
      <xdr:row>98</xdr:row>
      <xdr:rowOff>134302</xdr:rowOff>
    </xdr:to>
    <xdr:sp macro="" textlink="">
      <xdr:nvSpPr>
        <xdr:cNvPr id="725" name="楕円 724"/>
        <xdr:cNvSpPr/>
      </xdr:nvSpPr>
      <xdr:spPr>
        <a:xfrm>
          <a:off x="12763500" y="16834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125429</xdr:rowOff>
    </xdr:from>
    <xdr:ext cx="534377" cy="259045"/>
    <xdr:sp macro="" textlink="">
      <xdr:nvSpPr>
        <xdr:cNvPr id="726" name="テキスト ボックス 725"/>
        <xdr:cNvSpPr txBox="1"/>
      </xdr:nvSpPr>
      <xdr:spPr>
        <a:xfrm>
          <a:off x="12547111" y="16927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7" name="直線コネクタ 73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8" name="テキスト ボックス 73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9" name="直線コネクタ 73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0" name="テキスト ボックス 739"/>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1" name="直線コネクタ 74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2" name="テキスト ボックス 741"/>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3" name="直線コネクタ 74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4" name="テキスト ボックス 743"/>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6" name="テキスト ボックス 74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94071</xdr:rowOff>
    </xdr:from>
    <xdr:to>
      <xdr:col>116</xdr:col>
      <xdr:colOff>62864</xdr:colOff>
      <xdr:row>38</xdr:row>
      <xdr:rowOff>139700</xdr:rowOff>
    </xdr:to>
    <xdr:cxnSp macro="">
      <xdr:nvCxnSpPr>
        <xdr:cNvPr id="748" name="直線コネクタ 747"/>
        <xdr:cNvCxnSpPr/>
      </xdr:nvCxnSpPr>
      <xdr:spPr>
        <a:xfrm flipV="1">
          <a:off x="22159595" y="5237571"/>
          <a:ext cx="1269" cy="1417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9"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0" name="直線コネクタ 74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40748</xdr:rowOff>
    </xdr:from>
    <xdr:ext cx="534377" cy="259045"/>
    <xdr:sp macro="" textlink="">
      <xdr:nvSpPr>
        <xdr:cNvPr id="751" name="投資及び出資金最大値テキスト"/>
        <xdr:cNvSpPr txBox="1"/>
      </xdr:nvSpPr>
      <xdr:spPr>
        <a:xfrm>
          <a:off x="22212300" y="5012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94071</xdr:rowOff>
    </xdr:from>
    <xdr:to>
      <xdr:col>116</xdr:col>
      <xdr:colOff>152400</xdr:colOff>
      <xdr:row>30</xdr:row>
      <xdr:rowOff>94071</xdr:rowOff>
    </xdr:to>
    <xdr:cxnSp macro="">
      <xdr:nvCxnSpPr>
        <xdr:cNvPr id="752" name="直線コネクタ 751"/>
        <xdr:cNvCxnSpPr/>
      </xdr:nvCxnSpPr>
      <xdr:spPr>
        <a:xfrm>
          <a:off x="22072600" y="5237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12598</xdr:rowOff>
    </xdr:from>
    <xdr:to>
      <xdr:col>116</xdr:col>
      <xdr:colOff>63500</xdr:colOff>
      <xdr:row>38</xdr:row>
      <xdr:rowOff>33630</xdr:rowOff>
    </xdr:to>
    <xdr:cxnSp macro="">
      <xdr:nvCxnSpPr>
        <xdr:cNvPr id="753" name="直線コネクタ 752"/>
        <xdr:cNvCxnSpPr/>
      </xdr:nvCxnSpPr>
      <xdr:spPr>
        <a:xfrm flipV="1">
          <a:off x="21323300" y="6527698"/>
          <a:ext cx="838200" cy="21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142491</xdr:rowOff>
    </xdr:from>
    <xdr:ext cx="469744" cy="259045"/>
    <xdr:sp macro="" textlink="">
      <xdr:nvSpPr>
        <xdr:cNvPr id="754" name="投資及び出資金平均値テキスト"/>
        <xdr:cNvSpPr txBox="1"/>
      </xdr:nvSpPr>
      <xdr:spPr>
        <a:xfrm>
          <a:off x="22212300" y="64861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164064</xdr:rowOff>
    </xdr:from>
    <xdr:to>
      <xdr:col>116</xdr:col>
      <xdr:colOff>114300</xdr:colOff>
      <xdr:row>38</xdr:row>
      <xdr:rowOff>94214</xdr:rowOff>
    </xdr:to>
    <xdr:sp macro="" textlink="">
      <xdr:nvSpPr>
        <xdr:cNvPr id="755" name="フローチャート: 判断 754"/>
        <xdr:cNvSpPr/>
      </xdr:nvSpPr>
      <xdr:spPr>
        <a:xfrm>
          <a:off x="22110700" y="650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33630</xdr:rowOff>
    </xdr:from>
    <xdr:to>
      <xdr:col>111</xdr:col>
      <xdr:colOff>177800</xdr:colOff>
      <xdr:row>38</xdr:row>
      <xdr:rowOff>58044</xdr:rowOff>
    </xdr:to>
    <xdr:cxnSp macro="">
      <xdr:nvCxnSpPr>
        <xdr:cNvPr id="756" name="直線コネクタ 755"/>
        <xdr:cNvCxnSpPr/>
      </xdr:nvCxnSpPr>
      <xdr:spPr>
        <a:xfrm flipV="1">
          <a:off x="20434300" y="6548730"/>
          <a:ext cx="889000" cy="2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151536</xdr:rowOff>
    </xdr:from>
    <xdr:to>
      <xdr:col>112</xdr:col>
      <xdr:colOff>38100</xdr:colOff>
      <xdr:row>38</xdr:row>
      <xdr:rowOff>81686</xdr:rowOff>
    </xdr:to>
    <xdr:sp macro="" textlink="">
      <xdr:nvSpPr>
        <xdr:cNvPr id="757" name="フローチャート: 判断 756"/>
        <xdr:cNvSpPr/>
      </xdr:nvSpPr>
      <xdr:spPr>
        <a:xfrm>
          <a:off x="21272500" y="649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98213</xdr:rowOff>
    </xdr:from>
    <xdr:ext cx="469744" cy="259045"/>
    <xdr:sp macro="" textlink="">
      <xdr:nvSpPr>
        <xdr:cNvPr id="758" name="テキスト ボックス 757"/>
        <xdr:cNvSpPr txBox="1"/>
      </xdr:nvSpPr>
      <xdr:spPr>
        <a:xfrm>
          <a:off x="21088428" y="627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58044</xdr:rowOff>
    </xdr:from>
    <xdr:to>
      <xdr:col>107</xdr:col>
      <xdr:colOff>50800</xdr:colOff>
      <xdr:row>38</xdr:row>
      <xdr:rowOff>126898</xdr:rowOff>
    </xdr:to>
    <xdr:cxnSp macro="">
      <xdr:nvCxnSpPr>
        <xdr:cNvPr id="759" name="直線コネクタ 758"/>
        <xdr:cNvCxnSpPr/>
      </xdr:nvCxnSpPr>
      <xdr:spPr>
        <a:xfrm flipV="1">
          <a:off x="19545300" y="6573144"/>
          <a:ext cx="889000" cy="68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104353</xdr:rowOff>
    </xdr:from>
    <xdr:to>
      <xdr:col>107</xdr:col>
      <xdr:colOff>101600</xdr:colOff>
      <xdr:row>38</xdr:row>
      <xdr:rowOff>34503</xdr:rowOff>
    </xdr:to>
    <xdr:sp macro="" textlink="">
      <xdr:nvSpPr>
        <xdr:cNvPr id="760" name="フローチャート: 判断 759"/>
        <xdr:cNvSpPr/>
      </xdr:nvSpPr>
      <xdr:spPr>
        <a:xfrm>
          <a:off x="20383500" y="644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51030</xdr:rowOff>
    </xdr:from>
    <xdr:ext cx="469744" cy="259045"/>
    <xdr:sp macro="" textlink="">
      <xdr:nvSpPr>
        <xdr:cNvPr id="761" name="テキスト ボックス 760"/>
        <xdr:cNvSpPr txBox="1"/>
      </xdr:nvSpPr>
      <xdr:spPr>
        <a:xfrm>
          <a:off x="20199428" y="6223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126898</xdr:rowOff>
    </xdr:from>
    <xdr:to>
      <xdr:col>102</xdr:col>
      <xdr:colOff>114300</xdr:colOff>
      <xdr:row>38</xdr:row>
      <xdr:rowOff>139700</xdr:rowOff>
    </xdr:to>
    <xdr:cxnSp macro="">
      <xdr:nvCxnSpPr>
        <xdr:cNvPr id="762" name="直線コネクタ 761"/>
        <xdr:cNvCxnSpPr/>
      </xdr:nvCxnSpPr>
      <xdr:spPr>
        <a:xfrm flipV="1">
          <a:off x="18656300" y="6641998"/>
          <a:ext cx="8890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8524</xdr:rowOff>
    </xdr:from>
    <xdr:to>
      <xdr:col>102</xdr:col>
      <xdr:colOff>165100</xdr:colOff>
      <xdr:row>38</xdr:row>
      <xdr:rowOff>110124</xdr:rowOff>
    </xdr:to>
    <xdr:sp macro="" textlink="">
      <xdr:nvSpPr>
        <xdr:cNvPr id="763" name="フローチャート: 判断 762"/>
        <xdr:cNvSpPr/>
      </xdr:nvSpPr>
      <xdr:spPr>
        <a:xfrm>
          <a:off x="19494500" y="6523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126651</xdr:rowOff>
    </xdr:from>
    <xdr:ext cx="378565" cy="259045"/>
    <xdr:sp macro="" textlink="">
      <xdr:nvSpPr>
        <xdr:cNvPr id="764" name="テキスト ボックス 763"/>
        <xdr:cNvSpPr txBox="1"/>
      </xdr:nvSpPr>
      <xdr:spPr>
        <a:xfrm>
          <a:off x="19356017" y="62988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59822</xdr:rowOff>
    </xdr:from>
    <xdr:to>
      <xdr:col>98</xdr:col>
      <xdr:colOff>38100</xdr:colOff>
      <xdr:row>38</xdr:row>
      <xdr:rowOff>161422</xdr:rowOff>
    </xdr:to>
    <xdr:sp macro="" textlink="">
      <xdr:nvSpPr>
        <xdr:cNvPr id="765" name="フローチャート: 判断 764"/>
        <xdr:cNvSpPr/>
      </xdr:nvSpPr>
      <xdr:spPr>
        <a:xfrm>
          <a:off x="18605500" y="6574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6499</xdr:rowOff>
    </xdr:from>
    <xdr:ext cx="378565" cy="259045"/>
    <xdr:sp macro="" textlink="">
      <xdr:nvSpPr>
        <xdr:cNvPr id="766" name="テキスト ボックス 765"/>
        <xdr:cNvSpPr txBox="1"/>
      </xdr:nvSpPr>
      <xdr:spPr>
        <a:xfrm>
          <a:off x="18467017" y="6350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133248</xdr:rowOff>
    </xdr:from>
    <xdr:to>
      <xdr:col>116</xdr:col>
      <xdr:colOff>114300</xdr:colOff>
      <xdr:row>38</xdr:row>
      <xdr:rowOff>63398</xdr:rowOff>
    </xdr:to>
    <xdr:sp macro="" textlink="">
      <xdr:nvSpPr>
        <xdr:cNvPr id="772" name="楕円 771"/>
        <xdr:cNvSpPr/>
      </xdr:nvSpPr>
      <xdr:spPr>
        <a:xfrm>
          <a:off x="22110700" y="647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156125</xdr:rowOff>
    </xdr:from>
    <xdr:ext cx="469744" cy="259045"/>
    <xdr:sp macro="" textlink="">
      <xdr:nvSpPr>
        <xdr:cNvPr id="773" name="投資及び出資金該当値テキスト"/>
        <xdr:cNvSpPr txBox="1"/>
      </xdr:nvSpPr>
      <xdr:spPr>
        <a:xfrm>
          <a:off x="22212300" y="6328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154280</xdr:rowOff>
    </xdr:from>
    <xdr:to>
      <xdr:col>112</xdr:col>
      <xdr:colOff>38100</xdr:colOff>
      <xdr:row>38</xdr:row>
      <xdr:rowOff>84430</xdr:rowOff>
    </xdr:to>
    <xdr:sp macro="" textlink="">
      <xdr:nvSpPr>
        <xdr:cNvPr id="774" name="楕円 773"/>
        <xdr:cNvSpPr/>
      </xdr:nvSpPr>
      <xdr:spPr>
        <a:xfrm>
          <a:off x="21272500" y="649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75557</xdr:rowOff>
    </xdr:from>
    <xdr:ext cx="469744" cy="259045"/>
    <xdr:sp macro="" textlink="">
      <xdr:nvSpPr>
        <xdr:cNvPr id="775" name="テキスト ボックス 774"/>
        <xdr:cNvSpPr txBox="1"/>
      </xdr:nvSpPr>
      <xdr:spPr>
        <a:xfrm>
          <a:off x="21088428" y="6590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7244</xdr:rowOff>
    </xdr:from>
    <xdr:to>
      <xdr:col>107</xdr:col>
      <xdr:colOff>101600</xdr:colOff>
      <xdr:row>38</xdr:row>
      <xdr:rowOff>108844</xdr:rowOff>
    </xdr:to>
    <xdr:sp macro="" textlink="">
      <xdr:nvSpPr>
        <xdr:cNvPr id="776" name="楕円 775"/>
        <xdr:cNvSpPr/>
      </xdr:nvSpPr>
      <xdr:spPr>
        <a:xfrm>
          <a:off x="20383500" y="6522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99971</xdr:rowOff>
    </xdr:from>
    <xdr:ext cx="378565" cy="259045"/>
    <xdr:sp macro="" textlink="">
      <xdr:nvSpPr>
        <xdr:cNvPr id="777" name="テキスト ボックス 776"/>
        <xdr:cNvSpPr txBox="1"/>
      </xdr:nvSpPr>
      <xdr:spPr>
        <a:xfrm>
          <a:off x="20245017" y="66150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76098</xdr:rowOff>
    </xdr:from>
    <xdr:to>
      <xdr:col>102</xdr:col>
      <xdr:colOff>165100</xdr:colOff>
      <xdr:row>39</xdr:row>
      <xdr:rowOff>6248</xdr:rowOff>
    </xdr:to>
    <xdr:sp macro="" textlink="">
      <xdr:nvSpPr>
        <xdr:cNvPr id="778" name="楕円 777"/>
        <xdr:cNvSpPr/>
      </xdr:nvSpPr>
      <xdr:spPr>
        <a:xfrm>
          <a:off x="19494500" y="659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168825</xdr:rowOff>
    </xdr:from>
    <xdr:ext cx="378565" cy="259045"/>
    <xdr:sp macro="" textlink="">
      <xdr:nvSpPr>
        <xdr:cNvPr id="779" name="テキスト ボックス 778"/>
        <xdr:cNvSpPr txBox="1"/>
      </xdr:nvSpPr>
      <xdr:spPr>
        <a:xfrm>
          <a:off x="19356017" y="66839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0" name="楕円 779"/>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1" name="テキスト ボックス 780"/>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2" name="直線コネクタ 79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3" name="テキスト ボックス 79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4" name="直線コネクタ 79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5" name="テキスト ボックス 794"/>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7" name="テキスト ボックス 79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8" name="直線コネクタ 79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9" name="テキスト ボックス 79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0" name="直線コネクタ 79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801" name="テキスト ボックス 80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3" name="テキスト ボックス 80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147015</xdr:rowOff>
    </xdr:from>
    <xdr:to>
      <xdr:col>116</xdr:col>
      <xdr:colOff>62864</xdr:colOff>
      <xdr:row>59</xdr:row>
      <xdr:rowOff>44450</xdr:rowOff>
    </xdr:to>
    <xdr:cxnSp macro="">
      <xdr:nvCxnSpPr>
        <xdr:cNvPr id="805" name="直線コネクタ 804"/>
        <xdr:cNvCxnSpPr/>
      </xdr:nvCxnSpPr>
      <xdr:spPr>
        <a:xfrm flipV="1">
          <a:off x="22159595" y="8719515"/>
          <a:ext cx="1269" cy="1440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7" name="直線コネクタ 80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93692</xdr:rowOff>
    </xdr:from>
    <xdr:ext cx="534377" cy="259045"/>
    <xdr:sp macro="" textlink="">
      <xdr:nvSpPr>
        <xdr:cNvPr id="808" name="貸付金最大値テキスト"/>
        <xdr:cNvSpPr txBox="1"/>
      </xdr:nvSpPr>
      <xdr:spPr>
        <a:xfrm>
          <a:off x="22212300" y="8494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147015</xdr:rowOff>
    </xdr:from>
    <xdr:to>
      <xdr:col>116</xdr:col>
      <xdr:colOff>152400</xdr:colOff>
      <xdr:row>50</xdr:row>
      <xdr:rowOff>147015</xdr:rowOff>
    </xdr:to>
    <xdr:cxnSp macro="">
      <xdr:nvCxnSpPr>
        <xdr:cNvPr id="809" name="直線コネクタ 808"/>
        <xdr:cNvCxnSpPr/>
      </xdr:nvCxnSpPr>
      <xdr:spPr>
        <a:xfrm>
          <a:off x="22072600" y="8719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163017</xdr:rowOff>
    </xdr:from>
    <xdr:to>
      <xdr:col>116</xdr:col>
      <xdr:colOff>63500</xdr:colOff>
      <xdr:row>58</xdr:row>
      <xdr:rowOff>170637</xdr:rowOff>
    </xdr:to>
    <xdr:cxnSp macro="">
      <xdr:nvCxnSpPr>
        <xdr:cNvPr id="810" name="直線コネクタ 809"/>
        <xdr:cNvCxnSpPr/>
      </xdr:nvCxnSpPr>
      <xdr:spPr>
        <a:xfrm>
          <a:off x="21323300" y="9935667"/>
          <a:ext cx="838200" cy="17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56151</xdr:rowOff>
    </xdr:from>
    <xdr:ext cx="469744" cy="259045"/>
    <xdr:sp macro="" textlink="">
      <xdr:nvSpPr>
        <xdr:cNvPr id="811" name="貸付金平均値テキスト"/>
        <xdr:cNvSpPr txBox="1"/>
      </xdr:nvSpPr>
      <xdr:spPr>
        <a:xfrm>
          <a:off x="22212300" y="98288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33274</xdr:rowOff>
    </xdr:from>
    <xdr:to>
      <xdr:col>116</xdr:col>
      <xdr:colOff>114300</xdr:colOff>
      <xdr:row>58</xdr:row>
      <xdr:rowOff>134874</xdr:rowOff>
    </xdr:to>
    <xdr:sp macro="" textlink="">
      <xdr:nvSpPr>
        <xdr:cNvPr id="812" name="フローチャート: 判断 811"/>
        <xdr:cNvSpPr/>
      </xdr:nvSpPr>
      <xdr:spPr>
        <a:xfrm>
          <a:off x="22110700" y="997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145720</xdr:rowOff>
    </xdr:from>
    <xdr:to>
      <xdr:col>111</xdr:col>
      <xdr:colOff>177800</xdr:colOff>
      <xdr:row>57</xdr:row>
      <xdr:rowOff>163017</xdr:rowOff>
    </xdr:to>
    <xdr:cxnSp macro="">
      <xdr:nvCxnSpPr>
        <xdr:cNvPr id="813" name="直線コネクタ 812"/>
        <xdr:cNvCxnSpPr/>
      </xdr:nvCxnSpPr>
      <xdr:spPr>
        <a:xfrm>
          <a:off x="20434300" y="9918370"/>
          <a:ext cx="889000" cy="17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165633</xdr:rowOff>
    </xdr:from>
    <xdr:to>
      <xdr:col>112</xdr:col>
      <xdr:colOff>38100</xdr:colOff>
      <xdr:row>58</xdr:row>
      <xdr:rowOff>95783</xdr:rowOff>
    </xdr:to>
    <xdr:sp macro="" textlink="">
      <xdr:nvSpPr>
        <xdr:cNvPr id="814" name="フローチャート: 判断 813"/>
        <xdr:cNvSpPr/>
      </xdr:nvSpPr>
      <xdr:spPr>
        <a:xfrm>
          <a:off x="21272500" y="9938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86910</xdr:rowOff>
    </xdr:from>
    <xdr:ext cx="469744" cy="259045"/>
    <xdr:sp macro="" textlink="">
      <xdr:nvSpPr>
        <xdr:cNvPr id="815" name="テキスト ボックス 814"/>
        <xdr:cNvSpPr txBox="1"/>
      </xdr:nvSpPr>
      <xdr:spPr>
        <a:xfrm>
          <a:off x="21088428" y="10031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52</xdr:row>
      <xdr:rowOff>56794</xdr:rowOff>
    </xdr:from>
    <xdr:to>
      <xdr:col>107</xdr:col>
      <xdr:colOff>50800</xdr:colOff>
      <xdr:row>57</xdr:row>
      <xdr:rowOff>145720</xdr:rowOff>
    </xdr:to>
    <xdr:cxnSp macro="">
      <xdr:nvCxnSpPr>
        <xdr:cNvPr id="816" name="直線コネクタ 815"/>
        <xdr:cNvCxnSpPr/>
      </xdr:nvCxnSpPr>
      <xdr:spPr>
        <a:xfrm>
          <a:off x="19545300" y="8972194"/>
          <a:ext cx="889000" cy="946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146279</xdr:rowOff>
    </xdr:from>
    <xdr:to>
      <xdr:col>107</xdr:col>
      <xdr:colOff>101600</xdr:colOff>
      <xdr:row>58</xdr:row>
      <xdr:rowOff>76429</xdr:rowOff>
    </xdr:to>
    <xdr:sp macro="" textlink="">
      <xdr:nvSpPr>
        <xdr:cNvPr id="817" name="フローチャート: 判断 816"/>
        <xdr:cNvSpPr/>
      </xdr:nvSpPr>
      <xdr:spPr>
        <a:xfrm>
          <a:off x="20383500" y="991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67556</xdr:rowOff>
    </xdr:from>
    <xdr:ext cx="469744" cy="259045"/>
    <xdr:sp macro="" textlink="">
      <xdr:nvSpPr>
        <xdr:cNvPr id="818" name="テキスト ボックス 817"/>
        <xdr:cNvSpPr txBox="1"/>
      </xdr:nvSpPr>
      <xdr:spPr>
        <a:xfrm>
          <a:off x="20199428" y="10011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52</xdr:row>
      <xdr:rowOff>56794</xdr:rowOff>
    </xdr:from>
    <xdr:to>
      <xdr:col>102</xdr:col>
      <xdr:colOff>114300</xdr:colOff>
      <xdr:row>53</xdr:row>
      <xdr:rowOff>110363</xdr:rowOff>
    </xdr:to>
    <xdr:cxnSp macro="">
      <xdr:nvCxnSpPr>
        <xdr:cNvPr id="819" name="直線コネクタ 818"/>
        <xdr:cNvCxnSpPr/>
      </xdr:nvCxnSpPr>
      <xdr:spPr>
        <a:xfrm flipV="1">
          <a:off x="18656300" y="8972194"/>
          <a:ext cx="889000" cy="225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170967</xdr:rowOff>
    </xdr:from>
    <xdr:to>
      <xdr:col>102</xdr:col>
      <xdr:colOff>165100</xdr:colOff>
      <xdr:row>58</xdr:row>
      <xdr:rowOff>101117</xdr:rowOff>
    </xdr:to>
    <xdr:sp macro="" textlink="">
      <xdr:nvSpPr>
        <xdr:cNvPr id="820" name="フローチャート: 判断 819"/>
        <xdr:cNvSpPr/>
      </xdr:nvSpPr>
      <xdr:spPr>
        <a:xfrm>
          <a:off x="19494500" y="994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92244</xdr:rowOff>
    </xdr:from>
    <xdr:ext cx="469744" cy="259045"/>
    <xdr:sp macro="" textlink="">
      <xdr:nvSpPr>
        <xdr:cNvPr id="821" name="テキスト ボックス 820"/>
        <xdr:cNvSpPr txBox="1"/>
      </xdr:nvSpPr>
      <xdr:spPr>
        <a:xfrm>
          <a:off x="19310428" y="10036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67259</xdr:rowOff>
    </xdr:from>
    <xdr:to>
      <xdr:col>98</xdr:col>
      <xdr:colOff>38100</xdr:colOff>
      <xdr:row>58</xdr:row>
      <xdr:rowOff>168859</xdr:rowOff>
    </xdr:to>
    <xdr:sp macro="" textlink="">
      <xdr:nvSpPr>
        <xdr:cNvPr id="822" name="フローチャート: 判断 821"/>
        <xdr:cNvSpPr/>
      </xdr:nvSpPr>
      <xdr:spPr>
        <a:xfrm>
          <a:off x="18605500" y="10011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159986</xdr:rowOff>
    </xdr:from>
    <xdr:ext cx="469744" cy="259045"/>
    <xdr:sp macro="" textlink="">
      <xdr:nvSpPr>
        <xdr:cNvPr id="823" name="テキスト ボックス 822"/>
        <xdr:cNvSpPr txBox="1"/>
      </xdr:nvSpPr>
      <xdr:spPr>
        <a:xfrm>
          <a:off x="18421428" y="10104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119837</xdr:rowOff>
    </xdr:from>
    <xdr:to>
      <xdr:col>116</xdr:col>
      <xdr:colOff>114300</xdr:colOff>
      <xdr:row>59</xdr:row>
      <xdr:rowOff>49987</xdr:rowOff>
    </xdr:to>
    <xdr:sp macro="" textlink="">
      <xdr:nvSpPr>
        <xdr:cNvPr id="829" name="楕円 828"/>
        <xdr:cNvSpPr/>
      </xdr:nvSpPr>
      <xdr:spPr>
        <a:xfrm>
          <a:off x="22110700" y="10063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34764</xdr:rowOff>
    </xdr:from>
    <xdr:ext cx="378565" cy="259045"/>
    <xdr:sp macro="" textlink="">
      <xdr:nvSpPr>
        <xdr:cNvPr id="830" name="貸付金該当値テキスト"/>
        <xdr:cNvSpPr txBox="1"/>
      </xdr:nvSpPr>
      <xdr:spPr>
        <a:xfrm>
          <a:off x="22212300" y="9978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112217</xdr:rowOff>
    </xdr:from>
    <xdr:to>
      <xdr:col>112</xdr:col>
      <xdr:colOff>38100</xdr:colOff>
      <xdr:row>58</xdr:row>
      <xdr:rowOff>42367</xdr:rowOff>
    </xdr:to>
    <xdr:sp macro="" textlink="">
      <xdr:nvSpPr>
        <xdr:cNvPr id="831" name="楕円 830"/>
        <xdr:cNvSpPr/>
      </xdr:nvSpPr>
      <xdr:spPr>
        <a:xfrm>
          <a:off x="21272500" y="9884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58894</xdr:rowOff>
    </xdr:from>
    <xdr:ext cx="469744" cy="259045"/>
    <xdr:sp macro="" textlink="">
      <xdr:nvSpPr>
        <xdr:cNvPr id="832" name="テキスト ボックス 831"/>
        <xdr:cNvSpPr txBox="1"/>
      </xdr:nvSpPr>
      <xdr:spPr>
        <a:xfrm>
          <a:off x="21088428" y="9660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94920</xdr:rowOff>
    </xdr:from>
    <xdr:to>
      <xdr:col>107</xdr:col>
      <xdr:colOff>101600</xdr:colOff>
      <xdr:row>58</xdr:row>
      <xdr:rowOff>25070</xdr:rowOff>
    </xdr:to>
    <xdr:sp macro="" textlink="">
      <xdr:nvSpPr>
        <xdr:cNvPr id="833" name="楕円 832"/>
        <xdr:cNvSpPr/>
      </xdr:nvSpPr>
      <xdr:spPr>
        <a:xfrm>
          <a:off x="20383500" y="986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41597</xdr:rowOff>
    </xdr:from>
    <xdr:ext cx="469744" cy="259045"/>
    <xdr:sp macro="" textlink="">
      <xdr:nvSpPr>
        <xdr:cNvPr id="834" name="テキスト ボックス 833"/>
        <xdr:cNvSpPr txBox="1"/>
      </xdr:nvSpPr>
      <xdr:spPr>
        <a:xfrm>
          <a:off x="20199428" y="964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52</xdr:row>
      <xdr:rowOff>5994</xdr:rowOff>
    </xdr:from>
    <xdr:to>
      <xdr:col>102</xdr:col>
      <xdr:colOff>165100</xdr:colOff>
      <xdr:row>52</xdr:row>
      <xdr:rowOff>107594</xdr:rowOff>
    </xdr:to>
    <xdr:sp macro="" textlink="">
      <xdr:nvSpPr>
        <xdr:cNvPr id="835" name="楕円 834"/>
        <xdr:cNvSpPr/>
      </xdr:nvSpPr>
      <xdr:spPr>
        <a:xfrm>
          <a:off x="19494500" y="892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50</xdr:row>
      <xdr:rowOff>124121</xdr:rowOff>
    </xdr:from>
    <xdr:ext cx="534377" cy="259045"/>
    <xdr:sp macro="" textlink="">
      <xdr:nvSpPr>
        <xdr:cNvPr id="836" name="テキスト ボックス 835"/>
        <xdr:cNvSpPr txBox="1"/>
      </xdr:nvSpPr>
      <xdr:spPr>
        <a:xfrm>
          <a:off x="19278111" y="8696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53</xdr:row>
      <xdr:rowOff>59563</xdr:rowOff>
    </xdr:from>
    <xdr:to>
      <xdr:col>98</xdr:col>
      <xdr:colOff>38100</xdr:colOff>
      <xdr:row>53</xdr:row>
      <xdr:rowOff>161163</xdr:rowOff>
    </xdr:to>
    <xdr:sp macro="" textlink="">
      <xdr:nvSpPr>
        <xdr:cNvPr id="837" name="楕円 836"/>
        <xdr:cNvSpPr/>
      </xdr:nvSpPr>
      <xdr:spPr>
        <a:xfrm>
          <a:off x="18605500" y="914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52</xdr:row>
      <xdr:rowOff>6240</xdr:rowOff>
    </xdr:from>
    <xdr:ext cx="534377" cy="259045"/>
    <xdr:sp macro="" textlink="">
      <xdr:nvSpPr>
        <xdr:cNvPr id="838" name="テキスト ボックス 837"/>
        <xdr:cNvSpPr txBox="1"/>
      </xdr:nvSpPr>
      <xdr:spPr>
        <a:xfrm>
          <a:off x="18389111" y="892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9" name="正方形/長方形 83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0" name="正方形/長方形 83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1" name="正方形/長方形 84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2" name="正方形/長方形 84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3" name="正方形/長方形 84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4" name="正方形/長方形 84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5" name="正方形/長方形 84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6" name="正方形/長方形 84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7" name="テキスト ボックス 84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8" name="直線コネクタ 84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9" name="テキスト ボックス 84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50" name="直線コネクタ 849"/>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51" name="テキスト ボックス 850"/>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52" name="直線コネクタ 851"/>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53" name="テキスト ボックス 852"/>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4" name="直線コネクタ 853"/>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5" name="テキスト ボックス 854"/>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6" name="直線コネクタ 855"/>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57" name="テキスト ボックス 856"/>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8" name="直線コネクタ 857"/>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59" name="テキスト ボックス 858"/>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60" name="直線コネクタ 859"/>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61" name="テキスト ボックス 860"/>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2" name="直線コネクタ 86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63" name="テキスト ボックス 86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22853</xdr:rowOff>
    </xdr:from>
    <xdr:to>
      <xdr:col>116</xdr:col>
      <xdr:colOff>62864</xdr:colOff>
      <xdr:row>79</xdr:row>
      <xdr:rowOff>165717</xdr:rowOff>
    </xdr:to>
    <xdr:cxnSp macro="">
      <xdr:nvCxnSpPr>
        <xdr:cNvPr id="865" name="直線コネクタ 864"/>
        <xdr:cNvCxnSpPr/>
      </xdr:nvCxnSpPr>
      <xdr:spPr>
        <a:xfrm flipV="1">
          <a:off x="22159595" y="12195803"/>
          <a:ext cx="1269" cy="1514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169544</xdr:rowOff>
    </xdr:from>
    <xdr:ext cx="534377" cy="259045"/>
    <xdr:sp macro="" textlink="">
      <xdr:nvSpPr>
        <xdr:cNvPr id="866" name="繰出金最小値テキスト"/>
        <xdr:cNvSpPr txBox="1"/>
      </xdr:nvSpPr>
      <xdr:spPr>
        <a:xfrm>
          <a:off x="22212300" y="13714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165717</xdr:rowOff>
    </xdr:from>
    <xdr:to>
      <xdr:col>116</xdr:col>
      <xdr:colOff>152400</xdr:colOff>
      <xdr:row>79</xdr:row>
      <xdr:rowOff>165717</xdr:rowOff>
    </xdr:to>
    <xdr:cxnSp macro="">
      <xdr:nvCxnSpPr>
        <xdr:cNvPr id="867" name="直線コネクタ 866"/>
        <xdr:cNvCxnSpPr/>
      </xdr:nvCxnSpPr>
      <xdr:spPr>
        <a:xfrm>
          <a:off x="22072600" y="13710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140980</xdr:rowOff>
    </xdr:from>
    <xdr:ext cx="599010" cy="259045"/>
    <xdr:sp macro="" textlink="">
      <xdr:nvSpPr>
        <xdr:cNvPr id="868" name="繰出金最大値テキスト"/>
        <xdr:cNvSpPr txBox="1"/>
      </xdr:nvSpPr>
      <xdr:spPr>
        <a:xfrm>
          <a:off x="22212300" y="11971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22853</xdr:rowOff>
    </xdr:from>
    <xdr:to>
      <xdr:col>116</xdr:col>
      <xdr:colOff>152400</xdr:colOff>
      <xdr:row>71</xdr:row>
      <xdr:rowOff>22853</xdr:rowOff>
    </xdr:to>
    <xdr:cxnSp macro="">
      <xdr:nvCxnSpPr>
        <xdr:cNvPr id="869" name="直線コネクタ 868"/>
        <xdr:cNvCxnSpPr/>
      </xdr:nvCxnSpPr>
      <xdr:spPr>
        <a:xfrm>
          <a:off x="22072600" y="12195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47433</xdr:rowOff>
    </xdr:from>
    <xdr:to>
      <xdr:col>116</xdr:col>
      <xdr:colOff>63500</xdr:colOff>
      <xdr:row>76</xdr:row>
      <xdr:rowOff>59537</xdr:rowOff>
    </xdr:to>
    <xdr:cxnSp macro="">
      <xdr:nvCxnSpPr>
        <xdr:cNvPr id="870" name="直線コネクタ 869"/>
        <xdr:cNvCxnSpPr/>
      </xdr:nvCxnSpPr>
      <xdr:spPr>
        <a:xfrm>
          <a:off x="21323300" y="13077633"/>
          <a:ext cx="838200" cy="12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31404</xdr:rowOff>
    </xdr:from>
    <xdr:ext cx="534377" cy="259045"/>
    <xdr:sp macro="" textlink="">
      <xdr:nvSpPr>
        <xdr:cNvPr id="871" name="繰出金平均値テキスト"/>
        <xdr:cNvSpPr txBox="1"/>
      </xdr:nvSpPr>
      <xdr:spPr>
        <a:xfrm>
          <a:off x="22212300" y="13233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52977</xdr:rowOff>
    </xdr:from>
    <xdr:to>
      <xdr:col>116</xdr:col>
      <xdr:colOff>114300</xdr:colOff>
      <xdr:row>77</xdr:row>
      <xdr:rowOff>154577</xdr:rowOff>
    </xdr:to>
    <xdr:sp macro="" textlink="">
      <xdr:nvSpPr>
        <xdr:cNvPr id="872" name="フローチャート: 判断 871"/>
        <xdr:cNvSpPr/>
      </xdr:nvSpPr>
      <xdr:spPr>
        <a:xfrm>
          <a:off x="22110700" y="1325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47433</xdr:rowOff>
    </xdr:from>
    <xdr:to>
      <xdr:col>111</xdr:col>
      <xdr:colOff>177800</xdr:colOff>
      <xdr:row>76</xdr:row>
      <xdr:rowOff>71174</xdr:rowOff>
    </xdr:to>
    <xdr:cxnSp macro="">
      <xdr:nvCxnSpPr>
        <xdr:cNvPr id="873" name="直線コネクタ 872"/>
        <xdr:cNvCxnSpPr/>
      </xdr:nvCxnSpPr>
      <xdr:spPr>
        <a:xfrm flipV="1">
          <a:off x="20434300" y="13077633"/>
          <a:ext cx="889000" cy="23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88573</xdr:rowOff>
    </xdr:from>
    <xdr:to>
      <xdr:col>112</xdr:col>
      <xdr:colOff>38100</xdr:colOff>
      <xdr:row>78</xdr:row>
      <xdr:rowOff>18723</xdr:rowOff>
    </xdr:to>
    <xdr:sp macro="" textlink="">
      <xdr:nvSpPr>
        <xdr:cNvPr id="874" name="フローチャート: 判断 873"/>
        <xdr:cNvSpPr/>
      </xdr:nvSpPr>
      <xdr:spPr>
        <a:xfrm>
          <a:off x="21272500" y="13290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9850</xdr:rowOff>
    </xdr:from>
    <xdr:ext cx="534377" cy="259045"/>
    <xdr:sp macro="" textlink="">
      <xdr:nvSpPr>
        <xdr:cNvPr id="875" name="テキスト ボックス 874"/>
        <xdr:cNvSpPr txBox="1"/>
      </xdr:nvSpPr>
      <xdr:spPr>
        <a:xfrm>
          <a:off x="21056111" y="1338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157042</xdr:rowOff>
    </xdr:from>
    <xdr:to>
      <xdr:col>107</xdr:col>
      <xdr:colOff>50800</xdr:colOff>
      <xdr:row>76</xdr:row>
      <xdr:rowOff>71174</xdr:rowOff>
    </xdr:to>
    <xdr:cxnSp macro="">
      <xdr:nvCxnSpPr>
        <xdr:cNvPr id="876" name="直線コネクタ 875"/>
        <xdr:cNvCxnSpPr/>
      </xdr:nvCxnSpPr>
      <xdr:spPr>
        <a:xfrm>
          <a:off x="19545300" y="13015792"/>
          <a:ext cx="889000" cy="85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84720</xdr:rowOff>
    </xdr:from>
    <xdr:to>
      <xdr:col>107</xdr:col>
      <xdr:colOff>101600</xdr:colOff>
      <xdr:row>78</xdr:row>
      <xdr:rowOff>14870</xdr:rowOff>
    </xdr:to>
    <xdr:sp macro="" textlink="">
      <xdr:nvSpPr>
        <xdr:cNvPr id="877" name="フローチャート: 判断 876"/>
        <xdr:cNvSpPr/>
      </xdr:nvSpPr>
      <xdr:spPr>
        <a:xfrm>
          <a:off x="20383500" y="1328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5997</xdr:rowOff>
    </xdr:from>
    <xdr:ext cx="534377" cy="259045"/>
    <xdr:sp macro="" textlink="">
      <xdr:nvSpPr>
        <xdr:cNvPr id="878" name="テキスト ボックス 877"/>
        <xdr:cNvSpPr txBox="1"/>
      </xdr:nvSpPr>
      <xdr:spPr>
        <a:xfrm>
          <a:off x="20167111" y="1337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157042</xdr:rowOff>
    </xdr:from>
    <xdr:to>
      <xdr:col>102</xdr:col>
      <xdr:colOff>114300</xdr:colOff>
      <xdr:row>76</xdr:row>
      <xdr:rowOff>55293</xdr:rowOff>
    </xdr:to>
    <xdr:cxnSp macro="">
      <xdr:nvCxnSpPr>
        <xdr:cNvPr id="879" name="直線コネクタ 878"/>
        <xdr:cNvCxnSpPr/>
      </xdr:nvCxnSpPr>
      <xdr:spPr>
        <a:xfrm flipV="1">
          <a:off x="18656300" y="13015792"/>
          <a:ext cx="889000" cy="69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84491</xdr:rowOff>
    </xdr:from>
    <xdr:to>
      <xdr:col>102</xdr:col>
      <xdr:colOff>165100</xdr:colOff>
      <xdr:row>78</xdr:row>
      <xdr:rowOff>14641</xdr:rowOff>
    </xdr:to>
    <xdr:sp macro="" textlink="">
      <xdr:nvSpPr>
        <xdr:cNvPr id="880" name="フローチャート: 判断 879"/>
        <xdr:cNvSpPr/>
      </xdr:nvSpPr>
      <xdr:spPr>
        <a:xfrm>
          <a:off x="19494500" y="1328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5768</xdr:rowOff>
    </xdr:from>
    <xdr:ext cx="534377" cy="259045"/>
    <xdr:sp macro="" textlink="">
      <xdr:nvSpPr>
        <xdr:cNvPr id="881" name="テキスト ボックス 880"/>
        <xdr:cNvSpPr txBox="1"/>
      </xdr:nvSpPr>
      <xdr:spPr>
        <a:xfrm>
          <a:off x="19278111" y="1337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90641</xdr:rowOff>
    </xdr:from>
    <xdr:to>
      <xdr:col>98</xdr:col>
      <xdr:colOff>38100</xdr:colOff>
      <xdr:row>78</xdr:row>
      <xdr:rowOff>20791</xdr:rowOff>
    </xdr:to>
    <xdr:sp macro="" textlink="">
      <xdr:nvSpPr>
        <xdr:cNvPr id="882" name="フローチャート: 判断 881"/>
        <xdr:cNvSpPr/>
      </xdr:nvSpPr>
      <xdr:spPr>
        <a:xfrm>
          <a:off x="18605500" y="1329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11918</xdr:rowOff>
    </xdr:from>
    <xdr:ext cx="534377" cy="259045"/>
    <xdr:sp macro="" textlink="">
      <xdr:nvSpPr>
        <xdr:cNvPr id="883" name="テキスト ボックス 882"/>
        <xdr:cNvSpPr txBox="1"/>
      </xdr:nvSpPr>
      <xdr:spPr>
        <a:xfrm>
          <a:off x="18389111" y="13385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4" name="テキスト ボックス 88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5" name="テキスト ボックス 88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6" name="テキスト ボックス 88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7" name="テキスト ボックス 88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8" name="テキスト ボックス 88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8737</xdr:rowOff>
    </xdr:from>
    <xdr:to>
      <xdr:col>116</xdr:col>
      <xdr:colOff>114300</xdr:colOff>
      <xdr:row>76</xdr:row>
      <xdr:rowOff>110337</xdr:rowOff>
    </xdr:to>
    <xdr:sp macro="" textlink="">
      <xdr:nvSpPr>
        <xdr:cNvPr id="889" name="楕円 888"/>
        <xdr:cNvSpPr/>
      </xdr:nvSpPr>
      <xdr:spPr>
        <a:xfrm>
          <a:off x="22110700" y="1303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31614</xdr:rowOff>
    </xdr:from>
    <xdr:ext cx="534377" cy="259045"/>
    <xdr:sp macro="" textlink="">
      <xdr:nvSpPr>
        <xdr:cNvPr id="890" name="繰出金該当値テキスト"/>
        <xdr:cNvSpPr txBox="1"/>
      </xdr:nvSpPr>
      <xdr:spPr>
        <a:xfrm>
          <a:off x="22212300" y="12890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168083</xdr:rowOff>
    </xdr:from>
    <xdr:to>
      <xdr:col>112</xdr:col>
      <xdr:colOff>38100</xdr:colOff>
      <xdr:row>76</xdr:row>
      <xdr:rowOff>98233</xdr:rowOff>
    </xdr:to>
    <xdr:sp macro="" textlink="">
      <xdr:nvSpPr>
        <xdr:cNvPr id="891" name="楕円 890"/>
        <xdr:cNvSpPr/>
      </xdr:nvSpPr>
      <xdr:spPr>
        <a:xfrm>
          <a:off x="21272500" y="13026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114760</xdr:rowOff>
    </xdr:from>
    <xdr:ext cx="534377" cy="259045"/>
    <xdr:sp macro="" textlink="">
      <xdr:nvSpPr>
        <xdr:cNvPr id="892" name="テキスト ボックス 891"/>
        <xdr:cNvSpPr txBox="1"/>
      </xdr:nvSpPr>
      <xdr:spPr>
        <a:xfrm>
          <a:off x="21056111" y="1280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20374</xdr:rowOff>
    </xdr:from>
    <xdr:to>
      <xdr:col>107</xdr:col>
      <xdr:colOff>101600</xdr:colOff>
      <xdr:row>76</xdr:row>
      <xdr:rowOff>121974</xdr:rowOff>
    </xdr:to>
    <xdr:sp macro="" textlink="">
      <xdr:nvSpPr>
        <xdr:cNvPr id="893" name="楕円 892"/>
        <xdr:cNvSpPr/>
      </xdr:nvSpPr>
      <xdr:spPr>
        <a:xfrm>
          <a:off x="20383500" y="1305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138502</xdr:rowOff>
    </xdr:from>
    <xdr:ext cx="534377" cy="259045"/>
    <xdr:sp macro="" textlink="">
      <xdr:nvSpPr>
        <xdr:cNvPr id="894" name="テキスト ボックス 893"/>
        <xdr:cNvSpPr txBox="1"/>
      </xdr:nvSpPr>
      <xdr:spPr>
        <a:xfrm>
          <a:off x="20167111" y="1282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106241</xdr:rowOff>
    </xdr:from>
    <xdr:to>
      <xdr:col>102</xdr:col>
      <xdr:colOff>165100</xdr:colOff>
      <xdr:row>76</xdr:row>
      <xdr:rowOff>36392</xdr:rowOff>
    </xdr:to>
    <xdr:sp macro="" textlink="">
      <xdr:nvSpPr>
        <xdr:cNvPr id="895" name="楕円 894"/>
        <xdr:cNvSpPr/>
      </xdr:nvSpPr>
      <xdr:spPr>
        <a:xfrm>
          <a:off x="19494500" y="129649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52918</xdr:rowOff>
    </xdr:from>
    <xdr:ext cx="534377" cy="259045"/>
    <xdr:sp macro="" textlink="">
      <xdr:nvSpPr>
        <xdr:cNvPr id="896" name="テキスト ボックス 895"/>
        <xdr:cNvSpPr txBox="1"/>
      </xdr:nvSpPr>
      <xdr:spPr>
        <a:xfrm>
          <a:off x="19278111" y="1274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4493</xdr:rowOff>
    </xdr:from>
    <xdr:to>
      <xdr:col>98</xdr:col>
      <xdr:colOff>38100</xdr:colOff>
      <xdr:row>76</xdr:row>
      <xdr:rowOff>106093</xdr:rowOff>
    </xdr:to>
    <xdr:sp macro="" textlink="">
      <xdr:nvSpPr>
        <xdr:cNvPr id="897" name="楕円 896"/>
        <xdr:cNvSpPr/>
      </xdr:nvSpPr>
      <xdr:spPr>
        <a:xfrm>
          <a:off x="18605500" y="13034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122619</xdr:rowOff>
    </xdr:from>
    <xdr:ext cx="534377" cy="259045"/>
    <xdr:sp macro="" textlink="">
      <xdr:nvSpPr>
        <xdr:cNvPr id="898" name="テキスト ボックス 897"/>
        <xdr:cNvSpPr txBox="1"/>
      </xdr:nvSpPr>
      <xdr:spPr>
        <a:xfrm>
          <a:off x="18389111" y="12809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9" name="正方形/長方形 89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900" name="正方形/長方形 89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901" name="正方形/長方形 90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2" name="正方形/長方形 90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3" name="正方形/長方形 90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4" name="正方形/長方形 90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5" name="正方形/長方形 90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6" name="正方形/長方形 90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7" name="テキスト ボックス 90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8" name="直線コネクタ 90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9" name="直線コネクタ 90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10" name="テキスト ボックス 90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11" name="直線コネクタ 91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12" name="テキスト ボックス 91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4" name="直線コネクタ 91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6" name="直線コネクタ 91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8" name="直線コネクタ 91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9" name="直線コネクタ 91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2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フローチャート: 判断 92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22" name="直線コネクタ 92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3" name="フローチャート: 判断 92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4" name="テキスト ボックス 92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5" name="直線コネクタ 92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6" name="フローチャート: 判断 92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7" name="テキスト ボックス 92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8" name="直線コネクタ 92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9" name="フローチャート: 判断 92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30" name="テキスト ボックス 92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フローチャート: 判断 93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32" name="テキスト ボックス 93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3" name="テキスト ボックス 93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4" name="テキスト ボックス 93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5" name="テキスト ボックス 93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6" name="テキスト ボックス 93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7" name="テキスト ボックス 93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8" name="楕円 93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40" name="楕円 93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41" name="テキスト ボックス 94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42" name="楕円 94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3" name="テキスト ボックス 94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4" name="楕円 94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5" name="テキスト ボックス 94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6" name="楕円 94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7" name="テキスト ボックス 94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8" name="正方形/長方形 94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9" name="正方形/長方形 94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50" name="テキスト ボックス 94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589,612</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74,424</a:t>
          </a:r>
          <a:r>
            <a:rPr kumimoji="1" lang="ja-JP" altLang="en-US" sz="1300">
              <a:latin typeface="ＭＳ Ｐゴシック" panose="020B0600070205080204" pitchFamily="50" charset="-128"/>
              <a:ea typeface="ＭＳ Ｐゴシック" panose="020B0600070205080204" pitchFamily="50" charset="-128"/>
            </a:rPr>
            <a:t>円となり、前年度に新中学校建設事業が完了したことにより、前年比</a:t>
          </a:r>
          <a:r>
            <a:rPr kumimoji="1" lang="en-US" altLang="ja-JP" sz="1300">
              <a:latin typeface="ＭＳ Ｐゴシック" panose="020B0600070205080204" pitchFamily="50" charset="-128"/>
              <a:ea typeface="ＭＳ Ｐゴシック" panose="020B0600070205080204" pitchFamily="50" charset="-128"/>
            </a:rPr>
            <a:t>58.3</a:t>
          </a:r>
          <a:r>
            <a:rPr kumimoji="1" lang="ja-JP" altLang="en-US" sz="1300">
              <a:latin typeface="ＭＳ Ｐゴシック" panose="020B0600070205080204" pitchFamily="50" charset="-128"/>
              <a:ea typeface="ＭＳ Ｐゴシック" panose="020B0600070205080204" pitchFamily="50" charset="-128"/>
            </a:rPr>
            <a:t>％減となった。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・扶助費については、類似団体平均を大きく上回っているが、主に福祉事務所による生活保護費の増額、単独事業による子育て支援のための施策など、福祉施策に重点を置いていることが主な原因である。</a:t>
          </a:r>
        </a:p>
        <a:p>
          <a:r>
            <a:rPr kumimoji="1" lang="ja-JP" altLang="en-US" sz="1300">
              <a:latin typeface="ＭＳ Ｐゴシック" panose="020B0600070205080204" pitchFamily="50" charset="-128"/>
              <a:ea typeface="ＭＳ Ｐゴシック" panose="020B0600070205080204" pitchFamily="50" charset="-128"/>
            </a:rPr>
            <a:t>・繰出金は、下水道事業特別会計等の繰出金が減額となったことにより、住民一人当たりの金額が</a:t>
          </a:r>
          <a:r>
            <a:rPr kumimoji="1" lang="en-US" altLang="ja-JP" sz="1300">
              <a:latin typeface="ＭＳ Ｐゴシック" panose="020B0600070205080204" pitchFamily="50" charset="-128"/>
              <a:ea typeface="ＭＳ Ｐゴシック" panose="020B0600070205080204" pitchFamily="50" charset="-128"/>
            </a:rPr>
            <a:t>1,112</a:t>
          </a:r>
          <a:r>
            <a:rPr kumimoji="1" lang="ja-JP" altLang="en-US" sz="1300">
              <a:latin typeface="ＭＳ Ｐゴシック" panose="020B0600070205080204" pitchFamily="50" charset="-128"/>
              <a:ea typeface="ＭＳ Ｐゴシック" panose="020B0600070205080204" pitchFamily="50" charset="-128"/>
            </a:rPr>
            <a:t>円減額となったが、類似団体平均を上回っている。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・行政改革の結果等により、補助費等、物件費、維持補修費で類似団体平均を下回っている。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・公債費は、前年度に償還額が大きい事業の償還が完済したことにより、前年度決算と比較すると</a:t>
          </a:r>
          <a:r>
            <a:rPr kumimoji="1" lang="en-US" altLang="ja-JP" sz="1300">
              <a:latin typeface="ＭＳ Ｐゴシック" panose="020B0600070205080204" pitchFamily="50" charset="-128"/>
              <a:ea typeface="ＭＳ Ｐゴシック" panose="020B0600070205080204" pitchFamily="50" charset="-128"/>
            </a:rPr>
            <a:t>12.4</a:t>
          </a:r>
          <a:r>
            <a:rPr kumimoji="1" lang="ja-JP" altLang="en-US" sz="1300">
              <a:latin typeface="ＭＳ Ｐゴシック" panose="020B0600070205080204" pitchFamily="50" charset="-128"/>
              <a:ea typeface="ＭＳ Ｐゴシック" panose="020B0600070205080204" pitchFamily="50" charset="-128"/>
            </a:rPr>
            <a:t>％減となっている。</a:t>
          </a:r>
        </a:p>
        <a:p>
          <a:r>
            <a:rPr kumimoji="1" lang="ja-JP" altLang="en-US" sz="1300">
              <a:latin typeface="ＭＳ Ｐゴシック" panose="020B0600070205080204" pitchFamily="50" charset="-128"/>
              <a:ea typeface="ＭＳ Ｐゴシック" panose="020B0600070205080204" pitchFamily="50" charset="-128"/>
            </a:rPr>
            <a:t>・事業の取捨選択や制度の見直しの徹底、公債費については新発債の抑制と繰上償還の実施、繰出金については下水道料金の見直しを行っていくこととしている。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鳥取県湯梨浜町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16,835
16,732
77.94
10,195,236
9,926,125
227,881
5,893,383
12,638,318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27.9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27229</xdr:rowOff>
    </xdr:from>
    <xdr:to>
      <xdr:col>24</xdr:col>
      <xdr:colOff>62865</xdr:colOff>
      <xdr:row>39</xdr:row>
      <xdr:rowOff>79349</xdr:rowOff>
    </xdr:to>
    <xdr:cxnSp macro="">
      <xdr:nvCxnSpPr>
        <xdr:cNvPr id="54" name="直線コネクタ 53"/>
        <xdr:cNvCxnSpPr/>
      </xdr:nvCxnSpPr>
      <xdr:spPr>
        <a:xfrm flipV="1">
          <a:off x="4633595" y="5513629"/>
          <a:ext cx="1270" cy="1252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83176</xdr:rowOff>
    </xdr:from>
    <xdr:ext cx="469744" cy="259045"/>
    <xdr:sp macro="" textlink="">
      <xdr:nvSpPr>
        <xdr:cNvPr id="55" name="議会費最小値テキスト"/>
        <xdr:cNvSpPr txBox="1"/>
      </xdr:nvSpPr>
      <xdr:spPr>
        <a:xfrm>
          <a:off x="4686300" y="6769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79349</xdr:rowOff>
    </xdr:from>
    <xdr:to>
      <xdr:col>24</xdr:col>
      <xdr:colOff>152400</xdr:colOff>
      <xdr:row>39</xdr:row>
      <xdr:rowOff>79349</xdr:rowOff>
    </xdr:to>
    <xdr:cxnSp macro="">
      <xdr:nvCxnSpPr>
        <xdr:cNvPr id="56" name="直線コネクタ 55"/>
        <xdr:cNvCxnSpPr/>
      </xdr:nvCxnSpPr>
      <xdr:spPr>
        <a:xfrm>
          <a:off x="4546600" y="6765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145356</xdr:rowOff>
    </xdr:from>
    <xdr:ext cx="469744" cy="259045"/>
    <xdr:sp macro="" textlink="">
      <xdr:nvSpPr>
        <xdr:cNvPr id="57" name="議会費最大値テキスト"/>
        <xdr:cNvSpPr txBox="1"/>
      </xdr:nvSpPr>
      <xdr:spPr>
        <a:xfrm>
          <a:off x="4686300" y="5288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27229</xdr:rowOff>
    </xdr:from>
    <xdr:to>
      <xdr:col>24</xdr:col>
      <xdr:colOff>152400</xdr:colOff>
      <xdr:row>32</xdr:row>
      <xdr:rowOff>27229</xdr:rowOff>
    </xdr:to>
    <xdr:cxnSp macro="">
      <xdr:nvCxnSpPr>
        <xdr:cNvPr id="58" name="直線コネクタ 57"/>
        <xdr:cNvCxnSpPr/>
      </xdr:nvCxnSpPr>
      <xdr:spPr>
        <a:xfrm>
          <a:off x="4546600" y="551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51003</xdr:rowOff>
    </xdr:from>
    <xdr:to>
      <xdr:col>24</xdr:col>
      <xdr:colOff>63500</xdr:colOff>
      <xdr:row>37</xdr:row>
      <xdr:rowOff>63805</xdr:rowOff>
    </xdr:to>
    <xdr:cxnSp macro="">
      <xdr:nvCxnSpPr>
        <xdr:cNvPr id="59" name="直線コネクタ 58"/>
        <xdr:cNvCxnSpPr/>
      </xdr:nvCxnSpPr>
      <xdr:spPr>
        <a:xfrm flipV="1">
          <a:off x="3797300" y="6394653"/>
          <a:ext cx="8382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39768</xdr:rowOff>
    </xdr:from>
    <xdr:ext cx="469744" cy="259045"/>
    <xdr:sp macro="" textlink="">
      <xdr:nvSpPr>
        <xdr:cNvPr id="60" name="議会費平均値テキスト"/>
        <xdr:cNvSpPr txBox="1"/>
      </xdr:nvSpPr>
      <xdr:spPr>
        <a:xfrm>
          <a:off x="4686300" y="6040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16891</xdr:rowOff>
    </xdr:from>
    <xdr:to>
      <xdr:col>24</xdr:col>
      <xdr:colOff>114300</xdr:colOff>
      <xdr:row>36</xdr:row>
      <xdr:rowOff>118491</xdr:rowOff>
    </xdr:to>
    <xdr:sp macro="" textlink="">
      <xdr:nvSpPr>
        <xdr:cNvPr id="61" name="フローチャート: 判断 60"/>
        <xdr:cNvSpPr/>
      </xdr:nvSpPr>
      <xdr:spPr>
        <a:xfrm>
          <a:off x="4584700" y="618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63805</xdr:rowOff>
    </xdr:from>
    <xdr:to>
      <xdr:col>19</xdr:col>
      <xdr:colOff>177800</xdr:colOff>
      <xdr:row>37</xdr:row>
      <xdr:rowOff>74778</xdr:rowOff>
    </xdr:to>
    <xdr:cxnSp macro="">
      <xdr:nvCxnSpPr>
        <xdr:cNvPr id="62" name="直線コネクタ 61"/>
        <xdr:cNvCxnSpPr/>
      </xdr:nvCxnSpPr>
      <xdr:spPr>
        <a:xfrm flipV="1">
          <a:off x="2908300" y="6407455"/>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42951</xdr:rowOff>
    </xdr:from>
    <xdr:to>
      <xdr:col>20</xdr:col>
      <xdr:colOff>38100</xdr:colOff>
      <xdr:row>36</xdr:row>
      <xdr:rowOff>144551</xdr:rowOff>
    </xdr:to>
    <xdr:sp macro="" textlink="">
      <xdr:nvSpPr>
        <xdr:cNvPr id="63" name="フローチャート: 判断 62"/>
        <xdr:cNvSpPr/>
      </xdr:nvSpPr>
      <xdr:spPr>
        <a:xfrm>
          <a:off x="3746500" y="621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161078</xdr:rowOff>
    </xdr:from>
    <xdr:ext cx="469744" cy="259045"/>
    <xdr:sp macro="" textlink="">
      <xdr:nvSpPr>
        <xdr:cNvPr id="64" name="テキスト ボックス 63"/>
        <xdr:cNvSpPr txBox="1"/>
      </xdr:nvSpPr>
      <xdr:spPr>
        <a:xfrm>
          <a:off x="3562428" y="5990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74778</xdr:rowOff>
    </xdr:from>
    <xdr:to>
      <xdr:col>15</xdr:col>
      <xdr:colOff>50800</xdr:colOff>
      <xdr:row>37</xdr:row>
      <xdr:rowOff>103124</xdr:rowOff>
    </xdr:to>
    <xdr:cxnSp macro="">
      <xdr:nvCxnSpPr>
        <xdr:cNvPr id="65" name="直線コネクタ 64"/>
        <xdr:cNvCxnSpPr/>
      </xdr:nvCxnSpPr>
      <xdr:spPr>
        <a:xfrm flipV="1">
          <a:off x="2019300" y="6418428"/>
          <a:ext cx="889000" cy="2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30150</xdr:rowOff>
    </xdr:from>
    <xdr:to>
      <xdr:col>15</xdr:col>
      <xdr:colOff>101600</xdr:colOff>
      <xdr:row>36</xdr:row>
      <xdr:rowOff>131750</xdr:rowOff>
    </xdr:to>
    <xdr:sp macro="" textlink="">
      <xdr:nvSpPr>
        <xdr:cNvPr id="66" name="フローチャート: 判断 65"/>
        <xdr:cNvSpPr/>
      </xdr:nvSpPr>
      <xdr:spPr>
        <a:xfrm>
          <a:off x="2857500" y="620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148277</xdr:rowOff>
    </xdr:from>
    <xdr:ext cx="469744" cy="259045"/>
    <xdr:sp macro="" textlink="">
      <xdr:nvSpPr>
        <xdr:cNvPr id="67" name="テキスト ボックス 66"/>
        <xdr:cNvSpPr txBox="1"/>
      </xdr:nvSpPr>
      <xdr:spPr>
        <a:xfrm>
          <a:off x="2673428" y="597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7569</xdr:rowOff>
    </xdr:from>
    <xdr:to>
      <xdr:col>10</xdr:col>
      <xdr:colOff>114300</xdr:colOff>
      <xdr:row>37</xdr:row>
      <xdr:rowOff>103124</xdr:rowOff>
    </xdr:to>
    <xdr:cxnSp macro="">
      <xdr:nvCxnSpPr>
        <xdr:cNvPr id="68" name="直線コネクタ 67"/>
        <xdr:cNvCxnSpPr/>
      </xdr:nvCxnSpPr>
      <xdr:spPr>
        <a:xfrm>
          <a:off x="1130300" y="6351219"/>
          <a:ext cx="889000" cy="95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33807</xdr:rowOff>
    </xdr:from>
    <xdr:to>
      <xdr:col>10</xdr:col>
      <xdr:colOff>165100</xdr:colOff>
      <xdr:row>36</xdr:row>
      <xdr:rowOff>135407</xdr:rowOff>
    </xdr:to>
    <xdr:sp macro="" textlink="">
      <xdr:nvSpPr>
        <xdr:cNvPr id="69" name="フローチャート: 判断 68"/>
        <xdr:cNvSpPr/>
      </xdr:nvSpPr>
      <xdr:spPr>
        <a:xfrm>
          <a:off x="1968500" y="620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151934</xdr:rowOff>
    </xdr:from>
    <xdr:ext cx="469744" cy="259045"/>
    <xdr:sp macro="" textlink="">
      <xdr:nvSpPr>
        <xdr:cNvPr id="70" name="テキスト ボックス 69"/>
        <xdr:cNvSpPr txBox="1"/>
      </xdr:nvSpPr>
      <xdr:spPr>
        <a:xfrm>
          <a:off x="1784428" y="5981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90500</xdr:rowOff>
    </xdr:from>
    <xdr:to>
      <xdr:col>6</xdr:col>
      <xdr:colOff>38100</xdr:colOff>
      <xdr:row>36</xdr:row>
      <xdr:rowOff>20650</xdr:rowOff>
    </xdr:to>
    <xdr:sp macro="" textlink="">
      <xdr:nvSpPr>
        <xdr:cNvPr id="71" name="フローチャート: 判断 70"/>
        <xdr:cNvSpPr/>
      </xdr:nvSpPr>
      <xdr:spPr>
        <a:xfrm>
          <a:off x="1079500" y="60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37177</xdr:rowOff>
    </xdr:from>
    <xdr:ext cx="469744" cy="259045"/>
    <xdr:sp macro="" textlink="">
      <xdr:nvSpPr>
        <xdr:cNvPr id="72" name="テキスト ボックス 71"/>
        <xdr:cNvSpPr txBox="1"/>
      </xdr:nvSpPr>
      <xdr:spPr>
        <a:xfrm>
          <a:off x="895428" y="586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203</xdr:rowOff>
    </xdr:from>
    <xdr:to>
      <xdr:col>24</xdr:col>
      <xdr:colOff>114300</xdr:colOff>
      <xdr:row>37</xdr:row>
      <xdr:rowOff>101803</xdr:rowOff>
    </xdr:to>
    <xdr:sp macro="" textlink="">
      <xdr:nvSpPr>
        <xdr:cNvPr id="78" name="楕円 77"/>
        <xdr:cNvSpPr/>
      </xdr:nvSpPr>
      <xdr:spPr>
        <a:xfrm>
          <a:off x="4584700" y="6343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150080</xdr:rowOff>
    </xdr:from>
    <xdr:ext cx="469744" cy="259045"/>
    <xdr:sp macro="" textlink="">
      <xdr:nvSpPr>
        <xdr:cNvPr id="79" name="議会費該当値テキスト"/>
        <xdr:cNvSpPr txBox="1"/>
      </xdr:nvSpPr>
      <xdr:spPr>
        <a:xfrm>
          <a:off x="4686300" y="6322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13005</xdr:rowOff>
    </xdr:from>
    <xdr:to>
      <xdr:col>20</xdr:col>
      <xdr:colOff>38100</xdr:colOff>
      <xdr:row>37</xdr:row>
      <xdr:rowOff>114605</xdr:rowOff>
    </xdr:to>
    <xdr:sp macro="" textlink="">
      <xdr:nvSpPr>
        <xdr:cNvPr id="80" name="楕円 79"/>
        <xdr:cNvSpPr/>
      </xdr:nvSpPr>
      <xdr:spPr>
        <a:xfrm>
          <a:off x="3746500" y="635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105732</xdr:rowOff>
    </xdr:from>
    <xdr:ext cx="469744" cy="259045"/>
    <xdr:sp macro="" textlink="">
      <xdr:nvSpPr>
        <xdr:cNvPr id="81" name="テキスト ボックス 80"/>
        <xdr:cNvSpPr txBox="1"/>
      </xdr:nvSpPr>
      <xdr:spPr>
        <a:xfrm>
          <a:off x="3562428" y="644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23978</xdr:rowOff>
    </xdr:from>
    <xdr:to>
      <xdr:col>15</xdr:col>
      <xdr:colOff>101600</xdr:colOff>
      <xdr:row>37</xdr:row>
      <xdr:rowOff>125578</xdr:rowOff>
    </xdr:to>
    <xdr:sp macro="" textlink="">
      <xdr:nvSpPr>
        <xdr:cNvPr id="82" name="楕円 81"/>
        <xdr:cNvSpPr/>
      </xdr:nvSpPr>
      <xdr:spPr>
        <a:xfrm>
          <a:off x="2857500" y="636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116705</xdr:rowOff>
    </xdr:from>
    <xdr:ext cx="469744" cy="259045"/>
    <xdr:sp macro="" textlink="">
      <xdr:nvSpPr>
        <xdr:cNvPr id="83" name="テキスト ボックス 82"/>
        <xdr:cNvSpPr txBox="1"/>
      </xdr:nvSpPr>
      <xdr:spPr>
        <a:xfrm>
          <a:off x="2673428" y="6460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52324</xdr:rowOff>
    </xdr:from>
    <xdr:to>
      <xdr:col>10</xdr:col>
      <xdr:colOff>165100</xdr:colOff>
      <xdr:row>37</xdr:row>
      <xdr:rowOff>153924</xdr:rowOff>
    </xdr:to>
    <xdr:sp macro="" textlink="">
      <xdr:nvSpPr>
        <xdr:cNvPr id="84" name="楕円 83"/>
        <xdr:cNvSpPr/>
      </xdr:nvSpPr>
      <xdr:spPr>
        <a:xfrm>
          <a:off x="1968500" y="639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145051</xdr:rowOff>
    </xdr:from>
    <xdr:ext cx="469744" cy="259045"/>
    <xdr:sp macro="" textlink="">
      <xdr:nvSpPr>
        <xdr:cNvPr id="85" name="テキスト ボックス 84"/>
        <xdr:cNvSpPr txBox="1"/>
      </xdr:nvSpPr>
      <xdr:spPr>
        <a:xfrm>
          <a:off x="1784428" y="6488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128219</xdr:rowOff>
    </xdr:from>
    <xdr:to>
      <xdr:col>6</xdr:col>
      <xdr:colOff>38100</xdr:colOff>
      <xdr:row>37</xdr:row>
      <xdr:rowOff>58369</xdr:rowOff>
    </xdr:to>
    <xdr:sp macro="" textlink="">
      <xdr:nvSpPr>
        <xdr:cNvPr id="86" name="楕円 85"/>
        <xdr:cNvSpPr/>
      </xdr:nvSpPr>
      <xdr:spPr>
        <a:xfrm>
          <a:off x="1079500" y="630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49496</xdr:rowOff>
    </xdr:from>
    <xdr:ext cx="469744" cy="259045"/>
    <xdr:sp macro="" textlink="">
      <xdr:nvSpPr>
        <xdr:cNvPr id="87" name="テキスト ボックス 86"/>
        <xdr:cNvSpPr txBox="1"/>
      </xdr:nvSpPr>
      <xdr:spPr>
        <a:xfrm>
          <a:off x="895428" y="6393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6006</xdr:rowOff>
    </xdr:from>
    <xdr:to>
      <xdr:col>24</xdr:col>
      <xdr:colOff>62865</xdr:colOff>
      <xdr:row>57</xdr:row>
      <xdr:rowOff>130697</xdr:rowOff>
    </xdr:to>
    <xdr:cxnSp macro="">
      <xdr:nvCxnSpPr>
        <xdr:cNvPr id="109" name="直線コネクタ 108"/>
        <xdr:cNvCxnSpPr/>
      </xdr:nvCxnSpPr>
      <xdr:spPr>
        <a:xfrm flipV="1">
          <a:off x="4633595" y="8749956"/>
          <a:ext cx="1270" cy="1153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134524</xdr:rowOff>
    </xdr:from>
    <xdr:ext cx="534377" cy="259045"/>
    <xdr:sp macro="" textlink="">
      <xdr:nvSpPr>
        <xdr:cNvPr id="110" name="総務費最小値テキスト"/>
        <xdr:cNvSpPr txBox="1"/>
      </xdr:nvSpPr>
      <xdr:spPr>
        <a:xfrm>
          <a:off x="4686300" y="990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130697</xdr:rowOff>
    </xdr:from>
    <xdr:to>
      <xdr:col>24</xdr:col>
      <xdr:colOff>152400</xdr:colOff>
      <xdr:row>57</xdr:row>
      <xdr:rowOff>130697</xdr:rowOff>
    </xdr:to>
    <xdr:cxnSp macro="">
      <xdr:nvCxnSpPr>
        <xdr:cNvPr id="111" name="直線コネクタ 110"/>
        <xdr:cNvCxnSpPr/>
      </xdr:nvCxnSpPr>
      <xdr:spPr>
        <a:xfrm>
          <a:off x="4546600" y="9903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124133</xdr:rowOff>
    </xdr:from>
    <xdr:ext cx="599010" cy="259045"/>
    <xdr:sp macro="" textlink="">
      <xdr:nvSpPr>
        <xdr:cNvPr id="112" name="総務費最大値テキスト"/>
        <xdr:cNvSpPr txBox="1"/>
      </xdr:nvSpPr>
      <xdr:spPr>
        <a:xfrm>
          <a:off x="4686300" y="8525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291,742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6006</xdr:rowOff>
    </xdr:from>
    <xdr:to>
      <xdr:col>24</xdr:col>
      <xdr:colOff>152400</xdr:colOff>
      <xdr:row>51</xdr:row>
      <xdr:rowOff>6006</xdr:rowOff>
    </xdr:to>
    <xdr:cxnSp macro="">
      <xdr:nvCxnSpPr>
        <xdr:cNvPr id="113" name="直線コネクタ 112"/>
        <xdr:cNvCxnSpPr/>
      </xdr:nvCxnSpPr>
      <xdr:spPr>
        <a:xfrm>
          <a:off x="4546600" y="8749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1763</xdr:rowOff>
    </xdr:from>
    <xdr:to>
      <xdr:col>24</xdr:col>
      <xdr:colOff>63500</xdr:colOff>
      <xdr:row>56</xdr:row>
      <xdr:rowOff>99832</xdr:rowOff>
    </xdr:to>
    <xdr:cxnSp macro="">
      <xdr:nvCxnSpPr>
        <xdr:cNvPr id="114" name="直線コネクタ 113"/>
        <xdr:cNvCxnSpPr/>
      </xdr:nvCxnSpPr>
      <xdr:spPr>
        <a:xfrm flipV="1">
          <a:off x="3797300" y="9602963"/>
          <a:ext cx="838200" cy="98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142729</xdr:rowOff>
    </xdr:from>
    <xdr:ext cx="534377" cy="259045"/>
    <xdr:sp macro="" textlink="">
      <xdr:nvSpPr>
        <xdr:cNvPr id="115" name="総務費平均値テキスト"/>
        <xdr:cNvSpPr txBox="1"/>
      </xdr:nvSpPr>
      <xdr:spPr>
        <a:xfrm>
          <a:off x="4686300" y="95724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164302</xdr:rowOff>
    </xdr:from>
    <xdr:to>
      <xdr:col>24</xdr:col>
      <xdr:colOff>114300</xdr:colOff>
      <xdr:row>56</xdr:row>
      <xdr:rowOff>94452</xdr:rowOff>
    </xdr:to>
    <xdr:sp macro="" textlink="">
      <xdr:nvSpPr>
        <xdr:cNvPr id="116" name="フローチャート: 判断 115"/>
        <xdr:cNvSpPr/>
      </xdr:nvSpPr>
      <xdr:spPr>
        <a:xfrm>
          <a:off x="4584700" y="959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99832</xdr:rowOff>
    </xdr:from>
    <xdr:to>
      <xdr:col>19</xdr:col>
      <xdr:colOff>177800</xdr:colOff>
      <xdr:row>56</xdr:row>
      <xdr:rowOff>134808</xdr:rowOff>
    </xdr:to>
    <xdr:cxnSp macro="">
      <xdr:nvCxnSpPr>
        <xdr:cNvPr id="117" name="直線コネクタ 116"/>
        <xdr:cNvCxnSpPr/>
      </xdr:nvCxnSpPr>
      <xdr:spPr>
        <a:xfrm flipV="1">
          <a:off x="2908300" y="9701032"/>
          <a:ext cx="889000" cy="3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104248</xdr:rowOff>
    </xdr:from>
    <xdr:to>
      <xdr:col>20</xdr:col>
      <xdr:colOff>38100</xdr:colOff>
      <xdr:row>56</xdr:row>
      <xdr:rowOff>34398</xdr:rowOff>
    </xdr:to>
    <xdr:sp macro="" textlink="">
      <xdr:nvSpPr>
        <xdr:cNvPr id="118" name="フローチャート: 判断 117"/>
        <xdr:cNvSpPr/>
      </xdr:nvSpPr>
      <xdr:spPr>
        <a:xfrm>
          <a:off x="3746500" y="95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50925</xdr:rowOff>
    </xdr:from>
    <xdr:ext cx="599010" cy="259045"/>
    <xdr:sp macro="" textlink="">
      <xdr:nvSpPr>
        <xdr:cNvPr id="119" name="テキスト ボックス 118"/>
        <xdr:cNvSpPr txBox="1"/>
      </xdr:nvSpPr>
      <xdr:spPr>
        <a:xfrm>
          <a:off x="3497795" y="9309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103005</xdr:rowOff>
    </xdr:from>
    <xdr:to>
      <xdr:col>15</xdr:col>
      <xdr:colOff>50800</xdr:colOff>
      <xdr:row>56</xdr:row>
      <xdr:rowOff>134808</xdr:rowOff>
    </xdr:to>
    <xdr:cxnSp macro="">
      <xdr:nvCxnSpPr>
        <xdr:cNvPr id="120" name="直線コネクタ 119"/>
        <xdr:cNvCxnSpPr/>
      </xdr:nvCxnSpPr>
      <xdr:spPr>
        <a:xfrm>
          <a:off x="2019300" y="9704205"/>
          <a:ext cx="889000" cy="31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53874</xdr:rowOff>
    </xdr:from>
    <xdr:to>
      <xdr:col>15</xdr:col>
      <xdr:colOff>101600</xdr:colOff>
      <xdr:row>56</xdr:row>
      <xdr:rowOff>155474</xdr:rowOff>
    </xdr:to>
    <xdr:sp macro="" textlink="">
      <xdr:nvSpPr>
        <xdr:cNvPr id="121" name="フローチャート: 判断 120"/>
        <xdr:cNvSpPr/>
      </xdr:nvSpPr>
      <xdr:spPr>
        <a:xfrm>
          <a:off x="2857500" y="9655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551</xdr:rowOff>
    </xdr:from>
    <xdr:ext cx="534377" cy="259045"/>
    <xdr:sp macro="" textlink="">
      <xdr:nvSpPr>
        <xdr:cNvPr id="122" name="テキスト ボックス 121"/>
        <xdr:cNvSpPr txBox="1"/>
      </xdr:nvSpPr>
      <xdr:spPr>
        <a:xfrm>
          <a:off x="2641111" y="943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89943</xdr:rowOff>
    </xdr:from>
    <xdr:to>
      <xdr:col>10</xdr:col>
      <xdr:colOff>114300</xdr:colOff>
      <xdr:row>56</xdr:row>
      <xdr:rowOff>103005</xdr:rowOff>
    </xdr:to>
    <xdr:cxnSp macro="">
      <xdr:nvCxnSpPr>
        <xdr:cNvPr id="123" name="直線コネクタ 122"/>
        <xdr:cNvCxnSpPr/>
      </xdr:nvCxnSpPr>
      <xdr:spPr>
        <a:xfrm>
          <a:off x="1130300" y="9691143"/>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60123</xdr:rowOff>
    </xdr:from>
    <xdr:to>
      <xdr:col>10</xdr:col>
      <xdr:colOff>165100</xdr:colOff>
      <xdr:row>56</xdr:row>
      <xdr:rowOff>161723</xdr:rowOff>
    </xdr:to>
    <xdr:sp macro="" textlink="">
      <xdr:nvSpPr>
        <xdr:cNvPr id="124" name="フローチャート: 判断 123"/>
        <xdr:cNvSpPr/>
      </xdr:nvSpPr>
      <xdr:spPr>
        <a:xfrm>
          <a:off x="1968500" y="966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152850</xdr:rowOff>
    </xdr:from>
    <xdr:ext cx="534377" cy="259045"/>
    <xdr:sp macro="" textlink="">
      <xdr:nvSpPr>
        <xdr:cNvPr id="125" name="テキスト ボックス 124"/>
        <xdr:cNvSpPr txBox="1"/>
      </xdr:nvSpPr>
      <xdr:spPr>
        <a:xfrm>
          <a:off x="1752111" y="9754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67801</xdr:rowOff>
    </xdr:from>
    <xdr:to>
      <xdr:col>6</xdr:col>
      <xdr:colOff>38100</xdr:colOff>
      <xdr:row>56</xdr:row>
      <xdr:rowOff>169401</xdr:rowOff>
    </xdr:to>
    <xdr:sp macro="" textlink="">
      <xdr:nvSpPr>
        <xdr:cNvPr id="126" name="フローチャート: 判断 125"/>
        <xdr:cNvSpPr/>
      </xdr:nvSpPr>
      <xdr:spPr>
        <a:xfrm>
          <a:off x="1079500" y="966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160528</xdr:rowOff>
    </xdr:from>
    <xdr:ext cx="534377" cy="259045"/>
    <xdr:sp macro="" textlink="">
      <xdr:nvSpPr>
        <xdr:cNvPr id="127" name="テキスト ボックス 126"/>
        <xdr:cNvSpPr txBox="1"/>
      </xdr:nvSpPr>
      <xdr:spPr>
        <a:xfrm>
          <a:off x="863111" y="9761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122413</xdr:rowOff>
    </xdr:from>
    <xdr:to>
      <xdr:col>24</xdr:col>
      <xdr:colOff>114300</xdr:colOff>
      <xdr:row>56</xdr:row>
      <xdr:rowOff>52563</xdr:rowOff>
    </xdr:to>
    <xdr:sp macro="" textlink="">
      <xdr:nvSpPr>
        <xdr:cNvPr id="133" name="楕円 132"/>
        <xdr:cNvSpPr/>
      </xdr:nvSpPr>
      <xdr:spPr>
        <a:xfrm>
          <a:off x="4584700" y="955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145290</xdr:rowOff>
    </xdr:from>
    <xdr:ext cx="599010" cy="259045"/>
    <xdr:sp macro="" textlink="">
      <xdr:nvSpPr>
        <xdr:cNvPr id="134" name="総務費該当値テキスト"/>
        <xdr:cNvSpPr txBox="1"/>
      </xdr:nvSpPr>
      <xdr:spPr>
        <a:xfrm>
          <a:off x="4686300" y="9403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49032</xdr:rowOff>
    </xdr:from>
    <xdr:to>
      <xdr:col>20</xdr:col>
      <xdr:colOff>38100</xdr:colOff>
      <xdr:row>56</xdr:row>
      <xdr:rowOff>150632</xdr:rowOff>
    </xdr:to>
    <xdr:sp macro="" textlink="">
      <xdr:nvSpPr>
        <xdr:cNvPr id="135" name="楕円 134"/>
        <xdr:cNvSpPr/>
      </xdr:nvSpPr>
      <xdr:spPr>
        <a:xfrm>
          <a:off x="3746500" y="965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141759</xdr:rowOff>
    </xdr:from>
    <xdr:ext cx="534377" cy="259045"/>
    <xdr:sp macro="" textlink="">
      <xdr:nvSpPr>
        <xdr:cNvPr id="136" name="テキスト ボックス 135"/>
        <xdr:cNvSpPr txBox="1"/>
      </xdr:nvSpPr>
      <xdr:spPr>
        <a:xfrm>
          <a:off x="3530111" y="974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84008</xdr:rowOff>
    </xdr:from>
    <xdr:to>
      <xdr:col>15</xdr:col>
      <xdr:colOff>101600</xdr:colOff>
      <xdr:row>57</xdr:row>
      <xdr:rowOff>14158</xdr:rowOff>
    </xdr:to>
    <xdr:sp macro="" textlink="">
      <xdr:nvSpPr>
        <xdr:cNvPr id="137" name="楕円 136"/>
        <xdr:cNvSpPr/>
      </xdr:nvSpPr>
      <xdr:spPr>
        <a:xfrm>
          <a:off x="2857500" y="968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5285</xdr:rowOff>
    </xdr:from>
    <xdr:ext cx="534377" cy="259045"/>
    <xdr:sp macro="" textlink="">
      <xdr:nvSpPr>
        <xdr:cNvPr id="138" name="テキスト ボックス 137"/>
        <xdr:cNvSpPr txBox="1"/>
      </xdr:nvSpPr>
      <xdr:spPr>
        <a:xfrm>
          <a:off x="2641111" y="9777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52205</xdr:rowOff>
    </xdr:from>
    <xdr:to>
      <xdr:col>10</xdr:col>
      <xdr:colOff>165100</xdr:colOff>
      <xdr:row>56</xdr:row>
      <xdr:rowOff>153805</xdr:rowOff>
    </xdr:to>
    <xdr:sp macro="" textlink="">
      <xdr:nvSpPr>
        <xdr:cNvPr id="139" name="楕円 138"/>
        <xdr:cNvSpPr/>
      </xdr:nvSpPr>
      <xdr:spPr>
        <a:xfrm>
          <a:off x="1968500" y="965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170332</xdr:rowOff>
    </xdr:from>
    <xdr:ext cx="534377" cy="259045"/>
    <xdr:sp macro="" textlink="">
      <xdr:nvSpPr>
        <xdr:cNvPr id="140" name="テキスト ボックス 139"/>
        <xdr:cNvSpPr txBox="1"/>
      </xdr:nvSpPr>
      <xdr:spPr>
        <a:xfrm>
          <a:off x="1752111" y="9428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39143</xdr:rowOff>
    </xdr:from>
    <xdr:to>
      <xdr:col>6</xdr:col>
      <xdr:colOff>38100</xdr:colOff>
      <xdr:row>56</xdr:row>
      <xdr:rowOff>140743</xdr:rowOff>
    </xdr:to>
    <xdr:sp macro="" textlink="">
      <xdr:nvSpPr>
        <xdr:cNvPr id="141" name="楕円 140"/>
        <xdr:cNvSpPr/>
      </xdr:nvSpPr>
      <xdr:spPr>
        <a:xfrm>
          <a:off x="1079500" y="9640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157270</xdr:rowOff>
    </xdr:from>
    <xdr:ext cx="534377" cy="259045"/>
    <xdr:sp macro="" textlink="">
      <xdr:nvSpPr>
        <xdr:cNvPr id="142" name="テキスト ボックス 141"/>
        <xdr:cNvSpPr txBox="1"/>
      </xdr:nvSpPr>
      <xdr:spPr>
        <a:xfrm>
          <a:off x="863111" y="9415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5" name="テキスト ボックス 154"/>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6219</xdr:rowOff>
    </xdr:from>
    <xdr:to>
      <xdr:col>24</xdr:col>
      <xdr:colOff>62865</xdr:colOff>
      <xdr:row>79</xdr:row>
      <xdr:rowOff>53888</xdr:rowOff>
    </xdr:to>
    <xdr:cxnSp macro="">
      <xdr:nvCxnSpPr>
        <xdr:cNvPr id="169" name="直線コネクタ 168"/>
        <xdr:cNvCxnSpPr/>
      </xdr:nvCxnSpPr>
      <xdr:spPr>
        <a:xfrm flipV="1">
          <a:off x="4633595" y="12007719"/>
          <a:ext cx="1270" cy="1590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57715</xdr:rowOff>
    </xdr:from>
    <xdr:ext cx="534377" cy="259045"/>
    <xdr:sp macro="" textlink="">
      <xdr:nvSpPr>
        <xdr:cNvPr id="170" name="民生費最小値テキスト"/>
        <xdr:cNvSpPr txBox="1"/>
      </xdr:nvSpPr>
      <xdr:spPr>
        <a:xfrm>
          <a:off x="4686300" y="13602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53888</xdr:rowOff>
    </xdr:from>
    <xdr:to>
      <xdr:col>24</xdr:col>
      <xdr:colOff>152400</xdr:colOff>
      <xdr:row>79</xdr:row>
      <xdr:rowOff>53888</xdr:rowOff>
    </xdr:to>
    <xdr:cxnSp macro="">
      <xdr:nvCxnSpPr>
        <xdr:cNvPr id="171" name="直線コネクタ 170"/>
        <xdr:cNvCxnSpPr/>
      </xdr:nvCxnSpPr>
      <xdr:spPr>
        <a:xfrm>
          <a:off x="4546600" y="13598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124346</xdr:rowOff>
    </xdr:from>
    <xdr:ext cx="599010" cy="259045"/>
    <xdr:sp macro="" textlink="">
      <xdr:nvSpPr>
        <xdr:cNvPr id="172" name="民生費最大値テキスト"/>
        <xdr:cNvSpPr txBox="1"/>
      </xdr:nvSpPr>
      <xdr:spPr>
        <a:xfrm>
          <a:off x="4686300" y="1178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240,262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6219</xdr:rowOff>
    </xdr:from>
    <xdr:to>
      <xdr:col>24</xdr:col>
      <xdr:colOff>152400</xdr:colOff>
      <xdr:row>70</xdr:row>
      <xdr:rowOff>6219</xdr:rowOff>
    </xdr:to>
    <xdr:cxnSp macro="">
      <xdr:nvCxnSpPr>
        <xdr:cNvPr id="173" name="直線コネクタ 172"/>
        <xdr:cNvCxnSpPr/>
      </xdr:nvCxnSpPr>
      <xdr:spPr>
        <a:xfrm>
          <a:off x="4546600" y="12007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115207</xdr:rowOff>
    </xdr:from>
    <xdr:to>
      <xdr:col>24</xdr:col>
      <xdr:colOff>63500</xdr:colOff>
      <xdr:row>74</xdr:row>
      <xdr:rowOff>89746</xdr:rowOff>
    </xdr:to>
    <xdr:cxnSp macro="">
      <xdr:nvCxnSpPr>
        <xdr:cNvPr id="174" name="直線コネクタ 173"/>
        <xdr:cNvCxnSpPr/>
      </xdr:nvCxnSpPr>
      <xdr:spPr>
        <a:xfrm flipV="1">
          <a:off x="3797300" y="12631057"/>
          <a:ext cx="838200" cy="145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65836</xdr:rowOff>
    </xdr:from>
    <xdr:ext cx="599010" cy="259045"/>
    <xdr:sp macro="" textlink="">
      <xdr:nvSpPr>
        <xdr:cNvPr id="175" name="民生費平均値テキスト"/>
        <xdr:cNvSpPr txBox="1"/>
      </xdr:nvSpPr>
      <xdr:spPr>
        <a:xfrm>
          <a:off x="4686300" y="129245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87409</xdr:rowOff>
    </xdr:from>
    <xdr:to>
      <xdr:col>24</xdr:col>
      <xdr:colOff>114300</xdr:colOff>
      <xdr:row>76</xdr:row>
      <xdr:rowOff>17559</xdr:rowOff>
    </xdr:to>
    <xdr:sp macro="" textlink="">
      <xdr:nvSpPr>
        <xdr:cNvPr id="176" name="フローチャート: 判断 175"/>
        <xdr:cNvSpPr/>
      </xdr:nvSpPr>
      <xdr:spPr>
        <a:xfrm>
          <a:off x="4584700" y="1294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36275</xdr:rowOff>
    </xdr:from>
    <xdr:to>
      <xdr:col>19</xdr:col>
      <xdr:colOff>177800</xdr:colOff>
      <xdr:row>74</xdr:row>
      <xdr:rowOff>89746</xdr:rowOff>
    </xdr:to>
    <xdr:cxnSp macro="">
      <xdr:nvCxnSpPr>
        <xdr:cNvPr id="177" name="直線コネクタ 176"/>
        <xdr:cNvCxnSpPr/>
      </xdr:nvCxnSpPr>
      <xdr:spPr>
        <a:xfrm>
          <a:off x="2908300" y="12723575"/>
          <a:ext cx="889000" cy="53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147758</xdr:rowOff>
    </xdr:from>
    <xdr:to>
      <xdr:col>20</xdr:col>
      <xdr:colOff>38100</xdr:colOff>
      <xdr:row>76</xdr:row>
      <xdr:rowOff>77908</xdr:rowOff>
    </xdr:to>
    <xdr:sp macro="" textlink="">
      <xdr:nvSpPr>
        <xdr:cNvPr id="178" name="フローチャート: 判断 177"/>
        <xdr:cNvSpPr/>
      </xdr:nvSpPr>
      <xdr:spPr>
        <a:xfrm>
          <a:off x="3746500" y="1300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69035</xdr:rowOff>
    </xdr:from>
    <xdr:ext cx="599010" cy="259045"/>
    <xdr:sp macro="" textlink="">
      <xdr:nvSpPr>
        <xdr:cNvPr id="179" name="テキスト ボックス 178"/>
        <xdr:cNvSpPr txBox="1"/>
      </xdr:nvSpPr>
      <xdr:spPr>
        <a:xfrm>
          <a:off x="3497795" y="13099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143956</xdr:rowOff>
    </xdr:from>
    <xdr:to>
      <xdr:col>15</xdr:col>
      <xdr:colOff>50800</xdr:colOff>
      <xdr:row>74</xdr:row>
      <xdr:rowOff>36275</xdr:rowOff>
    </xdr:to>
    <xdr:cxnSp macro="">
      <xdr:nvCxnSpPr>
        <xdr:cNvPr id="180" name="直線コネクタ 179"/>
        <xdr:cNvCxnSpPr/>
      </xdr:nvCxnSpPr>
      <xdr:spPr>
        <a:xfrm>
          <a:off x="2019300" y="12659806"/>
          <a:ext cx="889000" cy="63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168659</xdr:rowOff>
    </xdr:from>
    <xdr:to>
      <xdr:col>15</xdr:col>
      <xdr:colOff>101600</xdr:colOff>
      <xdr:row>76</xdr:row>
      <xdr:rowOff>98809</xdr:rowOff>
    </xdr:to>
    <xdr:sp macro="" textlink="">
      <xdr:nvSpPr>
        <xdr:cNvPr id="181" name="フローチャート: 判断 180"/>
        <xdr:cNvSpPr/>
      </xdr:nvSpPr>
      <xdr:spPr>
        <a:xfrm>
          <a:off x="2857500" y="1302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89936</xdr:rowOff>
    </xdr:from>
    <xdr:ext cx="599010" cy="259045"/>
    <xdr:sp macro="" textlink="">
      <xdr:nvSpPr>
        <xdr:cNvPr id="182" name="テキスト ボックス 181"/>
        <xdr:cNvSpPr txBox="1"/>
      </xdr:nvSpPr>
      <xdr:spPr>
        <a:xfrm>
          <a:off x="2608795" y="13120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143956</xdr:rowOff>
    </xdr:from>
    <xdr:to>
      <xdr:col>10</xdr:col>
      <xdr:colOff>114300</xdr:colOff>
      <xdr:row>74</xdr:row>
      <xdr:rowOff>62988</xdr:rowOff>
    </xdr:to>
    <xdr:cxnSp macro="">
      <xdr:nvCxnSpPr>
        <xdr:cNvPr id="183" name="直線コネクタ 182"/>
        <xdr:cNvCxnSpPr/>
      </xdr:nvCxnSpPr>
      <xdr:spPr>
        <a:xfrm flipV="1">
          <a:off x="1130300" y="12659806"/>
          <a:ext cx="889000" cy="90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10272</xdr:rowOff>
    </xdr:from>
    <xdr:to>
      <xdr:col>10</xdr:col>
      <xdr:colOff>165100</xdr:colOff>
      <xdr:row>76</xdr:row>
      <xdr:rowOff>111872</xdr:rowOff>
    </xdr:to>
    <xdr:sp macro="" textlink="">
      <xdr:nvSpPr>
        <xdr:cNvPr id="184" name="フローチャート: 判断 183"/>
        <xdr:cNvSpPr/>
      </xdr:nvSpPr>
      <xdr:spPr>
        <a:xfrm>
          <a:off x="1968500" y="1304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102999</xdr:rowOff>
    </xdr:from>
    <xdr:ext cx="599010" cy="259045"/>
    <xdr:sp macro="" textlink="">
      <xdr:nvSpPr>
        <xdr:cNvPr id="185" name="テキスト ボックス 184"/>
        <xdr:cNvSpPr txBox="1"/>
      </xdr:nvSpPr>
      <xdr:spPr>
        <a:xfrm>
          <a:off x="1719795" y="13133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113371</xdr:rowOff>
    </xdr:from>
    <xdr:to>
      <xdr:col>6</xdr:col>
      <xdr:colOff>38100</xdr:colOff>
      <xdr:row>77</xdr:row>
      <xdr:rowOff>43521</xdr:rowOff>
    </xdr:to>
    <xdr:sp macro="" textlink="">
      <xdr:nvSpPr>
        <xdr:cNvPr id="186" name="フローチャート: 判断 185"/>
        <xdr:cNvSpPr/>
      </xdr:nvSpPr>
      <xdr:spPr>
        <a:xfrm>
          <a:off x="1079500" y="13143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34648</xdr:rowOff>
    </xdr:from>
    <xdr:ext cx="599010" cy="259045"/>
    <xdr:sp macro="" textlink="">
      <xdr:nvSpPr>
        <xdr:cNvPr id="187" name="テキスト ボックス 186"/>
        <xdr:cNvSpPr txBox="1"/>
      </xdr:nvSpPr>
      <xdr:spPr>
        <a:xfrm>
          <a:off x="830795" y="13236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64407</xdr:rowOff>
    </xdr:from>
    <xdr:to>
      <xdr:col>24</xdr:col>
      <xdr:colOff>114300</xdr:colOff>
      <xdr:row>73</xdr:row>
      <xdr:rowOff>166007</xdr:rowOff>
    </xdr:to>
    <xdr:sp macro="" textlink="">
      <xdr:nvSpPr>
        <xdr:cNvPr id="193" name="楕円 192"/>
        <xdr:cNvSpPr/>
      </xdr:nvSpPr>
      <xdr:spPr>
        <a:xfrm>
          <a:off x="4584700" y="1258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87284</xdr:rowOff>
    </xdr:from>
    <xdr:ext cx="599010" cy="259045"/>
    <xdr:sp macro="" textlink="">
      <xdr:nvSpPr>
        <xdr:cNvPr id="194" name="民生費該当値テキスト"/>
        <xdr:cNvSpPr txBox="1"/>
      </xdr:nvSpPr>
      <xdr:spPr>
        <a:xfrm>
          <a:off x="4686300" y="12431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38946</xdr:rowOff>
    </xdr:from>
    <xdr:to>
      <xdr:col>20</xdr:col>
      <xdr:colOff>38100</xdr:colOff>
      <xdr:row>74</xdr:row>
      <xdr:rowOff>140546</xdr:rowOff>
    </xdr:to>
    <xdr:sp macro="" textlink="">
      <xdr:nvSpPr>
        <xdr:cNvPr id="195" name="楕円 194"/>
        <xdr:cNvSpPr/>
      </xdr:nvSpPr>
      <xdr:spPr>
        <a:xfrm>
          <a:off x="3746500" y="1272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157073</xdr:rowOff>
    </xdr:from>
    <xdr:ext cx="599010" cy="259045"/>
    <xdr:sp macro="" textlink="">
      <xdr:nvSpPr>
        <xdr:cNvPr id="196" name="テキスト ボックス 195"/>
        <xdr:cNvSpPr txBox="1"/>
      </xdr:nvSpPr>
      <xdr:spPr>
        <a:xfrm>
          <a:off x="3497795" y="12501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156925</xdr:rowOff>
    </xdr:from>
    <xdr:to>
      <xdr:col>15</xdr:col>
      <xdr:colOff>101600</xdr:colOff>
      <xdr:row>74</xdr:row>
      <xdr:rowOff>87075</xdr:rowOff>
    </xdr:to>
    <xdr:sp macro="" textlink="">
      <xdr:nvSpPr>
        <xdr:cNvPr id="197" name="楕円 196"/>
        <xdr:cNvSpPr/>
      </xdr:nvSpPr>
      <xdr:spPr>
        <a:xfrm>
          <a:off x="2857500" y="1267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103602</xdr:rowOff>
    </xdr:from>
    <xdr:ext cx="599010" cy="259045"/>
    <xdr:sp macro="" textlink="">
      <xdr:nvSpPr>
        <xdr:cNvPr id="198" name="テキスト ボックス 197"/>
        <xdr:cNvSpPr txBox="1"/>
      </xdr:nvSpPr>
      <xdr:spPr>
        <a:xfrm>
          <a:off x="2608795" y="12448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93156</xdr:rowOff>
    </xdr:from>
    <xdr:to>
      <xdr:col>10</xdr:col>
      <xdr:colOff>165100</xdr:colOff>
      <xdr:row>74</xdr:row>
      <xdr:rowOff>23306</xdr:rowOff>
    </xdr:to>
    <xdr:sp macro="" textlink="">
      <xdr:nvSpPr>
        <xdr:cNvPr id="199" name="楕円 198"/>
        <xdr:cNvSpPr/>
      </xdr:nvSpPr>
      <xdr:spPr>
        <a:xfrm>
          <a:off x="1968500" y="1260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39833</xdr:rowOff>
    </xdr:from>
    <xdr:ext cx="599010" cy="259045"/>
    <xdr:sp macro="" textlink="">
      <xdr:nvSpPr>
        <xdr:cNvPr id="200" name="テキスト ボックス 199"/>
        <xdr:cNvSpPr txBox="1"/>
      </xdr:nvSpPr>
      <xdr:spPr>
        <a:xfrm>
          <a:off x="1719795" y="12384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12188</xdr:rowOff>
    </xdr:from>
    <xdr:to>
      <xdr:col>6</xdr:col>
      <xdr:colOff>38100</xdr:colOff>
      <xdr:row>74</xdr:row>
      <xdr:rowOff>113788</xdr:rowOff>
    </xdr:to>
    <xdr:sp macro="" textlink="">
      <xdr:nvSpPr>
        <xdr:cNvPr id="201" name="楕円 200"/>
        <xdr:cNvSpPr/>
      </xdr:nvSpPr>
      <xdr:spPr>
        <a:xfrm>
          <a:off x="1079500" y="12699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130315</xdr:rowOff>
    </xdr:from>
    <xdr:ext cx="599010" cy="259045"/>
    <xdr:sp macro="" textlink="">
      <xdr:nvSpPr>
        <xdr:cNvPr id="202" name="テキスト ボックス 201"/>
        <xdr:cNvSpPr txBox="1"/>
      </xdr:nvSpPr>
      <xdr:spPr>
        <a:xfrm>
          <a:off x="830795" y="12474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0" name="テキスト ボックス 219"/>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77927</xdr:rowOff>
    </xdr:from>
    <xdr:to>
      <xdr:col>24</xdr:col>
      <xdr:colOff>62865</xdr:colOff>
      <xdr:row>97</xdr:row>
      <xdr:rowOff>106705</xdr:rowOff>
    </xdr:to>
    <xdr:cxnSp macro="">
      <xdr:nvCxnSpPr>
        <xdr:cNvPr id="226" name="直線コネクタ 225"/>
        <xdr:cNvCxnSpPr/>
      </xdr:nvCxnSpPr>
      <xdr:spPr>
        <a:xfrm flipV="1">
          <a:off x="4633595" y="15508427"/>
          <a:ext cx="1270" cy="1228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110532</xdr:rowOff>
    </xdr:from>
    <xdr:ext cx="534377" cy="259045"/>
    <xdr:sp macro="" textlink="">
      <xdr:nvSpPr>
        <xdr:cNvPr id="227" name="衛生費最小値テキスト"/>
        <xdr:cNvSpPr txBox="1"/>
      </xdr:nvSpPr>
      <xdr:spPr>
        <a:xfrm>
          <a:off x="4686300" y="16741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106705</xdr:rowOff>
    </xdr:from>
    <xdr:to>
      <xdr:col>24</xdr:col>
      <xdr:colOff>152400</xdr:colOff>
      <xdr:row>97</xdr:row>
      <xdr:rowOff>106705</xdr:rowOff>
    </xdr:to>
    <xdr:cxnSp macro="">
      <xdr:nvCxnSpPr>
        <xdr:cNvPr id="228" name="直線コネクタ 227"/>
        <xdr:cNvCxnSpPr/>
      </xdr:nvCxnSpPr>
      <xdr:spPr>
        <a:xfrm>
          <a:off x="4546600" y="16737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24604</xdr:rowOff>
    </xdr:from>
    <xdr:ext cx="599010" cy="259045"/>
    <xdr:sp macro="" textlink="">
      <xdr:nvSpPr>
        <xdr:cNvPr id="229" name="衛生費最大値テキスト"/>
        <xdr:cNvSpPr txBox="1"/>
      </xdr:nvSpPr>
      <xdr:spPr>
        <a:xfrm>
          <a:off x="4686300" y="15283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118,864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77927</xdr:rowOff>
    </xdr:from>
    <xdr:to>
      <xdr:col>24</xdr:col>
      <xdr:colOff>152400</xdr:colOff>
      <xdr:row>90</xdr:row>
      <xdr:rowOff>77927</xdr:rowOff>
    </xdr:to>
    <xdr:cxnSp macro="">
      <xdr:nvCxnSpPr>
        <xdr:cNvPr id="230" name="直線コネクタ 229"/>
        <xdr:cNvCxnSpPr/>
      </xdr:nvCxnSpPr>
      <xdr:spPr>
        <a:xfrm>
          <a:off x="4546600" y="15508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82029</xdr:rowOff>
    </xdr:from>
    <xdr:to>
      <xdr:col>24</xdr:col>
      <xdr:colOff>63500</xdr:colOff>
      <xdr:row>97</xdr:row>
      <xdr:rowOff>127888</xdr:rowOff>
    </xdr:to>
    <xdr:cxnSp macro="">
      <xdr:nvCxnSpPr>
        <xdr:cNvPr id="231" name="直線コネクタ 230"/>
        <xdr:cNvCxnSpPr/>
      </xdr:nvCxnSpPr>
      <xdr:spPr>
        <a:xfrm flipV="1">
          <a:off x="3797300" y="16712679"/>
          <a:ext cx="838200" cy="45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89640</xdr:rowOff>
    </xdr:from>
    <xdr:ext cx="534377" cy="259045"/>
    <xdr:sp macro="" textlink="">
      <xdr:nvSpPr>
        <xdr:cNvPr id="232" name="衛生費平均値テキスト"/>
        <xdr:cNvSpPr txBox="1"/>
      </xdr:nvSpPr>
      <xdr:spPr>
        <a:xfrm>
          <a:off x="4686300" y="162059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66763</xdr:rowOff>
    </xdr:from>
    <xdr:to>
      <xdr:col>24</xdr:col>
      <xdr:colOff>114300</xdr:colOff>
      <xdr:row>95</xdr:row>
      <xdr:rowOff>168363</xdr:rowOff>
    </xdr:to>
    <xdr:sp macro="" textlink="">
      <xdr:nvSpPr>
        <xdr:cNvPr id="233" name="フローチャート: 判断 232"/>
        <xdr:cNvSpPr/>
      </xdr:nvSpPr>
      <xdr:spPr>
        <a:xfrm>
          <a:off x="4584700" y="16354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127888</xdr:rowOff>
    </xdr:from>
    <xdr:to>
      <xdr:col>19</xdr:col>
      <xdr:colOff>177800</xdr:colOff>
      <xdr:row>97</xdr:row>
      <xdr:rowOff>136030</xdr:rowOff>
    </xdr:to>
    <xdr:cxnSp macro="">
      <xdr:nvCxnSpPr>
        <xdr:cNvPr id="234" name="直線コネクタ 233"/>
        <xdr:cNvCxnSpPr/>
      </xdr:nvCxnSpPr>
      <xdr:spPr>
        <a:xfrm flipV="1">
          <a:off x="2908300" y="16758538"/>
          <a:ext cx="889000" cy="8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62281</xdr:rowOff>
    </xdr:from>
    <xdr:to>
      <xdr:col>20</xdr:col>
      <xdr:colOff>38100</xdr:colOff>
      <xdr:row>95</xdr:row>
      <xdr:rowOff>163881</xdr:rowOff>
    </xdr:to>
    <xdr:sp macro="" textlink="">
      <xdr:nvSpPr>
        <xdr:cNvPr id="235" name="フローチャート: 判断 234"/>
        <xdr:cNvSpPr/>
      </xdr:nvSpPr>
      <xdr:spPr>
        <a:xfrm>
          <a:off x="3746500" y="1635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8958</xdr:rowOff>
    </xdr:from>
    <xdr:ext cx="534377" cy="259045"/>
    <xdr:sp macro="" textlink="">
      <xdr:nvSpPr>
        <xdr:cNvPr id="236" name="テキスト ボックス 235"/>
        <xdr:cNvSpPr txBox="1"/>
      </xdr:nvSpPr>
      <xdr:spPr>
        <a:xfrm>
          <a:off x="3530111" y="16125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136030</xdr:rowOff>
    </xdr:from>
    <xdr:to>
      <xdr:col>15</xdr:col>
      <xdr:colOff>50800</xdr:colOff>
      <xdr:row>97</xdr:row>
      <xdr:rowOff>148946</xdr:rowOff>
    </xdr:to>
    <xdr:cxnSp macro="">
      <xdr:nvCxnSpPr>
        <xdr:cNvPr id="237" name="直線コネクタ 236"/>
        <xdr:cNvCxnSpPr/>
      </xdr:nvCxnSpPr>
      <xdr:spPr>
        <a:xfrm flipV="1">
          <a:off x="2019300" y="16766680"/>
          <a:ext cx="889000" cy="1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71704</xdr:rowOff>
    </xdr:from>
    <xdr:to>
      <xdr:col>15</xdr:col>
      <xdr:colOff>101600</xdr:colOff>
      <xdr:row>96</xdr:row>
      <xdr:rowOff>1854</xdr:rowOff>
    </xdr:to>
    <xdr:sp macro="" textlink="">
      <xdr:nvSpPr>
        <xdr:cNvPr id="238" name="フローチャート: 判断 237"/>
        <xdr:cNvSpPr/>
      </xdr:nvSpPr>
      <xdr:spPr>
        <a:xfrm>
          <a:off x="2857500" y="1635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18381</xdr:rowOff>
    </xdr:from>
    <xdr:ext cx="534377" cy="259045"/>
    <xdr:sp macro="" textlink="">
      <xdr:nvSpPr>
        <xdr:cNvPr id="239" name="テキスト ボックス 238"/>
        <xdr:cNvSpPr txBox="1"/>
      </xdr:nvSpPr>
      <xdr:spPr>
        <a:xfrm>
          <a:off x="2641111" y="1613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148946</xdr:rowOff>
    </xdr:from>
    <xdr:to>
      <xdr:col>10</xdr:col>
      <xdr:colOff>114300</xdr:colOff>
      <xdr:row>97</xdr:row>
      <xdr:rowOff>166649</xdr:rowOff>
    </xdr:to>
    <xdr:cxnSp macro="">
      <xdr:nvCxnSpPr>
        <xdr:cNvPr id="240" name="直線コネクタ 239"/>
        <xdr:cNvCxnSpPr/>
      </xdr:nvCxnSpPr>
      <xdr:spPr>
        <a:xfrm flipV="1">
          <a:off x="1130300" y="16779596"/>
          <a:ext cx="889000" cy="17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56629</xdr:rowOff>
    </xdr:from>
    <xdr:to>
      <xdr:col>10</xdr:col>
      <xdr:colOff>165100</xdr:colOff>
      <xdr:row>95</xdr:row>
      <xdr:rowOff>158229</xdr:rowOff>
    </xdr:to>
    <xdr:sp macro="" textlink="">
      <xdr:nvSpPr>
        <xdr:cNvPr id="241" name="フローチャート: 判断 240"/>
        <xdr:cNvSpPr/>
      </xdr:nvSpPr>
      <xdr:spPr>
        <a:xfrm>
          <a:off x="1968500" y="1634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3306</xdr:rowOff>
    </xdr:from>
    <xdr:ext cx="534377" cy="259045"/>
    <xdr:sp macro="" textlink="">
      <xdr:nvSpPr>
        <xdr:cNvPr id="242" name="テキスト ボックス 241"/>
        <xdr:cNvSpPr txBox="1"/>
      </xdr:nvSpPr>
      <xdr:spPr>
        <a:xfrm>
          <a:off x="1752111" y="1611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127051</xdr:rowOff>
    </xdr:from>
    <xdr:to>
      <xdr:col>6</xdr:col>
      <xdr:colOff>38100</xdr:colOff>
      <xdr:row>96</xdr:row>
      <xdr:rowOff>57201</xdr:rowOff>
    </xdr:to>
    <xdr:sp macro="" textlink="">
      <xdr:nvSpPr>
        <xdr:cNvPr id="243" name="フローチャート: 判断 242"/>
        <xdr:cNvSpPr/>
      </xdr:nvSpPr>
      <xdr:spPr>
        <a:xfrm>
          <a:off x="1079500" y="16414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73728</xdr:rowOff>
    </xdr:from>
    <xdr:ext cx="534377" cy="259045"/>
    <xdr:sp macro="" textlink="">
      <xdr:nvSpPr>
        <xdr:cNvPr id="244" name="テキスト ボックス 243"/>
        <xdr:cNvSpPr txBox="1"/>
      </xdr:nvSpPr>
      <xdr:spPr>
        <a:xfrm>
          <a:off x="863111" y="16190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31229</xdr:rowOff>
    </xdr:from>
    <xdr:to>
      <xdr:col>24</xdr:col>
      <xdr:colOff>114300</xdr:colOff>
      <xdr:row>97</xdr:row>
      <xdr:rowOff>132829</xdr:rowOff>
    </xdr:to>
    <xdr:sp macro="" textlink="">
      <xdr:nvSpPr>
        <xdr:cNvPr id="250" name="楕円 249"/>
        <xdr:cNvSpPr/>
      </xdr:nvSpPr>
      <xdr:spPr>
        <a:xfrm>
          <a:off x="4584700" y="1666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117606</xdr:rowOff>
    </xdr:from>
    <xdr:ext cx="534377" cy="259045"/>
    <xdr:sp macro="" textlink="">
      <xdr:nvSpPr>
        <xdr:cNvPr id="251" name="衛生費該当値テキスト"/>
        <xdr:cNvSpPr txBox="1"/>
      </xdr:nvSpPr>
      <xdr:spPr>
        <a:xfrm>
          <a:off x="4686300" y="16576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77088</xdr:rowOff>
    </xdr:from>
    <xdr:to>
      <xdr:col>20</xdr:col>
      <xdr:colOff>38100</xdr:colOff>
      <xdr:row>98</xdr:row>
      <xdr:rowOff>7238</xdr:rowOff>
    </xdr:to>
    <xdr:sp macro="" textlink="">
      <xdr:nvSpPr>
        <xdr:cNvPr id="252" name="楕円 251"/>
        <xdr:cNvSpPr/>
      </xdr:nvSpPr>
      <xdr:spPr>
        <a:xfrm>
          <a:off x="3746500" y="16707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169815</xdr:rowOff>
    </xdr:from>
    <xdr:ext cx="534377" cy="259045"/>
    <xdr:sp macro="" textlink="">
      <xdr:nvSpPr>
        <xdr:cNvPr id="253" name="テキスト ボックス 252"/>
        <xdr:cNvSpPr txBox="1"/>
      </xdr:nvSpPr>
      <xdr:spPr>
        <a:xfrm>
          <a:off x="3530111" y="1680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85230</xdr:rowOff>
    </xdr:from>
    <xdr:to>
      <xdr:col>15</xdr:col>
      <xdr:colOff>101600</xdr:colOff>
      <xdr:row>98</xdr:row>
      <xdr:rowOff>15380</xdr:rowOff>
    </xdr:to>
    <xdr:sp macro="" textlink="">
      <xdr:nvSpPr>
        <xdr:cNvPr id="254" name="楕円 253"/>
        <xdr:cNvSpPr/>
      </xdr:nvSpPr>
      <xdr:spPr>
        <a:xfrm>
          <a:off x="2857500" y="1671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6507</xdr:rowOff>
    </xdr:from>
    <xdr:ext cx="534377" cy="259045"/>
    <xdr:sp macro="" textlink="">
      <xdr:nvSpPr>
        <xdr:cNvPr id="255" name="テキスト ボックス 254"/>
        <xdr:cNvSpPr txBox="1"/>
      </xdr:nvSpPr>
      <xdr:spPr>
        <a:xfrm>
          <a:off x="2641111" y="1680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98146</xdr:rowOff>
    </xdr:from>
    <xdr:to>
      <xdr:col>10</xdr:col>
      <xdr:colOff>165100</xdr:colOff>
      <xdr:row>98</xdr:row>
      <xdr:rowOff>28296</xdr:rowOff>
    </xdr:to>
    <xdr:sp macro="" textlink="">
      <xdr:nvSpPr>
        <xdr:cNvPr id="256" name="楕円 255"/>
        <xdr:cNvSpPr/>
      </xdr:nvSpPr>
      <xdr:spPr>
        <a:xfrm>
          <a:off x="1968500" y="1672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19423</xdr:rowOff>
    </xdr:from>
    <xdr:ext cx="534377" cy="259045"/>
    <xdr:sp macro="" textlink="">
      <xdr:nvSpPr>
        <xdr:cNvPr id="257" name="テキスト ボックス 256"/>
        <xdr:cNvSpPr txBox="1"/>
      </xdr:nvSpPr>
      <xdr:spPr>
        <a:xfrm>
          <a:off x="1752111" y="1682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115849</xdr:rowOff>
    </xdr:from>
    <xdr:to>
      <xdr:col>6</xdr:col>
      <xdr:colOff>38100</xdr:colOff>
      <xdr:row>98</xdr:row>
      <xdr:rowOff>45999</xdr:rowOff>
    </xdr:to>
    <xdr:sp macro="" textlink="">
      <xdr:nvSpPr>
        <xdr:cNvPr id="258" name="楕円 257"/>
        <xdr:cNvSpPr/>
      </xdr:nvSpPr>
      <xdr:spPr>
        <a:xfrm>
          <a:off x="1079500" y="16746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37126</xdr:rowOff>
    </xdr:from>
    <xdr:ext cx="534377" cy="259045"/>
    <xdr:sp macro="" textlink="">
      <xdr:nvSpPr>
        <xdr:cNvPr id="259" name="テキスト ボックス 258"/>
        <xdr:cNvSpPr txBox="1"/>
      </xdr:nvSpPr>
      <xdr:spPr>
        <a:xfrm>
          <a:off x="863111" y="1683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97409</xdr:rowOff>
    </xdr:from>
    <xdr:to>
      <xdr:col>54</xdr:col>
      <xdr:colOff>189865</xdr:colOff>
      <xdr:row>38</xdr:row>
      <xdr:rowOff>139700</xdr:rowOff>
    </xdr:to>
    <xdr:cxnSp macro="">
      <xdr:nvCxnSpPr>
        <xdr:cNvPr id="281" name="直線コネクタ 280"/>
        <xdr:cNvCxnSpPr/>
      </xdr:nvCxnSpPr>
      <xdr:spPr>
        <a:xfrm flipV="1">
          <a:off x="10475595" y="5412359"/>
          <a:ext cx="1270" cy="124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44086</xdr:rowOff>
    </xdr:from>
    <xdr:ext cx="469744" cy="259045"/>
    <xdr:sp macro="" textlink="">
      <xdr:nvSpPr>
        <xdr:cNvPr id="284" name="労働費最大値テキスト"/>
        <xdr:cNvSpPr txBox="1"/>
      </xdr:nvSpPr>
      <xdr:spPr>
        <a:xfrm>
          <a:off x="10528300" y="5187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97409</xdr:rowOff>
    </xdr:from>
    <xdr:to>
      <xdr:col>55</xdr:col>
      <xdr:colOff>88900</xdr:colOff>
      <xdr:row>31</xdr:row>
      <xdr:rowOff>97409</xdr:rowOff>
    </xdr:to>
    <xdr:cxnSp macro="">
      <xdr:nvCxnSpPr>
        <xdr:cNvPr id="285" name="直線コネクタ 284"/>
        <xdr:cNvCxnSpPr/>
      </xdr:nvCxnSpPr>
      <xdr:spPr>
        <a:xfrm>
          <a:off x="10388600" y="5412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171442</xdr:rowOff>
    </xdr:from>
    <xdr:ext cx="378565" cy="259045"/>
    <xdr:sp macro="" textlink="">
      <xdr:nvSpPr>
        <xdr:cNvPr id="287" name="労働費平均値テキスト"/>
        <xdr:cNvSpPr txBox="1"/>
      </xdr:nvSpPr>
      <xdr:spPr>
        <a:xfrm>
          <a:off x="10528300" y="63436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148565</xdr:rowOff>
    </xdr:from>
    <xdr:to>
      <xdr:col>55</xdr:col>
      <xdr:colOff>50800</xdr:colOff>
      <xdr:row>38</xdr:row>
      <xdr:rowOff>78715</xdr:rowOff>
    </xdr:to>
    <xdr:sp macro="" textlink="">
      <xdr:nvSpPr>
        <xdr:cNvPr id="288" name="フローチャート: 判断 287"/>
        <xdr:cNvSpPr/>
      </xdr:nvSpPr>
      <xdr:spPr>
        <a:xfrm>
          <a:off x="10426700" y="649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154051</xdr:rowOff>
    </xdr:from>
    <xdr:to>
      <xdr:col>50</xdr:col>
      <xdr:colOff>165100</xdr:colOff>
      <xdr:row>38</xdr:row>
      <xdr:rowOff>84201</xdr:rowOff>
    </xdr:to>
    <xdr:sp macro="" textlink="">
      <xdr:nvSpPr>
        <xdr:cNvPr id="290" name="フローチャート: 判断 289"/>
        <xdr:cNvSpPr/>
      </xdr:nvSpPr>
      <xdr:spPr>
        <a:xfrm>
          <a:off x="9588500" y="649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100728</xdr:rowOff>
    </xdr:from>
    <xdr:ext cx="378565" cy="259045"/>
    <xdr:sp macro="" textlink="">
      <xdr:nvSpPr>
        <xdr:cNvPr id="291" name="テキスト ボックス 290"/>
        <xdr:cNvSpPr txBox="1"/>
      </xdr:nvSpPr>
      <xdr:spPr>
        <a:xfrm>
          <a:off x="9450017" y="6272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147879</xdr:rowOff>
    </xdr:from>
    <xdr:to>
      <xdr:col>46</xdr:col>
      <xdr:colOff>38100</xdr:colOff>
      <xdr:row>38</xdr:row>
      <xdr:rowOff>78029</xdr:rowOff>
    </xdr:to>
    <xdr:sp macro="" textlink="">
      <xdr:nvSpPr>
        <xdr:cNvPr id="293" name="フローチャート: 判断 292"/>
        <xdr:cNvSpPr/>
      </xdr:nvSpPr>
      <xdr:spPr>
        <a:xfrm>
          <a:off x="8699500" y="649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94556</xdr:rowOff>
    </xdr:from>
    <xdr:ext cx="378565" cy="259045"/>
    <xdr:sp macro="" textlink="">
      <xdr:nvSpPr>
        <xdr:cNvPr id="294" name="テキスト ボックス 293"/>
        <xdr:cNvSpPr txBox="1"/>
      </xdr:nvSpPr>
      <xdr:spPr>
        <a:xfrm>
          <a:off x="8561017" y="6266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5" name="直線コネクタ 294"/>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142392</xdr:rowOff>
    </xdr:from>
    <xdr:to>
      <xdr:col>41</xdr:col>
      <xdr:colOff>101600</xdr:colOff>
      <xdr:row>38</xdr:row>
      <xdr:rowOff>72543</xdr:rowOff>
    </xdr:to>
    <xdr:sp macro="" textlink="">
      <xdr:nvSpPr>
        <xdr:cNvPr id="296" name="フローチャート: 判断 295"/>
        <xdr:cNvSpPr/>
      </xdr:nvSpPr>
      <xdr:spPr>
        <a:xfrm>
          <a:off x="7810500" y="6486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89069</xdr:rowOff>
    </xdr:from>
    <xdr:ext cx="378565" cy="259045"/>
    <xdr:sp macro="" textlink="">
      <xdr:nvSpPr>
        <xdr:cNvPr id="297" name="テキスト ボックス 296"/>
        <xdr:cNvSpPr txBox="1"/>
      </xdr:nvSpPr>
      <xdr:spPr>
        <a:xfrm>
          <a:off x="7672017" y="6261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107874</xdr:rowOff>
    </xdr:from>
    <xdr:to>
      <xdr:col>36</xdr:col>
      <xdr:colOff>165100</xdr:colOff>
      <xdr:row>38</xdr:row>
      <xdr:rowOff>38024</xdr:rowOff>
    </xdr:to>
    <xdr:sp macro="" textlink="">
      <xdr:nvSpPr>
        <xdr:cNvPr id="298" name="フローチャート: 判断 297"/>
        <xdr:cNvSpPr/>
      </xdr:nvSpPr>
      <xdr:spPr>
        <a:xfrm>
          <a:off x="6921500" y="645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54551</xdr:rowOff>
    </xdr:from>
    <xdr:ext cx="378565" cy="259045"/>
    <xdr:sp macro="" textlink="">
      <xdr:nvSpPr>
        <xdr:cNvPr id="299" name="テキスト ボックス 298"/>
        <xdr:cNvSpPr txBox="1"/>
      </xdr:nvSpPr>
      <xdr:spPr>
        <a:xfrm>
          <a:off x="6783017" y="6226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6"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2" name="テキスト ボックス 311"/>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3" name="楕円 312"/>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4" name="テキスト ボックス 313"/>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0" name="テキスト ボックス 329"/>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2" name="テキスト ボックス 331"/>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152844</xdr:rowOff>
    </xdr:from>
    <xdr:to>
      <xdr:col>54</xdr:col>
      <xdr:colOff>189865</xdr:colOff>
      <xdr:row>59</xdr:row>
      <xdr:rowOff>29451</xdr:rowOff>
    </xdr:to>
    <xdr:cxnSp macro="">
      <xdr:nvCxnSpPr>
        <xdr:cNvPr id="338" name="直線コネクタ 337"/>
        <xdr:cNvCxnSpPr/>
      </xdr:nvCxnSpPr>
      <xdr:spPr>
        <a:xfrm flipV="1">
          <a:off x="10475595" y="8553894"/>
          <a:ext cx="1270" cy="1591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33278</xdr:rowOff>
    </xdr:from>
    <xdr:ext cx="469744" cy="259045"/>
    <xdr:sp macro="" textlink="">
      <xdr:nvSpPr>
        <xdr:cNvPr id="339" name="農林水産業費最小値テキスト"/>
        <xdr:cNvSpPr txBox="1"/>
      </xdr:nvSpPr>
      <xdr:spPr>
        <a:xfrm>
          <a:off x="10528300" y="10148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29451</xdr:rowOff>
    </xdr:from>
    <xdr:to>
      <xdr:col>55</xdr:col>
      <xdr:colOff>88900</xdr:colOff>
      <xdr:row>59</xdr:row>
      <xdr:rowOff>29451</xdr:rowOff>
    </xdr:to>
    <xdr:cxnSp macro="">
      <xdr:nvCxnSpPr>
        <xdr:cNvPr id="340" name="直線コネクタ 339"/>
        <xdr:cNvCxnSpPr/>
      </xdr:nvCxnSpPr>
      <xdr:spPr>
        <a:xfrm>
          <a:off x="10388600" y="1014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99521</xdr:rowOff>
    </xdr:from>
    <xdr:ext cx="599010" cy="259045"/>
    <xdr:sp macro="" textlink="">
      <xdr:nvSpPr>
        <xdr:cNvPr id="341" name="農林水産業費最大値テキスト"/>
        <xdr:cNvSpPr txBox="1"/>
      </xdr:nvSpPr>
      <xdr:spPr>
        <a:xfrm>
          <a:off x="10528300" y="8329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126,465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152844</xdr:rowOff>
    </xdr:from>
    <xdr:to>
      <xdr:col>55</xdr:col>
      <xdr:colOff>88900</xdr:colOff>
      <xdr:row>49</xdr:row>
      <xdr:rowOff>152844</xdr:rowOff>
    </xdr:to>
    <xdr:cxnSp macro="">
      <xdr:nvCxnSpPr>
        <xdr:cNvPr id="342" name="直線コネクタ 341"/>
        <xdr:cNvCxnSpPr/>
      </xdr:nvCxnSpPr>
      <xdr:spPr>
        <a:xfrm>
          <a:off x="10388600" y="8553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92024</xdr:rowOff>
    </xdr:from>
    <xdr:to>
      <xdr:col>55</xdr:col>
      <xdr:colOff>0</xdr:colOff>
      <xdr:row>56</xdr:row>
      <xdr:rowOff>113779</xdr:rowOff>
    </xdr:to>
    <xdr:cxnSp macro="">
      <xdr:nvCxnSpPr>
        <xdr:cNvPr id="343" name="直線コネクタ 342"/>
        <xdr:cNvCxnSpPr/>
      </xdr:nvCxnSpPr>
      <xdr:spPr>
        <a:xfrm flipV="1">
          <a:off x="9639300" y="9693224"/>
          <a:ext cx="838200" cy="2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2532</xdr:rowOff>
    </xdr:from>
    <xdr:ext cx="534377" cy="259045"/>
    <xdr:sp macro="" textlink="">
      <xdr:nvSpPr>
        <xdr:cNvPr id="344" name="農林水産業費平均値テキスト"/>
        <xdr:cNvSpPr txBox="1"/>
      </xdr:nvSpPr>
      <xdr:spPr>
        <a:xfrm>
          <a:off x="10528300" y="97751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24105</xdr:rowOff>
    </xdr:from>
    <xdr:to>
      <xdr:col>55</xdr:col>
      <xdr:colOff>50800</xdr:colOff>
      <xdr:row>57</xdr:row>
      <xdr:rowOff>125705</xdr:rowOff>
    </xdr:to>
    <xdr:sp macro="" textlink="">
      <xdr:nvSpPr>
        <xdr:cNvPr id="345" name="フローチャート: 判断 344"/>
        <xdr:cNvSpPr/>
      </xdr:nvSpPr>
      <xdr:spPr>
        <a:xfrm>
          <a:off x="10426700" y="979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113779</xdr:rowOff>
    </xdr:from>
    <xdr:to>
      <xdr:col>50</xdr:col>
      <xdr:colOff>114300</xdr:colOff>
      <xdr:row>56</xdr:row>
      <xdr:rowOff>161989</xdr:rowOff>
    </xdr:to>
    <xdr:cxnSp macro="">
      <xdr:nvCxnSpPr>
        <xdr:cNvPr id="346" name="直線コネクタ 345"/>
        <xdr:cNvCxnSpPr/>
      </xdr:nvCxnSpPr>
      <xdr:spPr>
        <a:xfrm flipV="1">
          <a:off x="8750300" y="9714979"/>
          <a:ext cx="889000" cy="48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51295</xdr:rowOff>
    </xdr:from>
    <xdr:to>
      <xdr:col>50</xdr:col>
      <xdr:colOff>165100</xdr:colOff>
      <xdr:row>57</xdr:row>
      <xdr:rowOff>152895</xdr:rowOff>
    </xdr:to>
    <xdr:sp macro="" textlink="">
      <xdr:nvSpPr>
        <xdr:cNvPr id="347" name="フローチャート: 判断 346"/>
        <xdr:cNvSpPr/>
      </xdr:nvSpPr>
      <xdr:spPr>
        <a:xfrm>
          <a:off x="9588500" y="982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144022</xdr:rowOff>
    </xdr:from>
    <xdr:ext cx="534377" cy="259045"/>
    <xdr:sp macro="" textlink="">
      <xdr:nvSpPr>
        <xdr:cNvPr id="348" name="テキスト ボックス 347"/>
        <xdr:cNvSpPr txBox="1"/>
      </xdr:nvSpPr>
      <xdr:spPr>
        <a:xfrm>
          <a:off x="9372111" y="9916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161989</xdr:rowOff>
    </xdr:from>
    <xdr:to>
      <xdr:col>45</xdr:col>
      <xdr:colOff>177800</xdr:colOff>
      <xdr:row>57</xdr:row>
      <xdr:rowOff>59728</xdr:rowOff>
    </xdr:to>
    <xdr:cxnSp macro="">
      <xdr:nvCxnSpPr>
        <xdr:cNvPr id="349" name="直線コネクタ 348"/>
        <xdr:cNvCxnSpPr/>
      </xdr:nvCxnSpPr>
      <xdr:spPr>
        <a:xfrm flipV="1">
          <a:off x="7861300" y="9763189"/>
          <a:ext cx="889000" cy="6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74676</xdr:rowOff>
    </xdr:from>
    <xdr:to>
      <xdr:col>46</xdr:col>
      <xdr:colOff>38100</xdr:colOff>
      <xdr:row>58</xdr:row>
      <xdr:rowOff>4826</xdr:rowOff>
    </xdr:to>
    <xdr:sp macro="" textlink="">
      <xdr:nvSpPr>
        <xdr:cNvPr id="350" name="フローチャート: 判断 349"/>
        <xdr:cNvSpPr/>
      </xdr:nvSpPr>
      <xdr:spPr>
        <a:xfrm>
          <a:off x="8699500" y="9847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167403</xdr:rowOff>
    </xdr:from>
    <xdr:ext cx="534377" cy="259045"/>
    <xdr:sp macro="" textlink="">
      <xdr:nvSpPr>
        <xdr:cNvPr id="351" name="テキスト ボックス 350"/>
        <xdr:cNvSpPr txBox="1"/>
      </xdr:nvSpPr>
      <xdr:spPr>
        <a:xfrm>
          <a:off x="8483111" y="9940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59728</xdr:rowOff>
    </xdr:from>
    <xdr:to>
      <xdr:col>41</xdr:col>
      <xdr:colOff>50800</xdr:colOff>
      <xdr:row>57</xdr:row>
      <xdr:rowOff>65278</xdr:rowOff>
    </xdr:to>
    <xdr:cxnSp macro="">
      <xdr:nvCxnSpPr>
        <xdr:cNvPr id="352" name="直線コネクタ 351"/>
        <xdr:cNvCxnSpPr/>
      </xdr:nvCxnSpPr>
      <xdr:spPr>
        <a:xfrm flipV="1">
          <a:off x="6972300" y="9832378"/>
          <a:ext cx="889000" cy="5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62306</xdr:rowOff>
    </xdr:from>
    <xdr:to>
      <xdr:col>41</xdr:col>
      <xdr:colOff>101600</xdr:colOff>
      <xdr:row>57</xdr:row>
      <xdr:rowOff>163906</xdr:rowOff>
    </xdr:to>
    <xdr:sp macro="" textlink="">
      <xdr:nvSpPr>
        <xdr:cNvPr id="353" name="フローチャート: 判断 352"/>
        <xdr:cNvSpPr/>
      </xdr:nvSpPr>
      <xdr:spPr>
        <a:xfrm>
          <a:off x="7810500" y="983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155033</xdr:rowOff>
    </xdr:from>
    <xdr:ext cx="534377" cy="259045"/>
    <xdr:sp macro="" textlink="">
      <xdr:nvSpPr>
        <xdr:cNvPr id="354" name="テキスト ボックス 353"/>
        <xdr:cNvSpPr txBox="1"/>
      </xdr:nvSpPr>
      <xdr:spPr>
        <a:xfrm>
          <a:off x="7594111" y="992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58521</xdr:rowOff>
    </xdr:from>
    <xdr:to>
      <xdr:col>36</xdr:col>
      <xdr:colOff>165100</xdr:colOff>
      <xdr:row>57</xdr:row>
      <xdr:rowOff>160121</xdr:rowOff>
    </xdr:to>
    <xdr:sp macro="" textlink="">
      <xdr:nvSpPr>
        <xdr:cNvPr id="355" name="フローチャート: 判断 354"/>
        <xdr:cNvSpPr/>
      </xdr:nvSpPr>
      <xdr:spPr>
        <a:xfrm>
          <a:off x="6921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151248</xdr:rowOff>
    </xdr:from>
    <xdr:ext cx="534377" cy="259045"/>
    <xdr:sp macro="" textlink="">
      <xdr:nvSpPr>
        <xdr:cNvPr id="356" name="テキスト ボックス 355"/>
        <xdr:cNvSpPr txBox="1"/>
      </xdr:nvSpPr>
      <xdr:spPr>
        <a:xfrm>
          <a:off x="6705111" y="992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41224</xdr:rowOff>
    </xdr:from>
    <xdr:to>
      <xdr:col>55</xdr:col>
      <xdr:colOff>50800</xdr:colOff>
      <xdr:row>56</xdr:row>
      <xdr:rowOff>142824</xdr:rowOff>
    </xdr:to>
    <xdr:sp macro="" textlink="">
      <xdr:nvSpPr>
        <xdr:cNvPr id="362" name="楕円 361"/>
        <xdr:cNvSpPr/>
      </xdr:nvSpPr>
      <xdr:spPr>
        <a:xfrm>
          <a:off x="10426700" y="964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64101</xdr:rowOff>
    </xdr:from>
    <xdr:ext cx="534377" cy="259045"/>
    <xdr:sp macro="" textlink="">
      <xdr:nvSpPr>
        <xdr:cNvPr id="363" name="農林水産業費該当値テキスト"/>
        <xdr:cNvSpPr txBox="1"/>
      </xdr:nvSpPr>
      <xdr:spPr>
        <a:xfrm>
          <a:off x="10528300" y="949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62979</xdr:rowOff>
    </xdr:from>
    <xdr:to>
      <xdr:col>50</xdr:col>
      <xdr:colOff>165100</xdr:colOff>
      <xdr:row>56</xdr:row>
      <xdr:rowOff>164579</xdr:rowOff>
    </xdr:to>
    <xdr:sp macro="" textlink="">
      <xdr:nvSpPr>
        <xdr:cNvPr id="364" name="楕円 363"/>
        <xdr:cNvSpPr/>
      </xdr:nvSpPr>
      <xdr:spPr>
        <a:xfrm>
          <a:off x="9588500" y="9664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9656</xdr:rowOff>
    </xdr:from>
    <xdr:ext cx="534377" cy="259045"/>
    <xdr:sp macro="" textlink="">
      <xdr:nvSpPr>
        <xdr:cNvPr id="365" name="テキスト ボックス 364"/>
        <xdr:cNvSpPr txBox="1"/>
      </xdr:nvSpPr>
      <xdr:spPr>
        <a:xfrm>
          <a:off x="9372111" y="943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111189</xdr:rowOff>
    </xdr:from>
    <xdr:to>
      <xdr:col>46</xdr:col>
      <xdr:colOff>38100</xdr:colOff>
      <xdr:row>57</xdr:row>
      <xdr:rowOff>41339</xdr:rowOff>
    </xdr:to>
    <xdr:sp macro="" textlink="">
      <xdr:nvSpPr>
        <xdr:cNvPr id="366" name="楕円 365"/>
        <xdr:cNvSpPr/>
      </xdr:nvSpPr>
      <xdr:spPr>
        <a:xfrm>
          <a:off x="8699500" y="971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57866</xdr:rowOff>
    </xdr:from>
    <xdr:ext cx="534377" cy="259045"/>
    <xdr:sp macro="" textlink="">
      <xdr:nvSpPr>
        <xdr:cNvPr id="367" name="テキスト ボックス 366"/>
        <xdr:cNvSpPr txBox="1"/>
      </xdr:nvSpPr>
      <xdr:spPr>
        <a:xfrm>
          <a:off x="8483111" y="948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8928</xdr:rowOff>
    </xdr:from>
    <xdr:to>
      <xdr:col>41</xdr:col>
      <xdr:colOff>101600</xdr:colOff>
      <xdr:row>57</xdr:row>
      <xdr:rowOff>110528</xdr:rowOff>
    </xdr:to>
    <xdr:sp macro="" textlink="">
      <xdr:nvSpPr>
        <xdr:cNvPr id="368" name="楕円 367"/>
        <xdr:cNvSpPr/>
      </xdr:nvSpPr>
      <xdr:spPr>
        <a:xfrm>
          <a:off x="7810500" y="978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127055</xdr:rowOff>
    </xdr:from>
    <xdr:ext cx="534377" cy="259045"/>
    <xdr:sp macro="" textlink="">
      <xdr:nvSpPr>
        <xdr:cNvPr id="369" name="テキスト ボックス 368"/>
        <xdr:cNvSpPr txBox="1"/>
      </xdr:nvSpPr>
      <xdr:spPr>
        <a:xfrm>
          <a:off x="7594111" y="9556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14478</xdr:rowOff>
    </xdr:from>
    <xdr:to>
      <xdr:col>36</xdr:col>
      <xdr:colOff>165100</xdr:colOff>
      <xdr:row>57</xdr:row>
      <xdr:rowOff>116078</xdr:rowOff>
    </xdr:to>
    <xdr:sp macro="" textlink="">
      <xdr:nvSpPr>
        <xdr:cNvPr id="370" name="楕円 369"/>
        <xdr:cNvSpPr/>
      </xdr:nvSpPr>
      <xdr:spPr>
        <a:xfrm>
          <a:off x="6921500" y="978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132605</xdr:rowOff>
    </xdr:from>
    <xdr:ext cx="534377" cy="259045"/>
    <xdr:sp macro="" textlink="">
      <xdr:nvSpPr>
        <xdr:cNvPr id="371" name="テキスト ボックス 370"/>
        <xdr:cNvSpPr txBox="1"/>
      </xdr:nvSpPr>
      <xdr:spPr>
        <a:xfrm>
          <a:off x="6705111" y="956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5" name="テキスト ボックス 38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7" name="テキスト ボックス 38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9" name="テキスト ボックス 38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1" name="テキスト ボックス 390"/>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100523</xdr:rowOff>
    </xdr:from>
    <xdr:to>
      <xdr:col>54</xdr:col>
      <xdr:colOff>189865</xdr:colOff>
      <xdr:row>79</xdr:row>
      <xdr:rowOff>95951</xdr:rowOff>
    </xdr:to>
    <xdr:cxnSp macro="">
      <xdr:nvCxnSpPr>
        <xdr:cNvPr id="397" name="直線コネクタ 396"/>
        <xdr:cNvCxnSpPr/>
      </xdr:nvCxnSpPr>
      <xdr:spPr>
        <a:xfrm flipV="1">
          <a:off x="10475595" y="12102023"/>
          <a:ext cx="1270" cy="1538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99778</xdr:rowOff>
    </xdr:from>
    <xdr:ext cx="378565" cy="259045"/>
    <xdr:sp macro="" textlink="">
      <xdr:nvSpPr>
        <xdr:cNvPr id="398" name="商工費最小値テキスト"/>
        <xdr:cNvSpPr txBox="1"/>
      </xdr:nvSpPr>
      <xdr:spPr>
        <a:xfrm>
          <a:off x="10528300" y="13644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95951</xdr:rowOff>
    </xdr:from>
    <xdr:to>
      <xdr:col>55</xdr:col>
      <xdr:colOff>88900</xdr:colOff>
      <xdr:row>79</xdr:row>
      <xdr:rowOff>95951</xdr:rowOff>
    </xdr:to>
    <xdr:cxnSp macro="">
      <xdr:nvCxnSpPr>
        <xdr:cNvPr id="399" name="直線コネクタ 398"/>
        <xdr:cNvCxnSpPr/>
      </xdr:nvCxnSpPr>
      <xdr:spPr>
        <a:xfrm>
          <a:off x="10388600" y="1364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47200</xdr:rowOff>
    </xdr:from>
    <xdr:ext cx="599010" cy="259045"/>
    <xdr:sp macro="" textlink="">
      <xdr:nvSpPr>
        <xdr:cNvPr id="400" name="商工費最大値テキスト"/>
        <xdr:cNvSpPr txBox="1"/>
      </xdr:nvSpPr>
      <xdr:spPr>
        <a:xfrm>
          <a:off x="10528300" y="11877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141,599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100523</xdr:rowOff>
    </xdr:from>
    <xdr:to>
      <xdr:col>55</xdr:col>
      <xdr:colOff>88900</xdr:colOff>
      <xdr:row>70</xdr:row>
      <xdr:rowOff>100523</xdr:rowOff>
    </xdr:to>
    <xdr:cxnSp macro="">
      <xdr:nvCxnSpPr>
        <xdr:cNvPr id="401" name="直線コネクタ 400"/>
        <xdr:cNvCxnSpPr/>
      </xdr:nvCxnSpPr>
      <xdr:spPr>
        <a:xfrm>
          <a:off x="10388600" y="12102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86339</xdr:rowOff>
    </xdr:from>
    <xdr:to>
      <xdr:col>55</xdr:col>
      <xdr:colOff>0</xdr:colOff>
      <xdr:row>78</xdr:row>
      <xdr:rowOff>118810</xdr:rowOff>
    </xdr:to>
    <xdr:cxnSp macro="">
      <xdr:nvCxnSpPr>
        <xdr:cNvPr id="402" name="直線コネクタ 401"/>
        <xdr:cNvCxnSpPr/>
      </xdr:nvCxnSpPr>
      <xdr:spPr>
        <a:xfrm>
          <a:off x="9639300" y="13459439"/>
          <a:ext cx="838200" cy="32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82853</xdr:rowOff>
    </xdr:from>
    <xdr:ext cx="534377" cy="259045"/>
    <xdr:sp macro="" textlink="">
      <xdr:nvSpPr>
        <xdr:cNvPr id="403" name="商工費平均値テキスト"/>
        <xdr:cNvSpPr txBox="1"/>
      </xdr:nvSpPr>
      <xdr:spPr>
        <a:xfrm>
          <a:off x="10528300" y="132845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59976</xdr:rowOff>
    </xdr:from>
    <xdr:to>
      <xdr:col>55</xdr:col>
      <xdr:colOff>50800</xdr:colOff>
      <xdr:row>78</xdr:row>
      <xdr:rowOff>161576</xdr:rowOff>
    </xdr:to>
    <xdr:sp macro="" textlink="">
      <xdr:nvSpPr>
        <xdr:cNvPr id="404" name="フローチャート: 判断 403"/>
        <xdr:cNvSpPr/>
      </xdr:nvSpPr>
      <xdr:spPr>
        <a:xfrm>
          <a:off x="10426700" y="1343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86339</xdr:rowOff>
    </xdr:from>
    <xdr:to>
      <xdr:col>50</xdr:col>
      <xdr:colOff>114300</xdr:colOff>
      <xdr:row>78</xdr:row>
      <xdr:rowOff>119115</xdr:rowOff>
    </xdr:to>
    <xdr:cxnSp macro="">
      <xdr:nvCxnSpPr>
        <xdr:cNvPr id="405" name="直線コネクタ 404"/>
        <xdr:cNvCxnSpPr/>
      </xdr:nvCxnSpPr>
      <xdr:spPr>
        <a:xfrm flipV="1">
          <a:off x="8750300" y="13459439"/>
          <a:ext cx="889000" cy="3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88672</xdr:rowOff>
    </xdr:from>
    <xdr:to>
      <xdr:col>50</xdr:col>
      <xdr:colOff>165100</xdr:colOff>
      <xdr:row>79</xdr:row>
      <xdr:rowOff>18822</xdr:rowOff>
    </xdr:to>
    <xdr:sp macro="" textlink="">
      <xdr:nvSpPr>
        <xdr:cNvPr id="406" name="フローチャート: 判断 405"/>
        <xdr:cNvSpPr/>
      </xdr:nvSpPr>
      <xdr:spPr>
        <a:xfrm>
          <a:off x="9588500" y="1346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9949</xdr:rowOff>
    </xdr:from>
    <xdr:ext cx="534377" cy="259045"/>
    <xdr:sp macro="" textlink="">
      <xdr:nvSpPr>
        <xdr:cNvPr id="407" name="テキスト ボックス 406"/>
        <xdr:cNvSpPr txBox="1"/>
      </xdr:nvSpPr>
      <xdr:spPr>
        <a:xfrm>
          <a:off x="9372111" y="13554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71349</xdr:rowOff>
    </xdr:from>
    <xdr:to>
      <xdr:col>45</xdr:col>
      <xdr:colOff>177800</xdr:colOff>
      <xdr:row>78</xdr:row>
      <xdr:rowOff>119115</xdr:rowOff>
    </xdr:to>
    <xdr:cxnSp macro="">
      <xdr:nvCxnSpPr>
        <xdr:cNvPr id="408" name="直線コネクタ 407"/>
        <xdr:cNvCxnSpPr/>
      </xdr:nvCxnSpPr>
      <xdr:spPr>
        <a:xfrm>
          <a:off x="7861300" y="13444449"/>
          <a:ext cx="889000" cy="47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89836</xdr:rowOff>
    </xdr:from>
    <xdr:to>
      <xdr:col>46</xdr:col>
      <xdr:colOff>38100</xdr:colOff>
      <xdr:row>79</xdr:row>
      <xdr:rowOff>19986</xdr:rowOff>
    </xdr:to>
    <xdr:sp macro="" textlink="">
      <xdr:nvSpPr>
        <xdr:cNvPr id="409" name="フローチャート: 判断 408"/>
        <xdr:cNvSpPr/>
      </xdr:nvSpPr>
      <xdr:spPr>
        <a:xfrm>
          <a:off x="8699500" y="1346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11113</xdr:rowOff>
    </xdr:from>
    <xdr:ext cx="534377" cy="259045"/>
    <xdr:sp macro="" textlink="">
      <xdr:nvSpPr>
        <xdr:cNvPr id="410" name="テキスト ボックス 409"/>
        <xdr:cNvSpPr txBox="1"/>
      </xdr:nvSpPr>
      <xdr:spPr>
        <a:xfrm>
          <a:off x="8483111" y="1355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71349</xdr:rowOff>
    </xdr:from>
    <xdr:to>
      <xdr:col>41</xdr:col>
      <xdr:colOff>50800</xdr:colOff>
      <xdr:row>78</xdr:row>
      <xdr:rowOff>109089</xdr:rowOff>
    </xdr:to>
    <xdr:cxnSp macro="">
      <xdr:nvCxnSpPr>
        <xdr:cNvPr id="411" name="直線コネクタ 410"/>
        <xdr:cNvCxnSpPr/>
      </xdr:nvCxnSpPr>
      <xdr:spPr>
        <a:xfrm flipV="1">
          <a:off x="6972300" y="13444449"/>
          <a:ext cx="889000" cy="3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88595</xdr:rowOff>
    </xdr:from>
    <xdr:to>
      <xdr:col>41</xdr:col>
      <xdr:colOff>101600</xdr:colOff>
      <xdr:row>79</xdr:row>
      <xdr:rowOff>18745</xdr:rowOff>
    </xdr:to>
    <xdr:sp macro="" textlink="">
      <xdr:nvSpPr>
        <xdr:cNvPr id="412" name="フローチャート: 判断 411"/>
        <xdr:cNvSpPr/>
      </xdr:nvSpPr>
      <xdr:spPr>
        <a:xfrm>
          <a:off x="7810500" y="1346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9872</xdr:rowOff>
    </xdr:from>
    <xdr:ext cx="534377" cy="259045"/>
    <xdr:sp macro="" textlink="">
      <xdr:nvSpPr>
        <xdr:cNvPr id="413" name="テキスト ボックス 412"/>
        <xdr:cNvSpPr txBox="1"/>
      </xdr:nvSpPr>
      <xdr:spPr>
        <a:xfrm>
          <a:off x="7594111" y="1355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101070</xdr:rowOff>
    </xdr:from>
    <xdr:to>
      <xdr:col>36</xdr:col>
      <xdr:colOff>165100</xdr:colOff>
      <xdr:row>79</xdr:row>
      <xdr:rowOff>31220</xdr:rowOff>
    </xdr:to>
    <xdr:sp macro="" textlink="">
      <xdr:nvSpPr>
        <xdr:cNvPr id="414" name="フローチャート: 判断 413"/>
        <xdr:cNvSpPr/>
      </xdr:nvSpPr>
      <xdr:spPr>
        <a:xfrm>
          <a:off x="6921500" y="1347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22347</xdr:rowOff>
    </xdr:from>
    <xdr:ext cx="534377" cy="259045"/>
    <xdr:sp macro="" textlink="">
      <xdr:nvSpPr>
        <xdr:cNvPr id="415" name="テキスト ボックス 414"/>
        <xdr:cNvSpPr txBox="1"/>
      </xdr:nvSpPr>
      <xdr:spPr>
        <a:xfrm>
          <a:off x="6705111" y="1356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68010</xdr:rowOff>
    </xdr:from>
    <xdr:to>
      <xdr:col>55</xdr:col>
      <xdr:colOff>50800</xdr:colOff>
      <xdr:row>78</xdr:row>
      <xdr:rowOff>169610</xdr:rowOff>
    </xdr:to>
    <xdr:sp macro="" textlink="">
      <xdr:nvSpPr>
        <xdr:cNvPr id="421" name="楕円 420"/>
        <xdr:cNvSpPr/>
      </xdr:nvSpPr>
      <xdr:spPr>
        <a:xfrm>
          <a:off x="10426700" y="1344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46437</xdr:rowOff>
    </xdr:from>
    <xdr:ext cx="534377" cy="259045"/>
    <xdr:sp macro="" textlink="">
      <xdr:nvSpPr>
        <xdr:cNvPr id="422" name="商工費該当値テキスト"/>
        <xdr:cNvSpPr txBox="1"/>
      </xdr:nvSpPr>
      <xdr:spPr>
        <a:xfrm>
          <a:off x="10528300" y="1341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35539</xdr:rowOff>
    </xdr:from>
    <xdr:to>
      <xdr:col>50</xdr:col>
      <xdr:colOff>165100</xdr:colOff>
      <xdr:row>78</xdr:row>
      <xdr:rowOff>137139</xdr:rowOff>
    </xdr:to>
    <xdr:sp macro="" textlink="">
      <xdr:nvSpPr>
        <xdr:cNvPr id="423" name="楕円 422"/>
        <xdr:cNvSpPr/>
      </xdr:nvSpPr>
      <xdr:spPr>
        <a:xfrm>
          <a:off x="9588500" y="1340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153666</xdr:rowOff>
    </xdr:from>
    <xdr:ext cx="534377" cy="259045"/>
    <xdr:sp macro="" textlink="">
      <xdr:nvSpPr>
        <xdr:cNvPr id="424" name="テキスト ボックス 423"/>
        <xdr:cNvSpPr txBox="1"/>
      </xdr:nvSpPr>
      <xdr:spPr>
        <a:xfrm>
          <a:off x="9372111" y="13183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68315</xdr:rowOff>
    </xdr:from>
    <xdr:to>
      <xdr:col>46</xdr:col>
      <xdr:colOff>38100</xdr:colOff>
      <xdr:row>78</xdr:row>
      <xdr:rowOff>169915</xdr:rowOff>
    </xdr:to>
    <xdr:sp macro="" textlink="">
      <xdr:nvSpPr>
        <xdr:cNvPr id="425" name="楕円 424"/>
        <xdr:cNvSpPr/>
      </xdr:nvSpPr>
      <xdr:spPr>
        <a:xfrm>
          <a:off x="8699500" y="1344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14992</xdr:rowOff>
    </xdr:from>
    <xdr:ext cx="534377" cy="259045"/>
    <xdr:sp macro="" textlink="">
      <xdr:nvSpPr>
        <xdr:cNvPr id="426" name="テキスト ボックス 425"/>
        <xdr:cNvSpPr txBox="1"/>
      </xdr:nvSpPr>
      <xdr:spPr>
        <a:xfrm>
          <a:off x="8483111" y="1321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20549</xdr:rowOff>
    </xdr:from>
    <xdr:to>
      <xdr:col>41</xdr:col>
      <xdr:colOff>101600</xdr:colOff>
      <xdr:row>78</xdr:row>
      <xdr:rowOff>122149</xdr:rowOff>
    </xdr:to>
    <xdr:sp macro="" textlink="">
      <xdr:nvSpPr>
        <xdr:cNvPr id="427" name="楕円 426"/>
        <xdr:cNvSpPr/>
      </xdr:nvSpPr>
      <xdr:spPr>
        <a:xfrm>
          <a:off x="7810500" y="1339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138676</xdr:rowOff>
    </xdr:from>
    <xdr:ext cx="534377" cy="259045"/>
    <xdr:sp macro="" textlink="">
      <xdr:nvSpPr>
        <xdr:cNvPr id="428" name="テキスト ボックス 427"/>
        <xdr:cNvSpPr txBox="1"/>
      </xdr:nvSpPr>
      <xdr:spPr>
        <a:xfrm>
          <a:off x="7594111" y="13168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58289</xdr:rowOff>
    </xdr:from>
    <xdr:to>
      <xdr:col>36</xdr:col>
      <xdr:colOff>165100</xdr:colOff>
      <xdr:row>78</xdr:row>
      <xdr:rowOff>159889</xdr:rowOff>
    </xdr:to>
    <xdr:sp macro="" textlink="">
      <xdr:nvSpPr>
        <xdr:cNvPr id="429" name="楕円 428"/>
        <xdr:cNvSpPr/>
      </xdr:nvSpPr>
      <xdr:spPr>
        <a:xfrm>
          <a:off x="6921500" y="1343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4966</xdr:rowOff>
    </xdr:from>
    <xdr:ext cx="534377" cy="259045"/>
    <xdr:sp macro="" textlink="">
      <xdr:nvSpPr>
        <xdr:cNvPr id="430" name="テキスト ボックス 429"/>
        <xdr:cNvSpPr txBox="1"/>
      </xdr:nvSpPr>
      <xdr:spPr>
        <a:xfrm>
          <a:off x="6705111" y="1320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1" name="直線コネクタ 440"/>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2" name="テキスト ボックス 441"/>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5" name="直線コネクタ 444"/>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6" name="テキスト ボックス 445"/>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143455</xdr:rowOff>
    </xdr:from>
    <xdr:to>
      <xdr:col>54</xdr:col>
      <xdr:colOff>189865</xdr:colOff>
      <xdr:row>97</xdr:row>
      <xdr:rowOff>119635</xdr:rowOff>
    </xdr:to>
    <xdr:cxnSp macro="">
      <xdr:nvCxnSpPr>
        <xdr:cNvPr id="450" name="直線コネクタ 449"/>
        <xdr:cNvCxnSpPr/>
      </xdr:nvCxnSpPr>
      <xdr:spPr>
        <a:xfrm flipV="1">
          <a:off x="10475595" y="15573955"/>
          <a:ext cx="1270" cy="1176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123462</xdr:rowOff>
    </xdr:from>
    <xdr:ext cx="534377" cy="259045"/>
    <xdr:sp macro="" textlink="">
      <xdr:nvSpPr>
        <xdr:cNvPr id="451" name="土木費最小値テキスト"/>
        <xdr:cNvSpPr txBox="1"/>
      </xdr:nvSpPr>
      <xdr:spPr>
        <a:xfrm>
          <a:off x="10528300" y="1675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119635</xdr:rowOff>
    </xdr:from>
    <xdr:to>
      <xdr:col>55</xdr:col>
      <xdr:colOff>88900</xdr:colOff>
      <xdr:row>97</xdr:row>
      <xdr:rowOff>119635</xdr:rowOff>
    </xdr:to>
    <xdr:cxnSp macro="">
      <xdr:nvCxnSpPr>
        <xdr:cNvPr id="452" name="直線コネクタ 451"/>
        <xdr:cNvCxnSpPr/>
      </xdr:nvCxnSpPr>
      <xdr:spPr>
        <a:xfrm>
          <a:off x="10388600" y="16750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90132</xdr:rowOff>
    </xdr:from>
    <xdr:ext cx="599010" cy="259045"/>
    <xdr:sp macro="" textlink="">
      <xdr:nvSpPr>
        <xdr:cNvPr id="453" name="土木費最大値テキスト"/>
        <xdr:cNvSpPr txBox="1"/>
      </xdr:nvSpPr>
      <xdr:spPr>
        <a:xfrm>
          <a:off x="10528300" y="15349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219,343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143455</xdr:rowOff>
    </xdr:from>
    <xdr:to>
      <xdr:col>55</xdr:col>
      <xdr:colOff>88900</xdr:colOff>
      <xdr:row>90</xdr:row>
      <xdr:rowOff>143455</xdr:rowOff>
    </xdr:to>
    <xdr:cxnSp macro="">
      <xdr:nvCxnSpPr>
        <xdr:cNvPr id="454" name="直線コネクタ 453"/>
        <xdr:cNvCxnSpPr/>
      </xdr:nvCxnSpPr>
      <xdr:spPr>
        <a:xfrm>
          <a:off x="10388600" y="15573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25749</xdr:rowOff>
    </xdr:from>
    <xdr:to>
      <xdr:col>55</xdr:col>
      <xdr:colOff>0</xdr:colOff>
      <xdr:row>96</xdr:row>
      <xdr:rowOff>34133</xdr:rowOff>
    </xdr:to>
    <xdr:cxnSp macro="">
      <xdr:nvCxnSpPr>
        <xdr:cNvPr id="455" name="直線コネクタ 454"/>
        <xdr:cNvCxnSpPr/>
      </xdr:nvCxnSpPr>
      <xdr:spPr>
        <a:xfrm flipV="1">
          <a:off x="9639300" y="16484949"/>
          <a:ext cx="838200" cy="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126020</xdr:rowOff>
    </xdr:from>
    <xdr:ext cx="534377" cy="259045"/>
    <xdr:sp macro="" textlink="">
      <xdr:nvSpPr>
        <xdr:cNvPr id="456" name="土木費平均値テキスト"/>
        <xdr:cNvSpPr txBox="1"/>
      </xdr:nvSpPr>
      <xdr:spPr>
        <a:xfrm>
          <a:off x="10528300" y="16413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147593</xdr:rowOff>
    </xdr:from>
    <xdr:to>
      <xdr:col>55</xdr:col>
      <xdr:colOff>50800</xdr:colOff>
      <xdr:row>96</xdr:row>
      <xdr:rowOff>77743</xdr:rowOff>
    </xdr:to>
    <xdr:sp macro="" textlink="">
      <xdr:nvSpPr>
        <xdr:cNvPr id="457" name="フローチャート: 判断 456"/>
        <xdr:cNvSpPr/>
      </xdr:nvSpPr>
      <xdr:spPr>
        <a:xfrm>
          <a:off x="10426700" y="1643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34133</xdr:rowOff>
    </xdr:from>
    <xdr:to>
      <xdr:col>50</xdr:col>
      <xdr:colOff>114300</xdr:colOff>
      <xdr:row>96</xdr:row>
      <xdr:rowOff>60553</xdr:rowOff>
    </xdr:to>
    <xdr:cxnSp macro="">
      <xdr:nvCxnSpPr>
        <xdr:cNvPr id="458" name="直線コネクタ 457"/>
        <xdr:cNvCxnSpPr/>
      </xdr:nvCxnSpPr>
      <xdr:spPr>
        <a:xfrm flipV="1">
          <a:off x="8750300" y="16493333"/>
          <a:ext cx="889000" cy="26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169647</xdr:rowOff>
    </xdr:from>
    <xdr:to>
      <xdr:col>50</xdr:col>
      <xdr:colOff>165100</xdr:colOff>
      <xdr:row>96</xdr:row>
      <xdr:rowOff>99797</xdr:rowOff>
    </xdr:to>
    <xdr:sp macro="" textlink="">
      <xdr:nvSpPr>
        <xdr:cNvPr id="459" name="フローチャート: 判断 458"/>
        <xdr:cNvSpPr/>
      </xdr:nvSpPr>
      <xdr:spPr>
        <a:xfrm>
          <a:off x="9588500" y="1645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90924</xdr:rowOff>
    </xdr:from>
    <xdr:ext cx="534377" cy="259045"/>
    <xdr:sp macro="" textlink="">
      <xdr:nvSpPr>
        <xdr:cNvPr id="460" name="テキスト ボックス 459"/>
        <xdr:cNvSpPr txBox="1"/>
      </xdr:nvSpPr>
      <xdr:spPr>
        <a:xfrm>
          <a:off x="9372111" y="16550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50243</xdr:rowOff>
    </xdr:from>
    <xdr:to>
      <xdr:col>45</xdr:col>
      <xdr:colOff>177800</xdr:colOff>
      <xdr:row>96</xdr:row>
      <xdr:rowOff>60553</xdr:rowOff>
    </xdr:to>
    <xdr:cxnSp macro="">
      <xdr:nvCxnSpPr>
        <xdr:cNvPr id="461" name="直線コネクタ 460"/>
        <xdr:cNvCxnSpPr/>
      </xdr:nvCxnSpPr>
      <xdr:spPr>
        <a:xfrm>
          <a:off x="7861300" y="16509443"/>
          <a:ext cx="889000" cy="10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167413</xdr:rowOff>
    </xdr:from>
    <xdr:to>
      <xdr:col>46</xdr:col>
      <xdr:colOff>38100</xdr:colOff>
      <xdr:row>96</xdr:row>
      <xdr:rowOff>97563</xdr:rowOff>
    </xdr:to>
    <xdr:sp macro="" textlink="">
      <xdr:nvSpPr>
        <xdr:cNvPr id="462" name="フローチャート: 判断 461"/>
        <xdr:cNvSpPr/>
      </xdr:nvSpPr>
      <xdr:spPr>
        <a:xfrm>
          <a:off x="8699500" y="16455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114090</xdr:rowOff>
    </xdr:from>
    <xdr:ext cx="534377" cy="259045"/>
    <xdr:sp macro="" textlink="">
      <xdr:nvSpPr>
        <xdr:cNvPr id="463" name="テキスト ボックス 462"/>
        <xdr:cNvSpPr txBox="1"/>
      </xdr:nvSpPr>
      <xdr:spPr>
        <a:xfrm>
          <a:off x="8483111" y="16230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50243</xdr:rowOff>
    </xdr:from>
    <xdr:to>
      <xdr:col>41</xdr:col>
      <xdr:colOff>50800</xdr:colOff>
      <xdr:row>96</xdr:row>
      <xdr:rowOff>86013</xdr:rowOff>
    </xdr:to>
    <xdr:cxnSp macro="">
      <xdr:nvCxnSpPr>
        <xdr:cNvPr id="464" name="直線コネクタ 463"/>
        <xdr:cNvCxnSpPr/>
      </xdr:nvCxnSpPr>
      <xdr:spPr>
        <a:xfrm flipV="1">
          <a:off x="6972300" y="16509443"/>
          <a:ext cx="889000" cy="35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3843</xdr:rowOff>
    </xdr:from>
    <xdr:to>
      <xdr:col>41</xdr:col>
      <xdr:colOff>101600</xdr:colOff>
      <xdr:row>96</xdr:row>
      <xdr:rowOff>105443</xdr:rowOff>
    </xdr:to>
    <xdr:sp macro="" textlink="">
      <xdr:nvSpPr>
        <xdr:cNvPr id="465" name="フローチャート: 判断 464"/>
        <xdr:cNvSpPr/>
      </xdr:nvSpPr>
      <xdr:spPr>
        <a:xfrm>
          <a:off x="7810500" y="16463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96570</xdr:rowOff>
    </xdr:from>
    <xdr:ext cx="534377" cy="259045"/>
    <xdr:sp macro="" textlink="">
      <xdr:nvSpPr>
        <xdr:cNvPr id="466" name="テキスト ボックス 465"/>
        <xdr:cNvSpPr txBox="1"/>
      </xdr:nvSpPr>
      <xdr:spPr>
        <a:xfrm>
          <a:off x="7594111" y="1655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36579</xdr:rowOff>
    </xdr:from>
    <xdr:to>
      <xdr:col>36</xdr:col>
      <xdr:colOff>165100</xdr:colOff>
      <xdr:row>96</xdr:row>
      <xdr:rowOff>138179</xdr:rowOff>
    </xdr:to>
    <xdr:sp macro="" textlink="">
      <xdr:nvSpPr>
        <xdr:cNvPr id="467" name="フローチャート: 判断 466"/>
        <xdr:cNvSpPr/>
      </xdr:nvSpPr>
      <xdr:spPr>
        <a:xfrm>
          <a:off x="6921500" y="16495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129306</xdr:rowOff>
    </xdr:from>
    <xdr:ext cx="534377" cy="259045"/>
    <xdr:sp macro="" textlink="">
      <xdr:nvSpPr>
        <xdr:cNvPr id="468" name="テキスト ボックス 467"/>
        <xdr:cNvSpPr txBox="1"/>
      </xdr:nvSpPr>
      <xdr:spPr>
        <a:xfrm>
          <a:off x="6705111" y="1658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146399</xdr:rowOff>
    </xdr:from>
    <xdr:to>
      <xdr:col>55</xdr:col>
      <xdr:colOff>50800</xdr:colOff>
      <xdr:row>96</xdr:row>
      <xdr:rowOff>76549</xdr:rowOff>
    </xdr:to>
    <xdr:sp macro="" textlink="">
      <xdr:nvSpPr>
        <xdr:cNvPr id="474" name="楕円 473"/>
        <xdr:cNvSpPr/>
      </xdr:nvSpPr>
      <xdr:spPr>
        <a:xfrm>
          <a:off x="10426700" y="16434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169276</xdr:rowOff>
    </xdr:from>
    <xdr:ext cx="534377" cy="259045"/>
    <xdr:sp macro="" textlink="">
      <xdr:nvSpPr>
        <xdr:cNvPr id="475" name="土木費該当値テキスト"/>
        <xdr:cNvSpPr txBox="1"/>
      </xdr:nvSpPr>
      <xdr:spPr>
        <a:xfrm>
          <a:off x="10528300" y="1628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154783</xdr:rowOff>
    </xdr:from>
    <xdr:to>
      <xdr:col>50</xdr:col>
      <xdr:colOff>165100</xdr:colOff>
      <xdr:row>96</xdr:row>
      <xdr:rowOff>84933</xdr:rowOff>
    </xdr:to>
    <xdr:sp macro="" textlink="">
      <xdr:nvSpPr>
        <xdr:cNvPr id="476" name="楕円 475"/>
        <xdr:cNvSpPr/>
      </xdr:nvSpPr>
      <xdr:spPr>
        <a:xfrm>
          <a:off x="9588500" y="16442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101460</xdr:rowOff>
    </xdr:from>
    <xdr:ext cx="534377" cy="259045"/>
    <xdr:sp macro="" textlink="">
      <xdr:nvSpPr>
        <xdr:cNvPr id="477" name="テキスト ボックス 476"/>
        <xdr:cNvSpPr txBox="1"/>
      </xdr:nvSpPr>
      <xdr:spPr>
        <a:xfrm>
          <a:off x="9372111" y="16217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9753</xdr:rowOff>
    </xdr:from>
    <xdr:to>
      <xdr:col>46</xdr:col>
      <xdr:colOff>38100</xdr:colOff>
      <xdr:row>96</xdr:row>
      <xdr:rowOff>111353</xdr:rowOff>
    </xdr:to>
    <xdr:sp macro="" textlink="">
      <xdr:nvSpPr>
        <xdr:cNvPr id="478" name="楕円 477"/>
        <xdr:cNvSpPr/>
      </xdr:nvSpPr>
      <xdr:spPr>
        <a:xfrm>
          <a:off x="8699500" y="1646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102480</xdr:rowOff>
    </xdr:from>
    <xdr:ext cx="534377" cy="259045"/>
    <xdr:sp macro="" textlink="">
      <xdr:nvSpPr>
        <xdr:cNvPr id="479" name="テキスト ボックス 478"/>
        <xdr:cNvSpPr txBox="1"/>
      </xdr:nvSpPr>
      <xdr:spPr>
        <a:xfrm>
          <a:off x="8483111" y="16561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170893</xdr:rowOff>
    </xdr:from>
    <xdr:to>
      <xdr:col>41</xdr:col>
      <xdr:colOff>101600</xdr:colOff>
      <xdr:row>96</xdr:row>
      <xdr:rowOff>101043</xdr:rowOff>
    </xdr:to>
    <xdr:sp macro="" textlink="">
      <xdr:nvSpPr>
        <xdr:cNvPr id="480" name="楕円 479"/>
        <xdr:cNvSpPr/>
      </xdr:nvSpPr>
      <xdr:spPr>
        <a:xfrm>
          <a:off x="7810500" y="1645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117570</xdr:rowOff>
    </xdr:from>
    <xdr:ext cx="534377" cy="259045"/>
    <xdr:sp macro="" textlink="">
      <xdr:nvSpPr>
        <xdr:cNvPr id="481" name="テキスト ボックス 480"/>
        <xdr:cNvSpPr txBox="1"/>
      </xdr:nvSpPr>
      <xdr:spPr>
        <a:xfrm>
          <a:off x="7594111" y="16233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35213</xdr:rowOff>
    </xdr:from>
    <xdr:to>
      <xdr:col>36</xdr:col>
      <xdr:colOff>165100</xdr:colOff>
      <xdr:row>96</xdr:row>
      <xdr:rowOff>136813</xdr:rowOff>
    </xdr:to>
    <xdr:sp macro="" textlink="">
      <xdr:nvSpPr>
        <xdr:cNvPr id="482" name="楕円 481"/>
        <xdr:cNvSpPr/>
      </xdr:nvSpPr>
      <xdr:spPr>
        <a:xfrm>
          <a:off x="6921500" y="16494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153340</xdr:rowOff>
    </xdr:from>
    <xdr:ext cx="534377" cy="259045"/>
    <xdr:sp macro="" textlink="">
      <xdr:nvSpPr>
        <xdr:cNvPr id="483" name="テキスト ボックス 482"/>
        <xdr:cNvSpPr txBox="1"/>
      </xdr:nvSpPr>
      <xdr:spPr>
        <a:xfrm>
          <a:off x="6705111" y="16269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4" name="テキスト ボックス 503"/>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6" name="テキスト ボックス 505"/>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8" name="テキスト ボックス 50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116285</xdr:rowOff>
    </xdr:from>
    <xdr:to>
      <xdr:col>85</xdr:col>
      <xdr:colOff>126364</xdr:colOff>
      <xdr:row>39</xdr:row>
      <xdr:rowOff>12696</xdr:rowOff>
    </xdr:to>
    <xdr:cxnSp macro="">
      <xdr:nvCxnSpPr>
        <xdr:cNvPr id="510" name="直線コネクタ 509"/>
        <xdr:cNvCxnSpPr/>
      </xdr:nvCxnSpPr>
      <xdr:spPr>
        <a:xfrm flipV="1">
          <a:off x="16317595" y="5259785"/>
          <a:ext cx="1269" cy="1439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16523</xdr:rowOff>
    </xdr:from>
    <xdr:ext cx="534377" cy="259045"/>
    <xdr:sp macro="" textlink="">
      <xdr:nvSpPr>
        <xdr:cNvPr id="511" name="消防費最小値テキスト"/>
        <xdr:cNvSpPr txBox="1"/>
      </xdr:nvSpPr>
      <xdr:spPr>
        <a:xfrm>
          <a:off x="16370300" y="6703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12696</xdr:rowOff>
    </xdr:from>
    <xdr:to>
      <xdr:col>86</xdr:col>
      <xdr:colOff>25400</xdr:colOff>
      <xdr:row>39</xdr:row>
      <xdr:rowOff>12696</xdr:rowOff>
    </xdr:to>
    <xdr:cxnSp macro="">
      <xdr:nvCxnSpPr>
        <xdr:cNvPr id="512" name="直線コネクタ 511"/>
        <xdr:cNvCxnSpPr/>
      </xdr:nvCxnSpPr>
      <xdr:spPr>
        <a:xfrm>
          <a:off x="16230600" y="6699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62962</xdr:rowOff>
    </xdr:from>
    <xdr:ext cx="534377" cy="259045"/>
    <xdr:sp macro="" textlink="">
      <xdr:nvSpPr>
        <xdr:cNvPr id="513" name="消防費最大値テキスト"/>
        <xdr:cNvSpPr txBox="1"/>
      </xdr:nvSpPr>
      <xdr:spPr>
        <a:xfrm>
          <a:off x="16370300" y="503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56,717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116285</xdr:rowOff>
    </xdr:from>
    <xdr:to>
      <xdr:col>86</xdr:col>
      <xdr:colOff>25400</xdr:colOff>
      <xdr:row>30</xdr:row>
      <xdr:rowOff>116285</xdr:rowOff>
    </xdr:to>
    <xdr:cxnSp macro="">
      <xdr:nvCxnSpPr>
        <xdr:cNvPr id="514" name="直線コネクタ 513"/>
        <xdr:cNvCxnSpPr/>
      </xdr:nvCxnSpPr>
      <xdr:spPr>
        <a:xfrm>
          <a:off x="16230600" y="5259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33434</xdr:rowOff>
    </xdr:from>
    <xdr:to>
      <xdr:col>85</xdr:col>
      <xdr:colOff>127000</xdr:colOff>
      <xdr:row>38</xdr:row>
      <xdr:rowOff>51983</xdr:rowOff>
    </xdr:to>
    <xdr:cxnSp macro="">
      <xdr:nvCxnSpPr>
        <xdr:cNvPr id="515" name="直線コネクタ 514"/>
        <xdr:cNvCxnSpPr/>
      </xdr:nvCxnSpPr>
      <xdr:spPr>
        <a:xfrm>
          <a:off x="15481300" y="6548534"/>
          <a:ext cx="838200" cy="18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95644</xdr:rowOff>
    </xdr:from>
    <xdr:ext cx="534377" cy="259045"/>
    <xdr:sp macro="" textlink="">
      <xdr:nvSpPr>
        <xdr:cNvPr id="516" name="消防費平均値テキスト"/>
        <xdr:cNvSpPr txBox="1"/>
      </xdr:nvSpPr>
      <xdr:spPr>
        <a:xfrm>
          <a:off x="16370300" y="6096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72767</xdr:rowOff>
    </xdr:from>
    <xdr:to>
      <xdr:col>85</xdr:col>
      <xdr:colOff>177800</xdr:colOff>
      <xdr:row>37</xdr:row>
      <xdr:rowOff>2917</xdr:rowOff>
    </xdr:to>
    <xdr:sp macro="" textlink="">
      <xdr:nvSpPr>
        <xdr:cNvPr id="517" name="フローチャート: 判断 516"/>
        <xdr:cNvSpPr/>
      </xdr:nvSpPr>
      <xdr:spPr>
        <a:xfrm>
          <a:off x="16268700" y="624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33434</xdr:rowOff>
    </xdr:from>
    <xdr:to>
      <xdr:col>81</xdr:col>
      <xdr:colOff>50800</xdr:colOff>
      <xdr:row>38</xdr:row>
      <xdr:rowOff>86502</xdr:rowOff>
    </xdr:to>
    <xdr:cxnSp macro="">
      <xdr:nvCxnSpPr>
        <xdr:cNvPr id="518" name="直線コネクタ 517"/>
        <xdr:cNvCxnSpPr/>
      </xdr:nvCxnSpPr>
      <xdr:spPr>
        <a:xfrm flipV="1">
          <a:off x="14592300" y="6548534"/>
          <a:ext cx="889000" cy="5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83054</xdr:rowOff>
    </xdr:from>
    <xdr:to>
      <xdr:col>81</xdr:col>
      <xdr:colOff>101600</xdr:colOff>
      <xdr:row>37</xdr:row>
      <xdr:rowOff>13204</xdr:rowOff>
    </xdr:to>
    <xdr:sp macro="" textlink="">
      <xdr:nvSpPr>
        <xdr:cNvPr id="519" name="フローチャート: 判断 518"/>
        <xdr:cNvSpPr/>
      </xdr:nvSpPr>
      <xdr:spPr>
        <a:xfrm>
          <a:off x="15430500" y="625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29731</xdr:rowOff>
    </xdr:from>
    <xdr:ext cx="534377" cy="259045"/>
    <xdr:sp macro="" textlink="">
      <xdr:nvSpPr>
        <xdr:cNvPr id="520" name="テキスト ボックス 519"/>
        <xdr:cNvSpPr txBox="1"/>
      </xdr:nvSpPr>
      <xdr:spPr>
        <a:xfrm>
          <a:off x="15214111" y="6030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1005</xdr:rowOff>
    </xdr:from>
    <xdr:to>
      <xdr:col>76</xdr:col>
      <xdr:colOff>114300</xdr:colOff>
      <xdr:row>38</xdr:row>
      <xdr:rowOff>86502</xdr:rowOff>
    </xdr:to>
    <xdr:cxnSp macro="">
      <xdr:nvCxnSpPr>
        <xdr:cNvPr id="521" name="直線コネクタ 520"/>
        <xdr:cNvCxnSpPr/>
      </xdr:nvCxnSpPr>
      <xdr:spPr>
        <a:xfrm>
          <a:off x="13703300" y="6516105"/>
          <a:ext cx="889000" cy="85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114699</xdr:rowOff>
    </xdr:from>
    <xdr:to>
      <xdr:col>76</xdr:col>
      <xdr:colOff>165100</xdr:colOff>
      <xdr:row>37</xdr:row>
      <xdr:rowOff>44849</xdr:rowOff>
    </xdr:to>
    <xdr:sp macro="" textlink="">
      <xdr:nvSpPr>
        <xdr:cNvPr id="522" name="フローチャート: 判断 521"/>
        <xdr:cNvSpPr/>
      </xdr:nvSpPr>
      <xdr:spPr>
        <a:xfrm>
          <a:off x="14541500" y="628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61376</xdr:rowOff>
    </xdr:from>
    <xdr:ext cx="534377" cy="259045"/>
    <xdr:sp macro="" textlink="">
      <xdr:nvSpPr>
        <xdr:cNvPr id="523" name="テキスト ボックス 522"/>
        <xdr:cNvSpPr txBox="1"/>
      </xdr:nvSpPr>
      <xdr:spPr>
        <a:xfrm>
          <a:off x="14325111" y="606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1005</xdr:rowOff>
    </xdr:from>
    <xdr:to>
      <xdr:col>71</xdr:col>
      <xdr:colOff>177800</xdr:colOff>
      <xdr:row>38</xdr:row>
      <xdr:rowOff>35197</xdr:rowOff>
    </xdr:to>
    <xdr:cxnSp macro="">
      <xdr:nvCxnSpPr>
        <xdr:cNvPr id="524" name="直線コネクタ 523"/>
        <xdr:cNvCxnSpPr/>
      </xdr:nvCxnSpPr>
      <xdr:spPr>
        <a:xfrm flipV="1">
          <a:off x="12814300" y="6516105"/>
          <a:ext cx="889000" cy="3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161922</xdr:rowOff>
    </xdr:from>
    <xdr:to>
      <xdr:col>72</xdr:col>
      <xdr:colOff>38100</xdr:colOff>
      <xdr:row>37</xdr:row>
      <xdr:rowOff>92072</xdr:rowOff>
    </xdr:to>
    <xdr:sp macro="" textlink="">
      <xdr:nvSpPr>
        <xdr:cNvPr id="525" name="フローチャート: 判断 524"/>
        <xdr:cNvSpPr/>
      </xdr:nvSpPr>
      <xdr:spPr>
        <a:xfrm>
          <a:off x="13652500" y="633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108599</xdr:rowOff>
    </xdr:from>
    <xdr:ext cx="534377" cy="259045"/>
    <xdr:sp macro="" textlink="">
      <xdr:nvSpPr>
        <xdr:cNvPr id="526" name="テキスト ボックス 525"/>
        <xdr:cNvSpPr txBox="1"/>
      </xdr:nvSpPr>
      <xdr:spPr>
        <a:xfrm>
          <a:off x="13436111" y="610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121492</xdr:rowOff>
    </xdr:from>
    <xdr:to>
      <xdr:col>67</xdr:col>
      <xdr:colOff>101600</xdr:colOff>
      <xdr:row>37</xdr:row>
      <xdr:rowOff>51642</xdr:rowOff>
    </xdr:to>
    <xdr:sp macro="" textlink="">
      <xdr:nvSpPr>
        <xdr:cNvPr id="527" name="フローチャート: 判断 526"/>
        <xdr:cNvSpPr/>
      </xdr:nvSpPr>
      <xdr:spPr>
        <a:xfrm>
          <a:off x="12763500" y="629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68169</xdr:rowOff>
    </xdr:from>
    <xdr:ext cx="534377" cy="259045"/>
    <xdr:sp macro="" textlink="">
      <xdr:nvSpPr>
        <xdr:cNvPr id="528" name="テキスト ボックス 527"/>
        <xdr:cNvSpPr txBox="1"/>
      </xdr:nvSpPr>
      <xdr:spPr>
        <a:xfrm>
          <a:off x="12547111" y="606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1183</xdr:rowOff>
    </xdr:from>
    <xdr:to>
      <xdr:col>85</xdr:col>
      <xdr:colOff>177800</xdr:colOff>
      <xdr:row>38</xdr:row>
      <xdr:rowOff>102783</xdr:rowOff>
    </xdr:to>
    <xdr:sp macro="" textlink="">
      <xdr:nvSpPr>
        <xdr:cNvPr id="534" name="楕円 533"/>
        <xdr:cNvSpPr/>
      </xdr:nvSpPr>
      <xdr:spPr>
        <a:xfrm>
          <a:off x="16268700" y="6516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151060</xdr:rowOff>
    </xdr:from>
    <xdr:ext cx="534377" cy="259045"/>
    <xdr:sp macro="" textlink="">
      <xdr:nvSpPr>
        <xdr:cNvPr id="535" name="消防費該当値テキスト"/>
        <xdr:cNvSpPr txBox="1"/>
      </xdr:nvSpPr>
      <xdr:spPr>
        <a:xfrm>
          <a:off x="16370300" y="649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154084</xdr:rowOff>
    </xdr:from>
    <xdr:to>
      <xdr:col>81</xdr:col>
      <xdr:colOff>101600</xdr:colOff>
      <xdr:row>38</xdr:row>
      <xdr:rowOff>84234</xdr:rowOff>
    </xdr:to>
    <xdr:sp macro="" textlink="">
      <xdr:nvSpPr>
        <xdr:cNvPr id="536" name="楕円 535"/>
        <xdr:cNvSpPr/>
      </xdr:nvSpPr>
      <xdr:spPr>
        <a:xfrm>
          <a:off x="15430500" y="649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75361</xdr:rowOff>
    </xdr:from>
    <xdr:ext cx="534377" cy="259045"/>
    <xdr:sp macro="" textlink="">
      <xdr:nvSpPr>
        <xdr:cNvPr id="537" name="テキスト ボックス 536"/>
        <xdr:cNvSpPr txBox="1"/>
      </xdr:nvSpPr>
      <xdr:spPr>
        <a:xfrm>
          <a:off x="15214111" y="659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35702</xdr:rowOff>
    </xdr:from>
    <xdr:to>
      <xdr:col>76</xdr:col>
      <xdr:colOff>165100</xdr:colOff>
      <xdr:row>38</xdr:row>
      <xdr:rowOff>137302</xdr:rowOff>
    </xdr:to>
    <xdr:sp macro="" textlink="">
      <xdr:nvSpPr>
        <xdr:cNvPr id="538" name="楕円 537"/>
        <xdr:cNvSpPr/>
      </xdr:nvSpPr>
      <xdr:spPr>
        <a:xfrm>
          <a:off x="14541500" y="655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128429</xdr:rowOff>
    </xdr:from>
    <xdr:ext cx="534377" cy="259045"/>
    <xdr:sp macro="" textlink="">
      <xdr:nvSpPr>
        <xdr:cNvPr id="539" name="テキスト ボックス 538"/>
        <xdr:cNvSpPr txBox="1"/>
      </xdr:nvSpPr>
      <xdr:spPr>
        <a:xfrm>
          <a:off x="14325111" y="6643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121655</xdr:rowOff>
    </xdr:from>
    <xdr:to>
      <xdr:col>72</xdr:col>
      <xdr:colOff>38100</xdr:colOff>
      <xdr:row>38</xdr:row>
      <xdr:rowOff>51805</xdr:rowOff>
    </xdr:to>
    <xdr:sp macro="" textlink="">
      <xdr:nvSpPr>
        <xdr:cNvPr id="540" name="楕円 539"/>
        <xdr:cNvSpPr/>
      </xdr:nvSpPr>
      <xdr:spPr>
        <a:xfrm>
          <a:off x="13652500" y="646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42932</xdr:rowOff>
    </xdr:from>
    <xdr:ext cx="534377" cy="259045"/>
    <xdr:sp macro="" textlink="">
      <xdr:nvSpPr>
        <xdr:cNvPr id="541" name="テキスト ボックス 540"/>
        <xdr:cNvSpPr txBox="1"/>
      </xdr:nvSpPr>
      <xdr:spPr>
        <a:xfrm>
          <a:off x="13436111" y="6558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155847</xdr:rowOff>
    </xdr:from>
    <xdr:to>
      <xdr:col>67</xdr:col>
      <xdr:colOff>101600</xdr:colOff>
      <xdr:row>38</xdr:row>
      <xdr:rowOff>85997</xdr:rowOff>
    </xdr:to>
    <xdr:sp macro="" textlink="">
      <xdr:nvSpPr>
        <xdr:cNvPr id="542" name="楕円 541"/>
        <xdr:cNvSpPr/>
      </xdr:nvSpPr>
      <xdr:spPr>
        <a:xfrm>
          <a:off x="12763500" y="6499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77124</xdr:rowOff>
    </xdr:from>
    <xdr:ext cx="534377" cy="259045"/>
    <xdr:sp macro="" textlink="">
      <xdr:nvSpPr>
        <xdr:cNvPr id="543" name="テキスト ボックス 542"/>
        <xdr:cNvSpPr txBox="1"/>
      </xdr:nvSpPr>
      <xdr:spPr>
        <a:xfrm>
          <a:off x="12547111" y="659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7" name="テキスト ボックス 556"/>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42614</xdr:rowOff>
    </xdr:from>
    <xdr:to>
      <xdr:col>85</xdr:col>
      <xdr:colOff>126364</xdr:colOff>
      <xdr:row>58</xdr:row>
      <xdr:rowOff>163</xdr:rowOff>
    </xdr:to>
    <xdr:cxnSp macro="">
      <xdr:nvCxnSpPr>
        <xdr:cNvPr id="567" name="直線コネクタ 566"/>
        <xdr:cNvCxnSpPr/>
      </xdr:nvCxnSpPr>
      <xdr:spPr>
        <a:xfrm flipV="1">
          <a:off x="16317595" y="8786564"/>
          <a:ext cx="1269" cy="1157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3990</xdr:rowOff>
    </xdr:from>
    <xdr:ext cx="534377" cy="259045"/>
    <xdr:sp macro="" textlink="">
      <xdr:nvSpPr>
        <xdr:cNvPr id="568" name="教育費最小値テキスト"/>
        <xdr:cNvSpPr txBox="1"/>
      </xdr:nvSpPr>
      <xdr:spPr>
        <a:xfrm>
          <a:off x="16370300" y="994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163</xdr:rowOff>
    </xdr:from>
    <xdr:to>
      <xdr:col>86</xdr:col>
      <xdr:colOff>25400</xdr:colOff>
      <xdr:row>58</xdr:row>
      <xdr:rowOff>163</xdr:rowOff>
    </xdr:to>
    <xdr:cxnSp macro="">
      <xdr:nvCxnSpPr>
        <xdr:cNvPr id="569" name="直線コネクタ 568"/>
        <xdr:cNvCxnSpPr/>
      </xdr:nvCxnSpPr>
      <xdr:spPr>
        <a:xfrm>
          <a:off x="16230600" y="994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160741</xdr:rowOff>
    </xdr:from>
    <xdr:ext cx="599010" cy="259045"/>
    <xdr:sp macro="" textlink="">
      <xdr:nvSpPr>
        <xdr:cNvPr id="570" name="教育費最大値テキスト"/>
        <xdr:cNvSpPr txBox="1"/>
      </xdr:nvSpPr>
      <xdr:spPr>
        <a:xfrm>
          <a:off x="16370300" y="856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180,241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42614</xdr:rowOff>
    </xdr:from>
    <xdr:to>
      <xdr:col>86</xdr:col>
      <xdr:colOff>25400</xdr:colOff>
      <xdr:row>51</xdr:row>
      <xdr:rowOff>42614</xdr:rowOff>
    </xdr:to>
    <xdr:cxnSp macro="">
      <xdr:nvCxnSpPr>
        <xdr:cNvPr id="571" name="直線コネクタ 570"/>
        <xdr:cNvCxnSpPr/>
      </xdr:nvCxnSpPr>
      <xdr:spPr>
        <a:xfrm>
          <a:off x="16230600" y="8786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114874</xdr:rowOff>
    </xdr:from>
    <xdr:to>
      <xdr:col>85</xdr:col>
      <xdr:colOff>127000</xdr:colOff>
      <xdr:row>56</xdr:row>
      <xdr:rowOff>164595</xdr:rowOff>
    </xdr:to>
    <xdr:cxnSp macro="">
      <xdr:nvCxnSpPr>
        <xdr:cNvPr id="572" name="直線コネクタ 571"/>
        <xdr:cNvCxnSpPr/>
      </xdr:nvCxnSpPr>
      <xdr:spPr>
        <a:xfrm>
          <a:off x="15481300" y="8858824"/>
          <a:ext cx="838200" cy="906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52767</xdr:rowOff>
    </xdr:from>
    <xdr:ext cx="534377" cy="259045"/>
    <xdr:sp macro="" textlink="">
      <xdr:nvSpPr>
        <xdr:cNvPr id="573" name="教育費平均値テキスト"/>
        <xdr:cNvSpPr txBox="1"/>
      </xdr:nvSpPr>
      <xdr:spPr>
        <a:xfrm>
          <a:off x="16370300" y="9482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29890</xdr:rowOff>
    </xdr:from>
    <xdr:to>
      <xdr:col>85</xdr:col>
      <xdr:colOff>177800</xdr:colOff>
      <xdr:row>56</xdr:row>
      <xdr:rowOff>131490</xdr:rowOff>
    </xdr:to>
    <xdr:sp macro="" textlink="">
      <xdr:nvSpPr>
        <xdr:cNvPr id="574" name="フローチャート: 判断 573"/>
        <xdr:cNvSpPr/>
      </xdr:nvSpPr>
      <xdr:spPr>
        <a:xfrm>
          <a:off x="16268700" y="963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114874</xdr:rowOff>
    </xdr:from>
    <xdr:to>
      <xdr:col>81</xdr:col>
      <xdr:colOff>50800</xdr:colOff>
      <xdr:row>53</xdr:row>
      <xdr:rowOff>118265</xdr:rowOff>
    </xdr:to>
    <xdr:cxnSp macro="">
      <xdr:nvCxnSpPr>
        <xdr:cNvPr id="575" name="直線コネクタ 574"/>
        <xdr:cNvCxnSpPr/>
      </xdr:nvCxnSpPr>
      <xdr:spPr>
        <a:xfrm flipV="1">
          <a:off x="14592300" y="8858824"/>
          <a:ext cx="889000" cy="346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34523</xdr:rowOff>
    </xdr:from>
    <xdr:to>
      <xdr:col>81</xdr:col>
      <xdr:colOff>101600</xdr:colOff>
      <xdr:row>56</xdr:row>
      <xdr:rowOff>136123</xdr:rowOff>
    </xdr:to>
    <xdr:sp macro="" textlink="">
      <xdr:nvSpPr>
        <xdr:cNvPr id="576" name="フローチャート: 判断 575"/>
        <xdr:cNvSpPr/>
      </xdr:nvSpPr>
      <xdr:spPr>
        <a:xfrm>
          <a:off x="15430500" y="963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127250</xdr:rowOff>
    </xdr:from>
    <xdr:ext cx="534377" cy="259045"/>
    <xdr:sp macro="" textlink="">
      <xdr:nvSpPr>
        <xdr:cNvPr id="577" name="テキスト ボックス 576"/>
        <xdr:cNvSpPr txBox="1"/>
      </xdr:nvSpPr>
      <xdr:spPr>
        <a:xfrm>
          <a:off x="15214111" y="972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118265</xdr:rowOff>
    </xdr:from>
    <xdr:to>
      <xdr:col>76</xdr:col>
      <xdr:colOff>114300</xdr:colOff>
      <xdr:row>53</xdr:row>
      <xdr:rowOff>164891</xdr:rowOff>
    </xdr:to>
    <xdr:cxnSp macro="">
      <xdr:nvCxnSpPr>
        <xdr:cNvPr id="578" name="直線コネクタ 577"/>
        <xdr:cNvCxnSpPr/>
      </xdr:nvCxnSpPr>
      <xdr:spPr>
        <a:xfrm flipV="1">
          <a:off x="13703300" y="9205115"/>
          <a:ext cx="889000" cy="46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75802</xdr:rowOff>
    </xdr:from>
    <xdr:to>
      <xdr:col>76</xdr:col>
      <xdr:colOff>165100</xdr:colOff>
      <xdr:row>57</xdr:row>
      <xdr:rowOff>5952</xdr:rowOff>
    </xdr:to>
    <xdr:sp macro="" textlink="">
      <xdr:nvSpPr>
        <xdr:cNvPr id="579" name="フローチャート: 判断 578"/>
        <xdr:cNvSpPr/>
      </xdr:nvSpPr>
      <xdr:spPr>
        <a:xfrm>
          <a:off x="14541500" y="967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168529</xdr:rowOff>
    </xdr:from>
    <xdr:ext cx="534377" cy="259045"/>
    <xdr:sp macro="" textlink="">
      <xdr:nvSpPr>
        <xdr:cNvPr id="580" name="テキスト ボックス 579"/>
        <xdr:cNvSpPr txBox="1"/>
      </xdr:nvSpPr>
      <xdr:spPr>
        <a:xfrm>
          <a:off x="14325111" y="9769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164891</xdr:rowOff>
    </xdr:from>
    <xdr:to>
      <xdr:col>71</xdr:col>
      <xdr:colOff>177800</xdr:colOff>
      <xdr:row>57</xdr:row>
      <xdr:rowOff>19434</xdr:rowOff>
    </xdr:to>
    <xdr:cxnSp macro="">
      <xdr:nvCxnSpPr>
        <xdr:cNvPr id="581" name="直線コネクタ 580"/>
        <xdr:cNvCxnSpPr/>
      </xdr:nvCxnSpPr>
      <xdr:spPr>
        <a:xfrm flipV="1">
          <a:off x="12814300" y="9251741"/>
          <a:ext cx="889000" cy="540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92405</xdr:rowOff>
    </xdr:from>
    <xdr:to>
      <xdr:col>72</xdr:col>
      <xdr:colOff>38100</xdr:colOff>
      <xdr:row>57</xdr:row>
      <xdr:rowOff>22555</xdr:rowOff>
    </xdr:to>
    <xdr:sp macro="" textlink="">
      <xdr:nvSpPr>
        <xdr:cNvPr id="582" name="フローチャート: 判断 581"/>
        <xdr:cNvSpPr/>
      </xdr:nvSpPr>
      <xdr:spPr>
        <a:xfrm>
          <a:off x="13652500" y="969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13682</xdr:rowOff>
    </xdr:from>
    <xdr:ext cx="534377" cy="259045"/>
    <xdr:sp macro="" textlink="">
      <xdr:nvSpPr>
        <xdr:cNvPr id="583" name="テキスト ボックス 582"/>
        <xdr:cNvSpPr txBox="1"/>
      </xdr:nvSpPr>
      <xdr:spPr>
        <a:xfrm>
          <a:off x="13436111" y="978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51508</xdr:rowOff>
    </xdr:from>
    <xdr:to>
      <xdr:col>67</xdr:col>
      <xdr:colOff>101600</xdr:colOff>
      <xdr:row>56</xdr:row>
      <xdr:rowOff>153108</xdr:rowOff>
    </xdr:to>
    <xdr:sp macro="" textlink="">
      <xdr:nvSpPr>
        <xdr:cNvPr id="584" name="フローチャート: 判断 583"/>
        <xdr:cNvSpPr/>
      </xdr:nvSpPr>
      <xdr:spPr>
        <a:xfrm>
          <a:off x="12763500" y="965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169635</xdr:rowOff>
    </xdr:from>
    <xdr:ext cx="534377" cy="259045"/>
    <xdr:sp macro="" textlink="">
      <xdr:nvSpPr>
        <xdr:cNvPr id="585" name="テキスト ボックス 584"/>
        <xdr:cNvSpPr txBox="1"/>
      </xdr:nvSpPr>
      <xdr:spPr>
        <a:xfrm>
          <a:off x="12547111" y="9427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113795</xdr:rowOff>
    </xdr:from>
    <xdr:to>
      <xdr:col>85</xdr:col>
      <xdr:colOff>177800</xdr:colOff>
      <xdr:row>57</xdr:row>
      <xdr:rowOff>43945</xdr:rowOff>
    </xdr:to>
    <xdr:sp macro="" textlink="">
      <xdr:nvSpPr>
        <xdr:cNvPr id="591" name="楕円 590"/>
        <xdr:cNvSpPr/>
      </xdr:nvSpPr>
      <xdr:spPr>
        <a:xfrm>
          <a:off x="16268700" y="971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92222</xdr:rowOff>
    </xdr:from>
    <xdr:ext cx="534377" cy="259045"/>
    <xdr:sp macro="" textlink="">
      <xdr:nvSpPr>
        <xdr:cNvPr id="592" name="教育費該当値テキスト"/>
        <xdr:cNvSpPr txBox="1"/>
      </xdr:nvSpPr>
      <xdr:spPr>
        <a:xfrm>
          <a:off x="16370300" y="969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51</xdr:row>
      <xdr:rowOff>64074</xdr:rowOff>
    </xdr:from>
    <xdr:to>
      <xdr:col>81</xdr:col>
      <xdr:colOff>101600</xdr:colOff>
      <xdr:row>51</xdr:row>
      <xdr:rowOff>165674</xdr:rowOff>
    </xdr:to>
    <xdr:sp macro="" textlink="">
      <xdr:nvSpPr>
        <xdr:cNvPr id="593" name="楕円 592"/>
        <xdr:cNvSpPr/>
      </xdr:nvSpPr>
      <xdr:spPr>
        <a:xfrm>
          <a:off x="15430500" y="8808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50</xdr:row>
      <xdr:rowOff>10751</xdr:rowOff>
    </xdr:from>
    <xdr:ext cx="599010" cy="259045"/>
    <xdr:sp macro="" textlink="">
      <xdr:nvSpPr>
        <xdr:cNvPr id="594" name="テキスト ボックス 593"/>
        <xdr:cNvSpPr txBox="1"/>
      </xdr:nvSpPr>
      <xdr:spPr>
        <a:xfrm>
          <a:off x="15181795" y="8583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67465</xdr:rowOff>
    </xdr:from>
    <xdr:to>
      <xdr:col>76</xdr:col>
      <xdr:colOff>165100</xdr:colOff>
      <xdr:row>53</xdr:row>
      <xdr:rowOff>169065</xdr:rowOff>
    </xdr:to>
    <xdr:sp macro="" textlink="">
      <xdr:nvSpPr>
        <xdr:cNvPr id="595" name="楕円 594"/>
        <xdr:cNvSpPr/>
      </xdr:nvSpPr>
      <xdr:spPr>
        <a:xfrm>
          <a:off x="14541500" y="915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52</xdr:row>
      <xdr:rowOff>14142</xdr:rowOff>
    </xdr:from>
    <xdr:ext cx="599010" cy="259045"/>
    <xdr:sp macro="" textlink="">
      <xdr:nvSpPr>
        <xdr:cNvPr id="596" name="テキスト ボックス 595"/>
        <xdr:cNvSpPr txBox="1"/>
      </xdr:nvSpPr>
      <xdr:spPr>
        <a:xfrm>
          <a:off x="14292795" y="8929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114091</xdr:rowOff>
    </xdr:from>
    <xdr:to>
      <xdr:col>72</xdr:col>
      <xdr:colOff>38100</xdr:colOff>
      <xdr:row>54</xdr:row>
      <xdr:rowOff>44241</xdr:rowOff>
    </xdr:to>
    <xdr:sp macro="" textlink="">
      <xdr:nvSpPr>
        <xdr:cNvPr id="597" name="楕円 596"/>
        <xdr:cNvSpPr/>
      </xdr:nvSpPr>
      <xdr:spPr>
        <a:xfrm>
          <a:off x="13652500" y="9200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52</xdr:row>
      <xdr:rowOff>60768</xdr:rowOff>
    </xdr:from>
    <xdr:ext cx="599010" cy="259045"/>
    <xdr:sp macro="" textlink="">
      <xdr:nvSpPr>
        <xdr:cNvPr id="598" name="テキスト ボックス 597"/>
        <xdr:cNvSpPr txBox="1"/>
      </xdr:nvSpPr>
      <xdr:spPr>
        <a:xfrm>
          <a:off x="13403795" y="8976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140084</xdr:rowOff>
    </xdr:from>
    <xdr:to>
      <xdr:col>67</xdr:col>
      <xdr:colOff>101600</xdr:colOff>
      <xdr:row>57</xdr:row>
      <xdr:rowOff>70234</xdr:rowOff>
    </xdr:to>
    <xdr:sp macro="" textlink="">
      <xdr:nvSpPr>
        <xdr:cNvPr id="599" name="楕円 598"/>
        <xdr:cNvSpPr/>
      </xdr:nvSpPr>
      <xdr:spPr>
        <a:xfrm>
          <a:off x="12763500" y="9741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61361</xdr:rowOff>
    </xdr:from>
    <xdr:ext cx="534377" cy="259045"/>
    <xdr:sp macro="" textlink="">
      <xdr:nvSpPr>
        <xdr:cNvPr id="600" name="テキスト ボックス 599"/>
        <xdr:cNvSpPr txBox="1"/>
      </xdr:nvSpPr>
      <xdr:spPr>
        <a:xfrm>
          <a:off x="12547111" y="9834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0" name="テキスト ボックス 619"/>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161961</xdr:rowOff>
    </xdr:from>
    <xdr:to>
      <xdr:col>85</xdr:col>
      <xdr:colOff>126364</xdr:colOff>
      <xdr:row>79</xdr:row>
      <xdr:rowOff>98879</xdr:rowOff>
    </xdr:to>
    <xdr:cxnSp macro="">
      <xdr:nvCxnSpPr>
        <xdr:cNvPr id="626" name="直線コネクタ 625"/>
        <xdr:cNvCxnSpPr/>
      </xdr:nvCxnSpPr>
      <xdr:spPr>
        <a:xfrm flipV="1">
          <a:off x="16317595" y="12163461"/>
          <a:ext cx="1269" cy="1479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108638</xdr:rowOff>
    </xdr:from>
    <xdr:ext cx="599010" cy="259045"/>
    <xdr:sp macro="" textlink="">
      <xdr:nvSpPr>
        <xdr:cNvPr id="629" name="災害復旧費最大値テキスト"/>
        <xdr:cNvSpPr txBox="1"/>
      </xdr:nvSpPr>
      <xdr:spPr>
        <a:xfrm>
          <a:off x="16370300" y="11938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135,955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161961</xdr:rowOff>
    </xdr:from>
    <xdr:to>
      <xdr:col>86</xdr:col>
      <xdr:colOff>25400</xdr:colOff>
      <xdr:row>70</xdr:row>
      <xdr:rowOff>161961</xdr:rowOff>
    </xdr:to>
    <xdr:cxnSp macro="">
      <xdr:nvCxnSpPr>
        <xdr:cNvPr id="630" name="直線コネクタ 629"/>
        <xdr:cNvCxnSpPr/>
      </xdr:nvCxnSpPr>
      <xdr:spPr>
        <a:xfrm>
          <a:off x="16230600" y="12163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139830</xdr:rowOff>
    </xdr:from>
    <xdr:to>
      <xdr:col>85</xdr:col>
      <xdr:colOff>127000</xdr:colOff>
      <xdr:row>79</xdr:row>
      <xdr:rowOff>22951</xdr:rowOff>
    </xdr:to>
    <xdr:cxnSp macro="">
      <xdr:nvCxnSpPr>
        <xdr:cNvPr id="631" name="直線コネクタ 630"/>
        <xdr:cNvCxnSpPr/>
      </xdr:nvCxnSpPr>
      <xdr:spPr>
        <a:xfrm flipV="1">
          <a:off x="15481300" y="13512930"/>
          <a:ext cx="838200" cy="5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131891</xdr:rowOff>
    </xdr:from>
    <xdr:ext cx="469744" cy="259045"/>
    <xdr:sp macro="" textlink="">
      <xdr:nvSpPr>
        <xdr:cNvPr id="632" name="災害復旧費平均値テキスト"/>
        <xdr:cNvSpPr txBox="1"/>
      </xdr:nvSpPr>
      <xdr:spPr>
        <a:xfrm>
          <a:off x="16370300" y="13504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153464</xdr:rowOff>
    </xdr:from>
    <xdr:to>
      <xdr:col>85</xdr:col>
      <xdr:colOff>177800</xdr:colOff>
      <xdr:row>79</xdr:row>
      <xdr:rowOff>83614</xdr:rowOff>
    </xdr:to>
    <xdr:sp macro="" textlink="">
      <xdr:nvSpPr>
        <xdr:cNvPr id="633" name="フローチャート: 判断 632"/>
        <xdr:cNvSpPr/>
      </xdr:nvSpPr>
      <xdr:spPr>
        <a:xfrm>
          <a:off x="16268700" y="1352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11826</xdr:rowOff>
    </xdr:from>
    <xdr:to>
      <xdr:col>81</xdr:col>
      <xdr:colOff>50800</xdr:colOff>
      <xdr:row>79</xdr:row>
      <xdr:rowOff>22951</xdr:rowOff>
    </xdr:to>
    <xdr:cxnSp macro="">
      <xdr:nvCxnSpPr>
        <xdr:cNvPr id="634" name="直線コネクタ 633"/>
        <xdr:cNvCxnSpPr/>
      </xdr:nvCxnSpPr>
      <xdr:spPr>
        <a:xfrm>
          <a:off x="14592300" y="13556376"/>
          <a:ext cx="889000" cy="11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6691</xdr:rowOff>
    </xdr:from>
    <xdr:to>
      <xdr:col>81</xdr:col>
      <xdr:colOff>101600</xdr:colOff>
      <xdr:row>79</xdr:row>
      <xdr:rowOff>108291</xdr:rowOff>
    </xdr:to>
    <xdr:sp macro="" textlink="">
      <xdr:nvSpPr>
        <xdr:cNvPr id="635" name="フローチャート: 判断 634"/>
        <xdr:cNvSpPr/>
      </xdr:nvSpPr>
      <xdr:spPr>
        <a:xfrm>
          <a:off x="15430500" y="1355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99418</xdr:rowOff>
    </xdr:from>
    <xdr:ext cx="469744" cy="259045"/>
    <xdr:sp macro="" textlink="">
      <xdr:nvSpPr>
        <xdr:cNvPr id="636" name="テキスト ボックス 635"/>
        <xdr:cNvSpPr txBox="1"/>
      </xdr:nvSpPr>
      <xdr:spPr>
        <a:xfrm>
          <a:off x="15246428" y="13643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11826</xdr:rowOff>
    </xdr:from>
    <xdr:to>
      <xdr:col>76</xdr:col>
      <xdr:colOff>114300</xdr:colOff>
      <xdr:row>79</xdr:row>
      <xdr:rowOff>60637</xdr:rowOff>
    </xdr:to>
    <xdr:cxnSp macro="">
      <xdr:nvCxnSpPr>
        <xdr:cNvPr id="637" name="直線コネクタ 636"/>
        <xdr:cNvCxnSpPr/>
      </xdr:nvCxnSpPr>
      <xdr:spPr>
        <a:xfrm flipV="1">
          <a:off x="13703300" y="13556376"/>
          <a:ext cx="889000" cy="48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30150</xdr:rowOff>
    </xdr:from>
    <xdr:to>
      <xdr:col>76</xdr:col>
      <xdr:colOff>165100</xdr:colOff>
      <xdr:row>79</xdr:row>
      <xdr:rowOff>131750</xdr:rowOff>
    </xdr:to>
    <xdr:sp macro="" textlink="">
      <xdr:nvSpPr>
        <xdr:cNvPr id="638" name="フローチャート: 判断 637"/>
        <xdr:cNvSpPr/>
      </xdr:nvSpPr>
      <xdr:spPr>
        <a:xfrm>
          <a:off x="14541500" y="135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122877</xdr:rowOff>
    </xdr:from>
    <xdr:ext cx="469744" cy="259045"/>
    <xdr:sp macro="" textlink="">
      <xdr:nvSpPr>
        <xdr:cNvPr id="639" name="テキスト ボックス 638"/>
        <xdr:cNvSpPr txBox="1"/>
      </xdr:nvSpPr>
      <xdr:spPr>
        <a:xfrm>
          <a:off x="14357428" y="1366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60637</xdr:rowOff>
    </xdr:from>
    <xdr:to>
      <xdr:col>71</xdr:col>
      <xdr:colOff>177800</xdr:colOff>
      <xdr:row>79</xdr:row>
      <xdr:rowOff>98879</xdr:rowOff>
    </xdr:to>
    <xdr:cxnSp macro="">
      <xdr:nvCxnSpPr>
        <xdr:cNvPr id="640" name="直線コネクタ 639"/>
        <xdr:cNvCxnSpPr/>
      </xdr:nvCxnSpPr>
      <xdr:spPr>
        <a:xfrm flipV="1">
          <a:off x="12814300" y="13605187"/>
          <a:ext cx="889000" cy="38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18948</xdr:rowOff>
    </xdr:from>
    <xdr:to>
      <xdr:col>72</xdr:col>
      <xdr:colOff>38100</xdr:colOff>
      <xdr:row>79</xdr:row>
      <xdr:rowOff>120548</xdr:rowOff>
    </xdr:to>
    <xdr:sp macro="" textlink="">
      <xdr:nvSpPr>
        <xdr:cNvPr id="641" name="フローチャート: 判断 640"/>
        <xdr:cNvSpPr/>
      </xdr:nvSpPr>
      <xdr:spPr>
        <a:xfrm>
          <a:off x="13652500" y="1356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111675</xdr:rowOff>
    </xdr:from>
    <xdr:ext cx="469744" cy="259045"/>
    <xdr:sp macro="" textlink="">
      <xdr:nvSpPr>
        <xdr:cNvPr id="642" name="テキスト ボックス 641"/>
        <xdr:cNvSpPr txBox="1"/>
      </xdr:nvSpPr>
      <xdr:spPr>
        <a:xfrm>
          <a:off x="13468428" y="13656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30586</xdr:rowOff>
    </xdr:from>
    <xdr:to>
      <xdr:col>67</xdr:col>
      <xdr:colOff>101600</xdr:colOff>
      <xdr:row>79</xdr:row>
      <xdr:rowOff>132186</xdr:rowOff>
    </xdr:to>
    <xdr:sp macro="" textlink="">
      <xdr:nvSpPr>
        <xdr:cNvPr id="643" name="フローチャート: 判断 642"/>
        <xdr:cNvSpPr/>
      </xdr:nvSpPr>
      <xdr:spPr>
        <a:xfrm>
          <a:off x="12763500" y="1357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148713</xdr:rowOff>
    </xdr:from>
    <xdr:ext cx="469744" cy="259045"/>
    <xdr:sp macro="" textlink="">
      <xdr:nvSpPr>
        <xdr:cNvPr id="644" name="テキスト ボックス 643"/>
        <xdr:cNvSpPr txBox="1"/>
      </xdr:nvSpPr>
      <xdr:spPr>
        <a:xfrm>
          <a:off x="12579428" y="1335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89030</xdr:rowOff>
    </xdr:from>
    <xdr:to>
      <xdr:col>85</xdr:col>
      <xdr:colOff>177800</xdr:colOff>
      <xdr:row>79</xdr:row>
      <xdr:rowOff>19180</xdr:rowOff>
    </xdr:to>
    <xdr:sp macro="" textlink="">
      <xdr:nvSpPr>
        <xdr:cNvPr id="650" name="楕円 649"/>
        <xdr:cNvSpPr/>
      </xdr:nvSpPr>
      <xdr:spPr>
        <a:xfrm>
          <a:off x="16268700" y="1346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111907</xdr:rowOff>
    </xdr:from>
    <xdr:ext cx="534377" cy="259045"/>
    <xdr:sp macro="" textlink="">
      <xdr:nvSpPr>
        <xdr:cNvPr id="651" name="災害復旧費該当値テキスト"/>
        <xdr:cNvSpPr txBox="1"/>
      </xdr:nvSpPr>
      <xdr:spPr>
        <a:xfrm>
          <a:off x="16370300" y="1331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143601</xdr:rowOff>
    </xdr:from>
    <xdr:to>
      <xdr:col>81</xdr:col>
      <xdr:colOff>101600</xdr:colOff>
      <xdr:row>79</xdr:row>
      <xdr:rowOff>73751</xdr:rowOff>
    </xdr:to>
    <xdr:sp macro="" textlink="">
      <xdr:nvSpPr>
        <xdr:cNvPr id="652" name="楕円 651"/>
        <xdr:cNvSpPr/>
      </xdr:nvSpPr>
      <xdr:spPr>
        <a:xfrm>
          <a:off x="15430500" y="1351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90278</xdr:rowOff>
    </xdr:from>
    <xdr:ext cx="469744" cy="259045"/>
    <xdr:sp macro="" textlink="">
      <xdr:nvSpPr>
        <xdr:cNvPr id="653" name="テキスト ボックス 652"/>
        <xdr:cNvSpPr txBox="1"/>
      </xdr:nvSpPr>
      <xdr:spPr>
        <a:xfrm>
          <a:off x="15246428" y="13291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132476</xdr:rowOff>
    </xdr:from>
    <xdr:to>
      <xdr:col>76</xdr:col>
      <xdr:colOff>165100</xdr:colOff>
      <xdr:row>79</xdr:row>
      <xdr:rowOff>62626</xdr:rowOff>
    </xdr:to>
    <xdr:sp macro="" textlink="">
      <xdr:nvSpPr>
        <xdr:cNvPr id="654" name="楕円 653"/>
        <xdr:cNvSpPr/>
      </xdr:nvSpPr>
      <xdr:spPr>
        <a:xfrm>
          <a:off x="14541500" y="1350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79153</xdr:rowOff>
    </xdr:from>
    <xdr:ext cx="469744" cy="259045"/>
    <xdr:sp macro="" textlink="">
      <xdr:nvSpPr>
        <xdr:cNvPr id="655" name="テキスト ボックス 654"/>
        <xdr:cNvSpPr txBox="1"/>
      </xdr:nvSpPr>
      <xdr:spPr>
        <a:xfrm>
          <a:off x="14357428" y="13280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9837</xdr:rowOff>
    </xdr:from>
    <xdr:to>
      <xdr:col>72</xdr:col>
      <xdr:colOff>38100</xdr:colOff>
      <xdr:row>79</xdr:row>
      <xdr:rowOff>111437</xdr:rowOff>
    </xdr:to>
    <xdr:sp macro="" textlink="">
      <xdr:nvSpPr>
        <xdr:cNvPr id="656" name="楕円 655"/>
        <xdr:cNvSpPr/>
      </xdr:nvSpPr>
      <xdr:spPr>
        <a:xfrm>
          <a:off x="13652500" y="1355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127964</xdr:rowOff>
    </xdr:from>
    <xdr:ext cx="469744" cy="259045"/>
    <xdr:sp macro="" textlink="">
      <xdr:nvSpPr>
        <xdr:cNvPr id="657" name="テキスト ボックス 656"/>
        <xdr:cNvSpPr txBox="1"/>
      </xdr:nvSpPr>
      <xdr:spPr>
        <a:xfrm>
          <a:off x="13468428" y="13329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58" name="楕円 657"/>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59" name="テキスト ボックス 658"/>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84572</xdr:rowOff>
    </xdr:from>
    <xdr:to>
      <xdr:col>85</xdr:col>
      <xdr:colOff>126364</xdr:colOff>
      <xdr:row>98</xdr:row>
      <xdr:rowOff>132454</xdr:rowOff>
    </xdr:to>
    <xdr:cxnSp macro="">
      <xdr:nvCxnSpPr>
        <xdr:cNvPr id="681" name="直線コネクタ 680"/>
        <xdr:cNvCxnSpPr/>
      </xdr:nvCxnSpPr>
      <xdr:spPr>
        <a:xfrm flipV="1">
          <a:off x="16317595" y="15857972"/>
          <a:ext cx="1269" cy="1076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136281</xdr:rowOff>
    </xdr:from>
    <xdr:ext cx="469744" cy="259045"/>
    <xdr:sp macro="" textlink="">
      <xdr:nvSpPr>
        <xdr:cNvPr id="682" name="公債費最小値テキスト"/>
        <xdr:cNvSpPr txBox="1"/>
      </xdr:nvSpPr>
      <xdr:spPr>
        <a:xfrm>
          <a:off x="16370300" y="16938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132454</xdr:rowOff>
    </xdr:from>
    <xdr:to>
      <xdr:col>86</xdr:col>
      <xdr:colOff>25400</xdr:colOff>
      <xdr:row>98</xdr:row>
      <xdr:rowOff>132454</xdr:rowOff>
    </xdr:to>
    <xdr:cxnSp macro="">
      <xdr:nvCxnSpPr>
        <xdr:cNvPr id="683" name="直線コネクタ 682"/>
        <xdr:cNvCxnSpPr/>
      </xdr:nvCxnSpPr>
      <xdr:spPr>
        <a:xfrm>
          <a:off x="16230600" y="16934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31249</xdr:rowOff>
    </xdr:from>
    <xdr:ext cx="599010" cy="259045"/>
    <xdr:sp macro="" textlink="">
      <xdr:nvSpPr>
        <xdr:cNvPr id="684" name="公債費最大値テキスト"/>
        <xdr:cNvSpPr txBox="1"/>
      </xdr:nvSpPr>
      <xdr:spPr>
        <a:xfrm>
          <a:off x="16370300" y="15633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237,058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84572</xdr:rowOff>
    </xdr:from>
    <xdr:to>
      <xdr:col>86</xdr:col>
      <xdr:colOff>25400</xdr:colOff>
      <xdr:row>92</xdr:row>
      <xdr:rowOff>84572</xdr:rowOff>
    </xdr:to>
    <xdr:cxnSp macro="">
      <xdr:nvCxnSpPr>
        <xdr:cNvPr id="685" name="直線コネクタ 684"/>
        <xdr:cNvCxnSpPr/>
      </xdr:nvCxnSpPr>
      <xdr:spPr>
        <a:xfrm>
          <a:off x="16230600" y="1585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58455</xdr:rowOff>
    </xdr:from>
    <xdr:to>
      <xdr:col>85</xdr:col>
      <xdr:colOff>127000</xdr:colOff>
      <xdr:row>96</xdr:row>
      <xdr:rowOff>111153</xdr:rowOff>
    </xdr:to>
    <xdr:cxnSp macro="">
      <xdr:nvCxnSpPr>
        <xdr:cNvPr id="686" name="直線コネクタ 685"/>
        <xdr:cNvCxnSpPr/>
      </xdr:nvCxnSpPr>
      <xdr:spPr>
        <a:xfrm>
          <a:off x="15481300" y="16517655"/>
          <a:ext cx="838200" cy="5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37</xdr:rowOff>
    </xdr:from>
    <xdr:ext cx="534377" cy="259045"/>
    <xdr:sp macro="" textlink="">
      <xdr:nvSpPr>
        <xdr:cNvPr id="687" name="公債費平均値テキスト"/>
        <xdr:cNvSpPr txBox="1"/>
      </xdr:nvSpPr>
      <xdr:spPr>
        <a:xfrm>
          <a:off x="16370300" y="16630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21610</xdr:rowOff>
    </xdr:from>
    <xdr:to>
      <xdr:col>85</xdr:col>
      <xdr:colOff>177800</xdr:colOff>
      <xdr:row>97</xdr:row>
      <xdr:rowOff>123210</xdr:rowOff>
    </xdr:to>
    <xdr:sp macro="" textlink="">
      <xdr:nvSpPr>
        <xdr:cNvPr id="688" name="フローチャート: 判断 687"/>
        <xdr:cNvSpPr/>
      </xdr:nvSpPr>
      <xdr:spPr>
        <a:xfrm>
          <a:off x="16268700" y="1665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58455</xdr:rowOff>
    </xdr:from>
    <xdr:to>
      <xdr:col>81</xdr:col>
      <xdr:colOff>50800</xdr:colOff>
      <xdr:row>96</xdr:row>
      <xdr:rowOff>81133</xdr:rowOff>
    </xdr:to>
    <xdr:cxnSp macro="">
      <xdr:nvCxnSpPr>
        <xdr:cNvPr id="689" name="直線コネクタ 688"/>
        <xdr:cNvCxnSpPr/>
      </xdr:nvCxnSpPr>
      <xdr:spPr>
        <a:xfrm flipV="1">
          <a:off x="14592300" y="16517655"/>
          <a:ext cx="889000" cy="2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17545</xdr:rowOff>
    </xdr:from>
    <xdr:to>
      <xdr:col>81</xdr:col>
      <xdr:colOff>101600</xdr:colOff>
      <xdr:row>97</xdr:row>
      <xdr:rowOff>119145</xdr:rowOff>
    </xdr:to>
    <xdr:sp macro="" textlink="">
      <xdr:nvSpPr>
        <xdr:cNvPr id="690" name="フローチャート: 判断 689"/>
        <xdr:cNvSpPr/>
      </xdr:nvSpPr>
      <xdr:spPr>
        <a:xfrm>
          <a:off x="15430500" y="1664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110272</xdr:rowOff>
    </xdr:from>
    <xdr:ext cx="534377" cy="259045"/>
    <xdr:sp macro="" textlink="">
      <xdr:nvSpPr>
        <xdr:cNvPr id="691" name="テキスト ボックス 690"/>
        <xdr:cNvSpPr txBox="1"/>
      </xdr:nvSpPr>
      <xdr:spPr>
        <a:xfrm>
          <a:off x="15214111" y="1674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54167</xdr:rowOff>
    </xdr:from>
    <xdr:to>
      <xdr:col>76</xdr:col>
      <xdr:colOff>114300</xdr:colOff>
      <xdr:row>96</xdr:row>
      <xdr:rowOff>81133</xdr:rowOff>
    </xdr:to>
    <xdr:cxnSp macro="">
      <xdr:nvCxnSpPr>
        <xdr:cNvPr id="692" name="直線コネクタ 691"/>
        <xdr:cNvCxnSpPr/>
      </xdr:nvCxnSpPr>
      <xdr:spPr>
        <a:xfrm>
          <a:off x="13703300" y="16513367"/>
          <a:ext cx="889000" cy="26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26036</xdr:rowOff>
    </xdr:from>
    <xdr:to>
      <xdr:col>76</xdr:col>
      <xdr:colOff>165100</xdr:colOff>
      <xdr:row>97</xdr:row>
      <xdr:rowOff>127636</xdr:rowOff>
    </xdr:to>
    <xdr:sp macro="" textlink="">
      <xdr:nvSpPr>
        <xdr:cNvPr id="693" name="フローチャート: 判断 692"/>
        <xdr:cNvSpPr/>
      </xdr:nvSpPr>
      <xdr:spPr>
        <a:xfrm>
          <a:off x="14541500" y="1665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118763</xdr:rowOff>
    </xdr:from>
    <xdr:ext cx="534377" cy="259045"/>
    <xdr:sp macro="" textlink="">
      <xdr:nvSpPr>
        <xdr:cNvPr id="694" name="テキスト ボックス 693"/>
        <xdr:cNvSpPr txBox="1"/>
      </xdr:nvSpPr>
      <xdr:spPr>
        <a:xfrm>
          <a:off x="14325111" y="1674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169335</xdr:rowOff>
    </xdr:from>
    <xdr:to>
      <xdr:col>71</xdr:col>
      <xdr:colOff>177800</xdr:colOff>
      <xdr:row>96</xdr:row>
      <xdr:rowOff>54167</xdr:rowOff>
    </xdr:to>
    <xdr:cxnSp macro="">
      <xdr:nvCxnSpPr>
        <xdr:cNvPr id="695" name="直線コネクタ 694"/>
        <xdr:cNvCxnSpPr/>
      </xdr:nvCxnSpPr>
      <xdr:spPr>
        <a:xfrm>
          <a:off x="12814300" y="16457085"/>
          <a:ext cx="889000" cy="56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29728</xdr:rowOff>
    </xdr:from>
    <xdr:to>
      <xdr:col>72</xdr:col>
      <xdr:colOff>38100</xdr:colOff>
      <xdr:row>97</xdr:row>
      <xdr:rowOff>131328</xdr:rowOff>
    </xdr:to>
    <xdr:sp macro="" textlink="">
      <xdr:nvSpPr>
        <xdr:cNvPr id="696" name="フローチャート: 判断 695"/>
        <xdr:cNvSpPr/>
      </xdr:nvSpPr>
      <xdr:spPr>
        <a:xfrm>
          <a:off x="13652500" y="1666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122455</xdr:rowOff>
    </xdr:from>
    <xdr:ext cx="534377" cy="259045"/>
    <xdr:sp macro="" textlink="">
      <xdr:nvSpPr>
        <xdr:cNvPr id="697" name="テキスト ボックス 696"/>
        <xdr:cNvSpPr txBox="1"/>
      </xdr:nvSpPr>
      <xdr:spPr>
        <a:xfrm>
          <a:off x="13436111" y="1675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33775</xdr:rowOff>
    </xdr:from>
    <xdr:to>
      <xdr:col>67</xdr:col>
      <xdr:colOff>101600</xdr:colOff>
      <xdr:row>97</xdr:row>
      <xdr:rowOff>135375</xdr:rowOff>
    </xdr:to>
    <xdr:sp macro="" textlink="">
      <xdr:nvSpPr>
        <xdr:cNvPr id="698" name="フローチャート: 判断 697"/>
        <xdr:cNvSpPr/>
      </xdr:nvSpPr>
      <xdr:spPr>
        <a:xfrm>
          <a:off x="12763500" y="16664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126502</xdr:rowOff>
    </xdr:from>
    <xdr:ext cx="534377" cy="259045"/>
    <xdr:sp macro="" textlink="">
      <xdr:nvSpPr>
        <xdr:cNvPr id="699" name="テキスト ボックス 698"/>
        <xdr:cNvSpPr txBox="1"/>
      </xdr:nvSpPr>
      <xdr:spPr>
        <a:xfrm>
          <a:off x="12547111" y="1675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60353</xdr:rowOff>
    </xdr:from>
    <xdr:to>
      <xdr:col>85</xdr:col>
      <xdr:colOff>177800</xdr:colOff>
      <xdr:row>96</xdr:row>
      <xdr:rowOff>161953</xdr:rowOff>
    </xdr:to>
    <xdr:sp macro="" textlink="">
      <xdr:nvSpPr>
        <xdr:cNvPr id="705" name="楕円 704"/>
        <xdr:cNvSpPr/>
      </xdr:nvSpPr>
      <xdr:spPr>
        <a:xfrm>
          <a:off x="16268700" y="16519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83230</xdr:rowOff>
    </xdr:from>
    <xdr:ext cx="534377" cy="259045"/>
    <xdr:sp macro="" textlink="">
      <xdr:nvSpPr>
        <xdr:cNvPr id="706" name="公債費該当値テキスト"/>
        <xdr:cNvSpPr txBox="1"/>
      </xdr:nvSpPr>
      <xdr:spPr>
        <a:xfrm>
          <a:off x="16370300" y="1637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7655</xdr:rowOff>
    </xdr:from>
    <xdr:to>
      <xdr:col>81</xdr:col>
      <xdr:colOff>101600</xdr:colOff>
      <xdr:row>96</xdr:row>
      <xdr:rowOff>109255</xdr:rowOff>
    </xdr:to>
    <xdr:sp macro="" textlink="">
      <xdr:nvSpPr>
        <xdr:cNvPr id="707" name="楕円 706"/>
        <xdr:cNvSpPr/>
      </xdr:nvSpPr>
      <xdr:spPr>
        <a:xfrm>
          <a:off x="15430500" y="1646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125782</xdr:rowOff>
    </xdr:from>
    <xdr:ext cx="534377" cy="259045"/>
    <xdr:sp macro="" textlink="">
      <xdr:nvSpPr>
        <xdr:cNvPr id="708" name="テキスト ボックス 707"/>
        <xdr:cNvSpPr txBox="1"/>
      </xdr:nvSpPr>
      <xdr:spPr>
        <a:xfrm>
          <a:off x="15214111" y="16242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30333</xdr:rowOff>
    </xdr:from>
    <xdr:to>
      <xdr:col>76</xdr:col>
      <xdr:colOff>165100</xdr:colOff>
      <xdr:row>96</xdr:row>
      <xdr:rowOff>131933</xdr:rowOff>
    </xdr:to>
    <xdr:sp macro="" textlink="">
      <xdr:nvSpPr>
        <xdr:cNvPr id="709" name="楕円 708"/>
        <xdr:cNvSpPr/>
      </xdr:nvSpPr>
      <xdr:spPr>
        <a:xfrm>
          <a:off x="14541500" y="1648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148460</xdr:rowOff>
    </xdr:from>
    <xdr:ext cx="534377" cy="259045"/>
    <xdr:sp macro="" textlink="">
      <xdr:nvSpPr>
        <xdr:cNvPr id="710" name="テキスト ボックス 709"/>
        <xdr:cNvSpPr txBox="1"/>
      </xdr:nvSpPr>
      <xdr:spPr>
        <a:xfrm>
          <a:off x="14325111" y="16264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3367</xdr:rowOff>
    </xdr:from>
    <xdr:to>
      <xdr:col>72</xdr:col>
      <xdr:colOff>38100</xdr:colOff>
      <xdr:row>96</xdr:row>
      <xdr:rowOff>104967</xdr:rowOff>
    </xdr:to>
    <xdr:sp macro="" textlink="">
      <xdr:nvSpPr>
        <xdr:cNvPr id="711" name="楕円 710"/>
        <xdr:cNvSpPr/>
      </xdr:nvSpPr>
      <xdr:spPr>
        <a:xfrm>
          <a:off x="13652500" y="16462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121494</xdr:rowOff>
    </xdr:from>
    <xdr:ext cx="534377" cy="259045"/>
    <xdr:sp macro="" textlink="">
      <xdr:nvSpPr>
        <xdr:cNvPr id="712" name="テキスト ボックス 711"/>
        <xdr:cNvSpPr txBox="1"/>
      </xdr:nvSpPr>
      <xdr:spPr>
        <a:xfrm>
          <a:off x="13436111" y="1623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118535</xdr:rowOff>
    </xdr:from>
    <xdr:to>
      <xdr:col>67</xdr:col>
      <xdr:colOff>101600</xdr:colOff>
      <xdr:row>96</xdr:row>
      <xdr:rowOff>48685</xdr:rowOff>
    </xdr:to>
    <xdr:sp macro="" textlink="">
      <xdr:nvSpPr>
        <xdr:cNvPr id="713" name="楕円 712"/>
        <xdr:cNvSpPr/>
      </xdr:nvSpPr>
      <xdr:spPr>
        <a:xfrm>
          <a:off x="12763500" y="1640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65212</xdr:rowOff>
    </xdr:from>
    <xdr:ext cx="599010" cy="259045"/>
    <xdr:sp macro="" textlink="">
      <xdr:nvSpPr>
        <xdr:cNvPr id="714" name="テキスト ボックス 713"/>
        <xdr:cNvSpPr txBox="1"/>
      </xdr:nvSpPr>
      <xdr:spPr>
        <a:xfrm>
          <a:off x="12514795" y="16181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28" name="テキスト ボックス 727"/>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0" name="テキスト ボックス 729"/>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2" name="テキスト ボックス 731"/>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4" name="テキスト ボックス 733"/>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80264</xdr:rowOff>
    </xdr:from>
    <xdr:to>
      <xdr:col>116</xdr:col>
      <xdr:colOff>62864</xdr:colOff>
      <xdr:row>38</xdr:row>
      <xdr:rowOff>139700</xdr:rowOff>
    </xdr:to>
    <xdr:cxnSp macro="">
      <xdr:nvCxnSpPr>
        <xdr:cNvPr id="736" name="直線コネクタ 735"/>
        <xdr:cNvCxnSpPr/>
      </xdr:nvCxnSpPr>
      <xdr:spPr>
        <a:xfrm flipV="1">
          <a:off x="22159595" y="5395214"/>
          <a:ext cx="1269" cy="1259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162323</xdr:rowOff>
    </xdr:from>
    <xdr:ext cx="249299" cy="259045"/>
    <xdr:sp macro="" textlink="">
      <xdr:nvSpPr>
        <xdr:cNvPr id="737" name="諸支出金最小値テキスト"/>
        <xdr:cNvSpPr txBox="1"/>
      </xdr:nvSpPr>
      <xdr:spPr>
        <a:xfrm>
          <a:off x="22212300" y="6677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26941</xdr:rowOff>
    </xdr:from>
    <xdr:ext cx="378565" cy="259045"/>
    <xdr:sp macro="" textlink="">
      <xdr:nvSpPr>
        <xdr:cNvPr id="739" name="諸支出金最大値テキスト"/>
        <xdr:cNvSpPr txBox="1"/>
      </xdr:nvSpPr>
      <xdr:spPr>
        <a:xfrm>
          <a:off x="22212300" y="5170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80264</xdr:rowOff>
    </xdr:from>
    <xdr:to>
      <xdr:col>116</xdr:col>
      <xdr:colOff>152400</xdr:colOff>
      <xdr:row>31</xdr:row>
      <xdr:rowOff>80264</xdr:rowOff>
    </xdr:to>
    <xdr:cxnSp macro="">
      <xdr:nvCxnSpPr>
        <xdr:cNvPr id="740" name="直線コネクタ 739"/>
        <xdr:cNvCxnSpPr/>
      </xdr:nvCxnSpPr>
      <xdr:spPr>
        <a:xfrm>
          <a:off x="22072600" y="5395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79773</xdr:rowOff>
    </xdr:from>
    <xdr:ext cx="313932" cy="259045"/>
    <xdr:sp macro="" textlink="">
      <xdr:nvSpPr>
        <xdr:cNvPr id="742" name="諸支出金平均値テキスト"/>
        <xdr:cNvSpPr txBox="1"/>
      </xdr:nvSpPr>
      <xdr:spPr>
        <a:xfrm>
          <a:off x="22212300" y="642342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56896</xdr:rowOff>
    </xdr:from>
    <xdr:to>
      <xdr:col>116</xdr:col>
      <xdr:colOff>114300</xdr:colOff>
      <xdr:row>38</xdr:row>
      <xdr:rowOff>158496</xdr:rowOff>
    </xdr:to>
    <xdr:sp macro="" textlink="">
      <xdr:nvSpPr>
        <xdr:cNvPr id="743" name="フローチャート: 判断 742"/>
        <xdr:cNvSpPr/>
      </xdr:nvSpPr>
      <xdr:spPr>
        <a:xfrm>
          <a:off x="221107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157480</xdr:rowOff>
    </xdr:from>
    <xdr:to>
      <xdr:col>112</xdr:col>
      <xdr:colOff>38100</xdr:colOff>
      <xdr:row>38</xdr:row>
      <xdr:rowOff>87630</xdr:rowOff>
    </xdr:to>
    <xdr:sp macro="" textlink="">
      <xdr:nvSpPr>
        <xdr:cNvPr id="745" name="フローチャート: 判断 744"/>
        <xdr:cNvSpPr/>
      </xdr:nvSpPr>
      <xdr:spPr>
        <a:xfrm>
          <a:off x="21272500" y="650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104157</xdr:rowOff>
    </xdr:from>
    <xdr:ext cx="313932" cy="259045"/>
    <xdr:sp macro="" textlink="">
      <xdr:nvSpPr>
        <xdr:cNvPr id="746" name="テキスト ボックス 745"/>
        <xdr:cNvSpPr txBox="1"/>
      </xdr:nvSpPr>
      <xdr:spPr>
        <a:xfrm>
          <a:off x="21166333" y="62763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72898</xdr:rowOff>
    </xdr:from>
    <xdr:to>
      <xdr:col>107</xdr:col>
      <xdr:colOff>101600</xdr:colOff>
      <xdr:row>39</xdr:row>
      <xdr:rowOff>3048</xdr:rowOff>
    </xdr:to>
    <xdr:sp macro="" textlink="">
      <xdr:nvSpPr>
        <xdr:cNvPr id="748" name="フローチャート: 判断 747"/>
        <xdr:cNvSpPr/>
      </xdr:nvSpPr>
      <xdr:spPr>
        <a:xfrm>
          <a:off x="20383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19575</xdr:rowOff>
    </xdr:from>
    <xdr:ext cx="249299" cy="259045"/>
    <xdr:sp macro="" textlink="">
      <xdr:nvSpPr>
        <xdr:cNvPr id="749" name="テキスト ボックス 748"/>
        <xdr:cNvSpPr txBox="1"/>
      </xdr:nvSpPr>
      <xdr:spPr>
        <a:xfrm>
          <a:off x="20309650" y="63632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77470</xdr:rowOff>
    </xdr:from>
    <xdr:to>
      <xdr:col>102</xdr:col>
      <xdr:colOff>165100</xdr:colOff>
      <xdr:row>39</xdr:row>
      <xdr:rowOff>7620</xdr:rowOff>
    </xdr:to>
    <xdr:sp macro="" textlink="">
      <xdr:nvSpPr>
        <xdr:cNvPr id="751" name="フローチャート: 判断 750"/>
        <xdr:cNvSpPr/>
      </xdr:nvSpPr>
      <xdr:spPr>
        <a:xfrm>
          <a:off x="19494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24147</xdr:rowOff>
    </xdr:from>
    <xdr:ext cx="249299" cy="259045"/>
    <xdr:sp macro="" textlink="">
      <xdr:nvSpPr>
        <xdr:cNvPr id="752" name="テキスト ボックス 751"/>
        <xdr:cNvSpPr txBox="1"/>
      </xdr:nvSpPr>
      <xdr:spPr>
        <a:xfrm>
          <a:off x="19420650" y="63677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47752</xdr:rowOff>
    </xdr:from>
    <xdr:to>
      <xdr:col>98</xdr:col>
      <xdr:colOff>38100</xdr:colOff>
      <xdr:row>38</xdr:row>
      <xdr:rowOff>149352</xdr:rowOff>
    </xdr:to>
    <xdr:sp macro="" textlink="">
      <xdr:nvSpPr>
        <xdr:cNvPr id="753" name="フローチャート: 判断 752"/>
        <xdr:cNvSpPr/>
      </xdr:nvSpPr>
      <xdr:spPr>
        <a:xfrm>
          <a:off x="18605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165879</xdr:rowOff>
    </xdr:from>
    <xdr:ext cx="313932" cy="259045"/>
    <xdr:sp macro="" textlink="">
      <xdr:nvSpPr>
        <xdr:cNvPr id="754" name="テキスト ボックス 753"/>
        <xdr:cNvSpPr txBox="1"/>
      </xdr:nvSpPr>
      <xdr:spPr>
        <a:xfrm>
          <a:off x="18499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35323</xdr:rowOff>
    </xdr:from>
    <xdr:ext cx="249299" cy="259045"/>
    <xdr:sp macro="" textlink="">
      <xdr:nvSpPr>
        <xdr:cNvPr id="761" name="諸支出金該当値テキスト"/>
        <xdr:cNvSpPr txBox="1"/>
      </xdr:nvSpPr>
      <xdr:spPr>
        <a:xfrm>
          <a:off x="22212300" y="6550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・民生費及び農林水産業費、公債費については、類似団体平均を大きく上回っている。</a:t>
          </a:r>
        </a:p>
        <a:p>
          <a:r>
            <a:rPr kumimoji="1" lang="ja-JP" altLang="en-US" sz="1300">
              <a:latin typeface="ＭＳ Ｐゴシック" panose="020B0600070205080204" pitchFamily="50" charset="-128"/>
              <a:ea typeface="ＭＳ Ｐゴシック" panose="020B0600070205080204" pitchFamily="50" charset="-128"/>
            </a:rPr>
            <a:t>・主な要因として、民生費は、主に福祉事務所による生活保護費の増額や単独事業による子育て支援のための施策など、福祉施策に重点を置いている政策を展開していることが挙げられる。農林水産業費は、地籍調査及び梨生産振興に係るもの、公債費については、町村合併に伴う合併特例債事業の元利償還が順次開始し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・教育費は、前年度に新中学校建設事業が完了したことにより、前年比</a:t>
          </a:r>
          <a:r>
            <a:rPr kumimoji="1" lang="en-US" altLang="ja-JP" sz="1300">
              <a:latin typeface="ＭＳ Ｐゴシック" panose="020B0600070205080204" pitchFamily="50" charset="-128"/>
              <a:ea typeface="ＭＳ Ｐゴシック" panose="020B0600070205080204" pitchFamily="50" charset="-128"/>
            </a:rPr>
            <a:t>69.7</a:t>
          </a:r>
          <a:r>
            <a:rPr kumimoji="1" lang="ja-JP" altLang="en-US" sz="1300">
              <a:latin typeface="ＭＳ Ｐゴシック" panose="020B0600070205080204" pitchFamily="50" charset="-128"/>
              <a:ea typeface="ＭＳ Ｐゴシック" panose="020B0600070205080204" pitchFamily="50" charset="-128"/>
            </a:rPr>
            <a:t>％の減となった。</a:t>
          </a:r>
        </a:p>
        <a:p>
          <a:r>
            <a:rPr kumimoji="1" lang="ja-JP" altLang="en-US" sz="1300">
              <a:latin typeface="ＭＳ Ｐゴシック" panose="020B0600070205080204" pitchFamily="50" charset="-128"/>
              <a:ea typeface="ＭＳ Ｐゴシック" panose="020B0600070205080204" pitchFamily="50" charset="-128"/>
            </a:rPr>
            <a:t>・災害復旧費は平成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年度に発生した災害復旧事業を繰越したものである。</a:t>
          </a:r>
        </a:p>
        <a:p>
          <a:r>
            <a:rPr kumimoji="1" lang="ja-JP" altLang="en-US" sz="1300">
              <a:latin typeface="ＭＳ Ｐゴシック" panose="020B0600070205080204" pitchFamily="50" charset="-128"/>
              <a:ea typeface="ＭＳ Ｐゴシック" panose="020B0600070205080204" pitchFamily="50" charset="-128"/>
            </a:rPr>
            <a:t>・公債費及び公債費以外の抑制に向けた今後の取組みとしては、公債費については新発債の抑制と繰上償還の実施を行うこととし、公債費以外については事業の取捨選択や制度の見直しの徹底を図る。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鳥取県湯梨浜町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令和元年度の標準財政規模は</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5,893,383</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千円（対前年度比▲</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194,546</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千円）であった。</a:t>
          </a:r>
          <a:b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b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実質収支は</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227,881</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千円（対前年度比</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22,555</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千円増）であり、財政調整基金積立金</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890</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千円（対前年度▲</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120</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千円）、繰上償還</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295,212</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千円（対前年度▲</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20,769</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千円）の影響により、実質単年度収支は</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127,657</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千円（対前年度</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171,309</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千円増）となった。</a:t>
          </a:r>
          <a:b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b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これにより、標準財政規模比が実質収支額で</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3.87</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％（対前年度</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0.38</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％増）、実質単年度収支額で</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2.17</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％（対前年度</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2.91</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％増）となった。</a:t>
          </a:r>
          <a:endPar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鳥取県湯梨浜町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全ての会計において、赤字は算出されなかったが、一般会計から下水道事業等への繰出金の額が大きいことから、将来見込まれる施設更新に係る改修費や利用者数減少を見据え、料金改定の実施や更新費用の負担を平準化するよう財政健全化の実現に向けて努める。</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48" t="s">
        <v>82</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x14ac:dyDescent="0.2">
      <c r="A2" s="186"/>
      <c r="B2" s="189" t="s">
        <v>83</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49" t="s">
        <v>84</v>
      </c>
      <c r="C3" s="650"/>
      <c r="D3" s="650"/>
      <c r="E3" s="651"/>
      <c r="F3" s="651"/>
      <c r="G3" s="651"/>
      <c r="H3" s="651"/>
      <c r="I3" s="651"/>
      <c r="J3" s="651"/>
      <c r="K3" s="651"/>
      <c r="L3" s="651" t="s">
        <v>85</v>
      </c>
      <c r="M3" s="651"/>
      <c r="N3" s="651"/>
      <c r="O3" s="651"/>
      <c r="P3" s="651"/>
      <c r="Q3" s="651"/>
      <c r="R3" s="654"/>
      <c r="S3" s="654"/>
      <c r="T3" s="654"/>
      <c r="U3" s="654"/>
      <c r="V3" s="655"/>
      <c r="W3" s="545" t="s">
        <v>86</v>
      </c>
      <c r="X3" s="546"/>
      <c r="Y3" s="546"/>
      <c r="Z3" s="546"/>
      <c r="AA3" s="546"/>
      <c r="AB3" s="650"/>
      <c r="AC3" s="654" t="s">
        <v>87</v>
      </c>
      <c r="AD3" s="546"/>
      <c r="AE3" s="546"/>
      <c r="AF3" s="546"/>
      <c r="AG3" s="546"/>
      <c r="AH3" s="546"/>
      <c r="AI3" s="546"/>
      <c r="AJ3" s="546"/>
      <c r="AK3" s="546"/>
      <c r="AL3" s="616"/>
      <c r="AM3" s="545" t="s">
        <v>88</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89</v>
      </c>
      <c r="BO3" s="546"/>
      <c r="BP3" s="546"/>
      <c r="BQ3" s="546"/>
      <c r="BR3" s="546"/>
      <c r="BS3" s="546"/>
      <c r="BT3" s="546"/>
      <c r="BU3" s="616"/>
      <c r="BV3" s="545" t="s">
        <v>90</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91</v>
      </c>
      <c r="CU3" s="546"/>
      <c r="CV3" s="546"/>
      <c r="CW3" s="546"/>
      <c r="CX3" s="546"/>
      <c r="CY3" s="546"/>
      <c r="CZ3" s="546"/>
      <c r="DA3" s="616"/>
      <c r="DB3" s="545" t="s">
        <v>92</v>
      </c>
      <c r="DC3" s="546"/>
      <c r="DD3" s="546"/>
      <c r="DE3" s="546"/>
      <c r="DF3" s="546"/>
      <c r="DG3" s="546"/>
      <c r="DH3" s="546"/>
      <c r="DI3" s="616"/>
      <c r="DJ3" s="186"/>
      <c r="DK3" s="186"/>
      <c r="DL3" s="186"/>
      <c r="DM3" s="186"/>
      <c r="DN3" s="186"/>
      <c r="DO3" s="186"/>
    </row>
    <row r="4" spans="1:119" ht="18.75" customHeight="1" x14ac:dyDescent="0.15">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93</v>
      </c>
      <c r="AZ4" s="459"/>
      <c r="BA4" s="459"/>
      <c r="BB4" s="459"/>
      <c r="BC4" s="459"/>
      <c r="BD4" s="459"/>
      <c r="BE4" s="459"/>
      <c r="BF4" s="459"/>
      <c r="BG4" s="459"/>
      <c r="BH4" s="459"/>
      <c r="BI4" s="459"/>
      <c r="BJ4" s="459"/>
      <c r="BK4" s="459"/>
      <c r="BL4" s="459"/>
      <c r="BM4" s="460"/>
      <c r="BN4" s="461">
        <v>10195236</v>
      </c>
      <c r="BO4" s="462"/>
      <c r="BP4" s="462"/>
      <c r="BQ4" s="462"/>
      <c r="BR4" s="462"/>
      <c r="BS4" s="462"/>
      <c r="BT4" s="462"/>
      <c r="BU4" s="463"/>
      <c r="BV4" s="461">
        <v>11759690</v>
      </c>
      <c r="BW4" s="462"/>
      <c r="BX4" s="462"/>
      <c r="BY4" s="462"/>
      <c r="BZ4" s="462"/>
      <c r="CA4" s="462"/>
      <c r="CB4" s="462"/>
      <c r="CC4" s="463"/>
      <c r="CD4" s="642" t="s">
        <v>94</v>
      </c>
      <c r="CE4" s="643"/>
      <c r="CF4" s="643"/>
      <c r="CG4" s="643"/>
      <c r="CH4" s="643"/>
      <c r="CI4" s="643"/>
      <c r="CJ4" s="643"/>
      <c r="CK4" s="643"/>
      <c r="CL4" s="643"/>
      <c r="CM4" s="643"/>
      <c r="CN4" s="643"/>
      <c r="CO4" s="643"/>
      <c r="CP4" s="643"/>
      <c r="CQ4" s="643"/>
      <c r="CR4" s="643"/>
      <c r="CS4" s="644"/>
      <c r="CT4" s="645">
        <v>3.9</v>
      </c>
      <c r="CU4" s="646"/>
      <c r="CV4" s="646"/>
      <c r="CW4" s="646"/>
      <c r="CX4" s="646"/>
      <c r="CY4" s="646"/>
      <c r="CZ4" s="646"/>
      <c r="DA4" s="647"/>
      <c r="DB4" s="645">
        <v>3.4</v>
      </c>
      <c r="DC4" s="646"/>
      <c r="DD4" s="646"/>
      <c r="DE4" s="646"/>
      <c r="DF4" s="646"/>
      <c r="DG4" s="646"/>
      <c r="DH4" s="646"/>
      <c r="DI4" s="647"/>
      <c r="DJ4" s="186"/>
      <c r="DK4" s="186"/>
      <c r="DL4" s="186"/>
      <c r="DM4" s="186"/>
      <c r="DN4" s="186"/>
      <c r="DO4" s="186"/>
    </row>
    <row r="5" spans="1:119" ht="18.75" customHeight="1" x14ac:dyDescent="0.15">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95</v>
      </c>
      <c r="AN5" s="440"/>
      <c r="AO5" s="440"/>
      <c r="AP5" s="440"/>
      <c r="AQ5" s="440"/>
      <c r="AR5" s="440"/>
      <c r="AS5" s="440"/>
      <c r="AT5" s="441"/>
      <c r="AU5" s="523" t="s">
        <v>96</v>
      </c>
      <c r="AV5" s="524"/>
      <c r="AW5" s="524"/>
      <c r="AX5" s="524"/>
      <c r="AY5" s="446" t="s">
        <v>97</v>
      </c>
      <c r="AZ5" s="447"/>
      <c r="BA5" s="447"/>
      <c r="BB5" s="447"/>
      <c r="BC5" s="447"/>
      <c r="BD5" s="447"/>
      <c r="BE5" s="447"/>
      <c r="BF5" s="447"/>
      <c r="BG5" s="447"/>
      <c r="BH5" s="447"/>
      <c r="BI5" s="447"/>
      <c r="BJ5" s="447"/>
      <c r="BK5" s="447"/>
      <c r="BL5" s="447"/>
      <c r="BM5" s="448"/>
      <c r="BN5" s="466">
        <v>9926125</v>
      </c>
      <c r="BO5" s="467"/>
      <c r="BP5" s="467"/>
      <c r="BQ5" s="467"/>
      <c r="BR5" s="467"/>
      <c r="BS5" s="467"/>
      <c r="BT5" s="467"/>
      <c r="BU5" s="468"/>
      <c r="BV5" s="466">
        <v>11496688</v>
      </c>
      <c r="BW5" s="467"/>
      <c r="BX5" s="467"/>
      <c r="BY5" s="467"/>
      <c r="BZ5" s="467"/>
      <c r="CA5" s="467"/>
      <c r="CB5" s="467"/>
      <c r="CC5" s="468"/>
      <c r="CD5" s="475" t="s">
        <v>98</v>
      </c>
      <c r="CE5" s="476"/>
      <c r="CF5" s="476"/>
      <c r="CG5" s="476"/>
      <c r="CH5" s="476"/>
      <c r="CI5" s="476"/>
      <c r="CJ5" s="476"/>
      <c r="CK5" s="476"/>
      <c r="CL5" s="476"/>
      <c r="CM5" s="476"/>
      <c r="CN5" s="476"/>
      <c r="CO5" s="476"/>
      <c r="CP5" s="476"/>
      <c r="CQ5" s="476"/>
      <c r="CR5" s="476"/>
      <c r="CS5" s="477"/>
      <c r="CT5" s="436">
        <v>91.9</v>
      </c>
      <c r="CU5" s="437"/>
      <c r="CV5" s="437"/>
      <c r="CW5" s="437"/>
      <c r="CX5" s="437"/>
      <c r="CY5" s="437"/>
      <c r="CZ5" s="437"/>
      <c r="DA5" s="438"/>
      <c r="DB5" s="436">
        <v>91.6</v>
      </c>
      <c r="DC5" s="437"/>
      <c r="DD5" s="437"/>
      <c r="DE5" s="437"/>
      <c r="DF5" s="437"/>
      <c r="DG5" s="437"/>
      <c r="DH5" s="437"/>
      <c r="DI5" s="438"/>
      <c r="DJ5" s="186"/>
      <c r="DK5" s="186"/>
      <c r="DL5" s="186"/>
      <c r="DM5" s="186"/>
      <c r="DN5" s="186"/>
      <c r="DO5" s="186"/>
    </row>
    <row r="6" spans="1:119" ht="18.75" customHeight="1" x14ac:dyDescent="0.15">
      <c r="A6" s="187"/>
      <c r="B6" s="622" t="s">
        <v>99</v>
      </c>
      <c r="C6" s="480"/>
      <c r="D6" s="480"/>
      <c r="E6" s="623"/>
      <c r="F6" s="623"/>
      <c r="G6" s="623"/>
      <c r="H6" s="623"/>
      <c r="I6" s="623"/>
      <c r="J6" s="623"/>
      <c r="K6" s="623"/>
      <c r="L6" s="623" t="s">
        <v>100</v>
      </c>
      <c r="M6" s="623"/>
      <c r="N6" s="623"/>
      <c r="O6" s="623"/>
      <c r="P6" s="623"/>
      <c r="Q6" s="623"/>
      <c r="R6" s="504"/>
      <c r="S6" s="504"/>
      <c r="T6" s="504"/>
      <c r="U6" s="504"/>
      <c r="V6" s="629"/>
      <c r="W6" s="557" t="s">
        <v>101</v>
      </c>
      <c r="X6" s="479"/>
      <c r="Y6" s="479"/>
      <c r="Z6" s="479"/>
      <c r="AA6" s="479"/>
      <c r="AB6" s="480"/>
      <c r="AC6" s="634" t="s">
        <v>102</v>
      </c>
      <c r="AD6" s="635"/>
      <c r="AE6" s="635"/>
      <c r="AF6" s="635"/>
      <c r="AG6" s="635"/>
      <c r="AH6" s="635"/>
      <c r="AI6" s="635"/>
      <c r="AJ6" s="635"/>
      <c r="AK6" s="635"/>
      <c r="AL6" s="636"/>
      <c r="AM6" s="535" t="s">
        <v>103</v>
      </c>
      <c r="AN6" s="440"/>
      <c r="AO6" s="440"/>
      <c r="AP6" s="440"/>
      <c r="AQ6" s="440"/>
      <c r="AR6" s="440"/>
      <c r="AS6" s="440"/>
      <c r="AT6" s="441"/>
      <c r="AU6" s="523" t="s">
        <v>104</v>
      </c>
      <c r="AV6" s="524"/>
      <c r="AW6" s="524"/>
      <c r="AX6" s="524"/>
      <c r="AY6" s="446" t="s">
        <v>105</v>
      </c>
      <c r="AZ6" s="447"/>
      <c r="BA6" s="447"/>
      <c r="BB6" s="447"/>
      <c r="BC6" s="447"/>
      <c r="BD6" s="447"/>
      <c r="BE6" s="447"/>
      <c r="BF6" s="447"/>
      <c r="BG6" s="447"/>
      <c r="BH6" s="447"/>
      <c r="BI6" s="447"/>
      <c r="BJ6" s="447"/>
      <c r="BK6" s="447"/>
      <c r="BL6" s="447"/>
      <c r="BM6" s="448"/>
      <c r="BN6" s="466">
        <v>269111</v>
      </c>
      <c r="BO6" s="467"/>
      <c r="BP6" s="467"/>
      <c r="BQ6" s="467"/>
      <c r="BR6" s="467"/>
      <c r="BS6" s="467"/>
      <c r="BT6" s="467"/>
      <c r="BU6" s="468"/>
      <c r="BV6" s="466">
        <v>263002</v>
      </c>
      <c r="BW6" s="467"/>
      <c r="BX6" s="467"/>
      <c r="BY6" s="467"/>
      <c r="BZ6" s="467"/>
      <c r="CA6" s="467"/>
      <c r="CB6" s="467"/>
      <c r="CC6" s="468"/>
      <c r="CD6" s="475" t="s">
        <v>106</v>
      </c>
      <c r="CE6" s="476"/>
      <c r="CF6" s="476"/>
      <c r="CG6" s="476"/>
      <c r="CH6" s="476"/>
      <c r="CI6" s="476"/>
      <c r="CJ6" s="476"/>
      <c r="CK6" s="476"/>
      <c r="CL6" s="476"/>
      <c r="CM6" s="476"/>
      <c r="CN6" s="476"/>
      <c r="CO6" s="476"/>
      <c r="CP6" s="476"/>
      <c r="CQ6" s="476"/>
      <c r="CR6" s="476"/>
      <c r="CS6" s="477"/>
      <c r="CT6" s="619">
        <v>94.8</v>
      </c>
      <c r="CU6" s="620"/>
      <c r="CV6" s="620"/>
      <c r="CW6" s="620"/>
      <c r="CX6" s="620"/>
      <c r="CY6" s="620"/>
      <c r="CZ6" s="620"/>
      <c r="DA6" s="621"/>
      <c r="DB6" s="619">
        <v>95.5</v>
      </c>
      <c r="DC6" s="620"/>
      <c r="DD6" s="620"/>
      <c r="DE6" s="620"/>
      <c r="DF6" s="620"/>
      <c r="DG6" s="620"/>
      <c r="DH6" s="620"/>
      <c r="DI6" s="621"/>
      <c r="DJ6" s="186"/>
      <c r="DK6" s="186"/>
      <c r="DL6" s="186"/>
      <c r="DM6" s="186"/>
      <c r="DN6" s="186"/>
      <c r="DO6" s="186"/>
    </row>
    <row r="7" spans="1:119" ht="18.75" customHeight="1" x14ac:dyDescent="0.15">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107</v>
      </c>
      <c r="AN7" s="440"/>
      <c r="AO7" s="440"/>
      <c r="AP7" s="440"/>
      <c r="AQ7" s="440"/>
      <c r="AR7" s="440"/>
      <c r="AS7" s="440"/>
      <c r="AT7" s="441"/>
      <c r="AU7" s="523" t="s">
        <v>104</v>
      </c>
      <c r="AV7" s="524"/>
      <c r="AW7" s="524"/>
      <c r="AX7" s="524"/>
      <c r="AY7" s="446" t="s">
        <v>108</v>
      </c>
      <c r="AZ7" s="447"/>
      <c r="BA7" s="447"/>
      <c r="BB7" s="447"/>
      <c r="BC7" s="447"/>
      <c r="BD7" s="447"/>
      <c r="BE7" s="447"/>
      <c r="BF7" s="447"/>
      <c r="BG7" s="447"/>
      <c r="BH7" s="447"/>
      <c r="BI7" s="447"/>
      <c r="BJ7" s="447"/>
      <c r="BK7" s="447"/>
      <c r="BL7" s="447"/>
      <c r="BM7" s="448"/>
      <c r="BN7" s="466">
        <v>41230</v>
      </c>
      <c r="BO7" s="467"/>
      <c r="BP7" s="467"/>
      <c r="BQ7" s="467"/>
      <c r="BR7" s="467"/>
      <c r="BS7" s="467"/>
      <c r="BT7" s="467"/>
      <c r="BU7" s="468"/>
      <c r="BV7" s="466">
        <v>57676</v>
      </c>
      <c r="BW7" s="467"/>
      <c r="BX7" s="467"/>
      <c r="BY7" s="467"/>
      <c r="BZ7" s="467"/>
      <c r="CA7" s="467"/>
      <c r="CB7" s="467"/>
      <c r="CC7" s="468"/>
      <c r="CD7" s="475" t="s">
        <v>109</v>
      </c>
      <c r="CE7" s="476"/>
      <c r="CF7" s="476"/>
      <c r="CG7" s="476"/>
      <c r="CH7" s="476"/>
      <c r="CI7" s="476"/>
      <c r="CJ7" s="476"/>
      <c r="CK7" s="476"/>
      <c r="CL7" s="476"/>
      <c r="CM7" s="476"/>
      <c r="CN7" s="476"/>
      <c r="CO7" s="476"/>
      <c r="CP7" s="476"/>
      <c r="CQ7" s="476"/>
      <c r="CR7" s="476"/>
      <c r="CS7" s="477"/>
      <c r="CT7" s="466">
        <v>5893383</v>
      </c>
      <c r="CU7" s="467"/>
      <c r="CV7" s="467"/>
      <c r="CW7" s="467"/>
      <c r="CX7" s="467"/>
      <c r="CY7" s="467"/>
      <c r="CZ7" s="467"/>
      <c r="DA7" s="468"/>
      <c r="DB7" s="466">
        <v>6087929</v>
      </c>
      <c r="DC7" s="467"/>
      <c r="DD7" s="467"/>
      <c r="DE7" s="467"/>
      <c r="DF7" s="467"/>
      <c r="DG7" s="467"/>
      <c r="DH7" s="467"/>
      <c r="DI7" s="468"/>
      <c r="DJ7" s="186"/>
      <c r="DK7" s="186"/>
      <c r="DL7" s="186"/>
      <c r="DM7" s="186"/>
      <c r="DN7" s="186"/>
      <c r="DO7" s="186"/>
    </row>
    <row r="8" spans="1:119" ht="18.75" customHeight="1" thickBot="1" x14ac:dyDescent="0.2">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110</v>
      </c>
      <c r="AN8" s="440"/>
      <c r="AO8" s="440"/>
      <c r="AP8" s="440"/>
      <c r="AQ8" s="440"/>
      <c r="AR8" s="440"/>
      <c r="AS8" s="440"/>
      <c r="AT8" s="441"/>
      <c r="AU8" s="523" t="s">
        <v>111</v>
      </c>
      <c r="AV8" s="524"/>
      <c r="AW8" s="524"/>
      <c r="AX8" s="524"/>
      <c r="AY8" s="446" t="s">
        <v>112</v>
      </c>
      <c r="AZ8" s="447"/>
      <c r="BA8" s="447"/>
      <c r="BB8" s="447"/>
      <c r="BC8" s="447"/>
      <c r="BD8" s="447"/>
      <c r="BE8" s="447"/>
      <c r="BF8" s="447"/>
      <c r="BG8" s="447"/>
      <c r="BH8" s="447"/>
      <c r="BI8" s="447"/>
      <c r="BJ8" s="447"/>
      <c r="BK8" s="447"/>
      <c r="BL8" s="447"/>
      <c r="BM8" s="448"/>
      <c r="BN8" s="466">
        <v>227881</v>
      </c>
      <c r="BO8" s="467"/>
      <c r="BP8" s="467"/>
      <c r="BQ8" s="467"/>
      <c r="BR8" s="467"/>
      <c r="BS8" s="467"/>
      <c r="BT8" s="467"/>
      <c r="BU8" s="468"/>
      <c r="BV8" s="466">
        <v>205326</v>
      </c>
      <c r="BW8" s="467"/>
      <c r="BX8" s="467"/>
      <c r="BY8" s="467"/>
      <c r="BZ8" s="467"/>
      <c r="CA8" s="467"/>
      <c r="CB8" s="467"/>
      <c r="CC8" s="468"/>
      <c r="CD8" s="475" t="s">
        <v>113</v>
      </c>
      <c r="CE8" s="476"/>
      <c r="CF8" s="476"/>
      <c r="CG8" s="476"/>
      <c r="CH8" s="476"/>
      <c r="CI8" s="476"/>
      <c r="CJ8" s="476"/>
      <c r="CK8" s="476"/>
      <c r="CL8" s="476"/>
      <c r="CM8" s="476"/>
      <c r="CN8" s="476"/>
      <c r="CO8" s="476"/>
      <c r="CP8" s="476"/>
      <c r="CQ8" s="476"/>
      <c r="CR8" s="476"/>
      <c r="CS8" s="477"/>
      <c r="CT8" s="579">
        <v>0.27</v>
      </c>
      <c r="CU8" s="580"/>
      <c r="CV8" s="580"/>
      <c r="CW8" s="580"/>
      <c r="CX8" s="580"/>
      <c r="CY8" s="580"/>
      <c r="CZ8" s="580"/>
      <c r="DA8" s="581"/>
      <c r="DB8" s="579">
        <v>0.27</v>
      </c>
      <c r="DC8" s="580"/>
      <c r="DD8" s="580"/>
      <c r="DE8" s="580"/>
      <c r="DF8" s="580"/>
      <c r="DG8" s="580"/>
      <c r="DH8" s="580"/>
      <c r="DI8" s="581"/>
      <c r="DJ8" s="186"/>
      <c r="DK8" s="186"/>
      <c r="DL8" s="186"/>
      <c r="DM8" s="186"/>
      <c r="DN8" s="186"/>
      <c r="DO8" s="186"/>
    </row>
    <row r="9" spans="1:119" ht="18.75" customHeight="1" thickBot="1" x14ac:dyDescent="0.2">
      <c r="A9" s="187"/>
      <c r="B9" s="608" t="s">
        <v>114</v>
      </c>
      <c r="C9" s="609"/>
      <c r="D9" s="609"/>
      <c r="E9" s="609"/>
      <c r="F9" s="609"/>
      <c r="G9" s="609"/>
      <c r="H9" s="609"/>
      <c r="I9" s="609"/>
      <c r="J9" s="609"/>
      <c r="K9" s="529"/>
      <c r="L9" s="610" t="s">
        <v>115</v>
      </c>
      <c r="M9" s="611"/>
      <c r="N9" s="611"/>
      <c r="O9" s="611"/>
      <c r="P9" s="611"/>
      <c r="Q9" s="612"/>
      <c r="R9" s="613">
        <v>16550</v>
      </c>
      <c r="S9" s="614"/>
      <c r="T9" s="614"/>
      <c r="U9" s="614"/>
      <c r="V9" s="615"/>
      <c r="W9" s="545" t="s">
        <v>116</v>
      </c>
      <c r="X9" s="546"/>
      <c r="Y9" s="546"/>
      <c r="Z9" s="546"/>
      <c r="AA9" s="546"/>
      <c r="AB9" s="546"/>
      <c r="AC9" s="546"/>
      <c r="AD9" s="546"/>
      <c r="AE9" s="546"/>
      <c r="AF9" s="546"/>
      <c r="AG9" s="546"/>
      <c r="AH9" s="546"/>
      <c r="AI9" s="546"/>
      <c r="AJ9" s="546"/>
      <c r="AK9" s="546"/>
      <c r="AL9" s="616"/>
      <c r="AM9" s="535" t="s">
        <v>117</v>
      </c>
      <c r="AN9" s="440"/>
      <c r="AO9" s="440"/>
      <c r="AP9" s="440"/>
      <c r="AQ9" s="440"/>
      <c r="AR9" s="440"/>
      <c r="AS9" s="440"/>
      <c r="AT9" s="441"/>
      <c r="AU9" s="523" t="s">
        <v>104</v>
      </c>
      <c r="AV9" s="524"/>
      <c r="AW9" s="524"/>
      <c r="AX9" s="524"/>
      <c r="AY9" s="446" t="s">
        <v>118</v>
      </c>
      <c r="AZ9" s="447"/>
      <c r="BA9" s="447"/>
      <c r="BB9" s="447"/>
      <c r="BC9" s="447"/>
      <c r="BD9" s="447"/>
      <c r="BE9" s="447"/>
      <c r="BF9" s="447"/>
      <c r="BG9" s="447"/>
      <c r="BH9" s="447"/>
      <c r="BI9" s="447"/>
      <c r="BJ9" s="447"/>
      <c r="BK9" s="447"/>
      <c r="BL9" s="447"/>
      <c r="BM9" s="448"/>
      <c r="BN9" s="466">
        <v>22555</v>
      </c>
      <c r="BO9" s="467"/>
      <c r="BP9" s="467"/>
      <c r="BQ9" s="467"/>
      <c r="BR9" s="467"/>
      <c r="BS9" s="467"/>
      <c r="BT9" s="467"/>
      <c r="BU9" s="468"/>
      <c r="BV9" s="466">
        <v>-79643</v>
      </c>
      <c r="BW9" s="467"/>
      <c r="BX9" s="467"/>
      <c r="BY9" s="467"/>
      <c r="BZ9" s="467"/>
      <c r="CA9" s="467"/>
      <c r="CB9" s="467"/>
      <c r="CC9" s="468"/>
      <c r="CD9" s="475" t="s">
        <v>119</v>
      </c>
      <c r="CE9" s="476"/>
      <c r="CF9" s="476"/>
      <c r="CG9" s="476"/>
      <c r="CH9" s="476"/>
      <c r="CI9" s="476"/>
      <c r="CJ9" s="476"/>
      <c r="CK9" s="476"/>
      <c r="CL9" s="476"/>
      <c r="CM9" s="476"/>
      <c r="CN9" s="476"/>
      <c r="CO9" s="476"/>
      <c r="CP9" s="476"/>
      <c r="CQ9" s="476"/>
      <c r="CR9" s="476"/>
      <c r="CS9" s="477"/>
      <c r="CT9" s="436">
        <v>19.8</v>
      </c>
      <c r="CU9" s="437"/>
      <c r="CV9" s="437"/>
      <c r="CW9" s="437"/>
      <c r="CX9" s="437"/>
      <c r="CY9" s="437"/>
      <c r="CZ9" s="437"/>
      <c r="DA9" s="438"/>
      <c r="DB9" s="436">
        <v>21.9</v>
      </c>
      <c r="DC9" s="437"/>
      <c r="DD9" s="437"/>
      <c r="DE9" s="437"/>
      <c r="DF9" s="437"/>
      <c r="DG9" s="437"/>
      <c r="DH9" s="437"/>
      <c r="DI9" s="438"/>
      <c r="DJ9" s="186"/>
      <c r="DK9" s="186"/>
      <c r="DL9" s="186"/>
      <c r="DM9" s="186"/>
      <c r="DN9" s="186"/>
      <c r="DO9" s="186"/>
    </row>
    <row r="10" spans="1:119" ht="18.75" customHeight="1" thickBot="1" x14ac:dyDescent="0.2">
      <c r="A10" s="187"/>
      <c r="B10" s="608"/>
      <c r="C10" s="609"/>
      <c r="D10" s="609"/>
      <c r="E10" s="609"/>
      <c r="F10" s="609"/>
      <c r="G10" s="609"/>
      <c r="H10" s="609"/>
      <c r="I10" s="609"/>
      <c r="J10" s="609"/>
      <c r="K10" s="529"/>
      <c r="L10" s="439" t="s">
        <v>120</v>
      </c>
      <c r="M10" s="440"/>
      <c r="N10" s="440"/>
      <c r="O10" s="440"/>
      <c r="P10" s="440"/>
      <c r="Q10" s="441"/>
      <c r="R10" s="442">
        <v>17029</v>
      </c>
      <c r="S10" s="443"/>
      <c r="T10" s="443"/>
      <c r="U10" s="443"/>
      <c r="V10" s="445"/>
      <c r="W10" s="617"/>
      <c r="X10" s="428"/>
      <c r="Y10" s="428"/>
      <c r="Z10" s="428"/>
      <c r="AA10" s="428"/>
      <c r="AB10" s="428"/>
      <c r="AC10" s="428"/>
      <c r="AD10" s="428"/>
      <c r="AE10" s="428"/>
      <c r="AF10" s="428"/>
      <c r="AG10" s="428"/>
      <c r="AH10" s="428"/>
      <c r="AI10" s="428"/>
      <c r="AJ10" s="428"/>
      <c r="AK10" s="428"/>
      <c r="AL10" s="618"/>
      <c r="AM10" s="535" t="s">
        <v>121</v>
      </c>
      <c r="AN10" s="440"/>
      <c r="AO10" s="440"/>
      <c r="AP10" s="440"/>
      <c r="AQ10" s="440"/>
      <c r="AR10" s="440"/>
      <c r="AS10" s="440"/>
      <c r="AT10" s="441"/>
      <c r="AU10" s="523" t="s">
        <v>122</v>
      </c>
      <c r="AV10" s="524"/>
      <c r="AW10" s="524"/>
      <c r="AX10" s="524"/>
      <c r="AY10" s="446" t="s">
        <v>123</v>
      </c>
      <c r="AZ10" s="447"/>
      <c r="BA10" s="447"/>
      <c r="BB10" s="447"/>
      <c r="BC10" s="447"/>
      <c r="BD10" s="447"/>
      <c r="BE10" s="447"/>
      <c r="BF10" s="447"/>
      <c r="BG10" s="447"/>
      <c r="BH10" s="447"/>
      <c r="BI10" s="447"/>
      <c r="BJ10" s="447"/>
      <c r="BK10" s="447"/>
      <c r="BL10" s="447"/>
      <c r="BM10" s="448"/>
      <c r="BN10" s="466">
        <v>890</v>
      </c>
      <c r="BO10" s="467"/>
      <c r="BP10" s="467"/>
      <c r="BQ10" s="467"/>
      <c r="BR10" s="467"/>
      <c r="BS10" s="467"/>
      <c r="BT10" s="467"/>
      <c r="BU10" s="468"/>
      <c r="BV10" s="466">
        <v>1010</v>
      </c>
      <c r="BW10" s="467"/>
      <c r="BX10" s="467"/>
      <c r="BY10" s="467"/>
      <c r="BZ10" s="467"/>
      <c r="CA10" s="467"/>
      <c r="CB10" s="467"/>
      <c r="CC10" s="468"/>
      <c r="CD10" s="191" t="s">
        <v>124</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08"/>
      <c r="C11" s="609"/>
      <c r="D11" s="609"/>
      <c r="E11" s="609"/>
      <c r="F11" s="609"/>
      <c r="G11" s="609"/>
      <c r="H11" s="609"/>
      <c r="I11" s="609"/>
      <c r="J11" s="609"/>
      <c r="K11" s="529"/>
      <c r="L11" s="512" t="s">
        <v>125</v>
      </c>
      <c r="M11" s="513"/>
      <c r="N11" s="513"/>
      <c r="O11" s="513"/>
      <c r="P11" s="513"/>
      <c r="Q11" s="514"/>
      <c r="R11" s="605" t="s">
        <v>126</v>
      </c>
      <c r="S11" s="606"/>
      <c r="T11" s="606"/>
      <c r="U11" s="606"/>
      <c r="V11" s="607"/>
      <c r="W11" s="617"/>
      <c r="X11" s="428"/>
      <c r="Y11" s="428"/>
      <c r="Z11" s="428"/>
      <c r="AA11" s="428"/>
      <c r="AB11" s="428"/>
      <c r="AC11" s="428"/>
      <c r="AD11" s="428"/>
      <c r="AE11" s="428"/>
      <c r="AF11" s="428"/>
      <c r="AG11" s="428"/>
      <c r="AH11" s="428"/>
      <c r="AI11" s="428"/>
      <c r="AJ11" s="428"/>
      <c r="AK11" s="428"/>
      <c r="AL11" s="618"/>
      <c r="AM11" s="535" t="s">
        <v>127</v>
      </c>
      <c r="AN11" s="440"/>
      <c r="AO11" s="440"/>
      <c r="AP11" s="440"/>
      <c r="AQ11" s="440"/>
      <c r="AR11" s="440"/>
      <c r="AS11" s="440"/>
      <c r="AT11" s="441"/>
      <c r="AU11" s="523" t="s">
        <v>104</v>
      </c>
      <c r="AV11" s="524"/>
      <c r="AW11" s="524"/>
      <c r="AX11" s="524"/>
      <c r="AY11" s="446" t="s">
        <v>128</v>
      </c>
      <c r="AZ11" s="447"/>
      <c r="BA11" s="447"/>
      <c r="BB11" s="447"/>
      <c r="BC11" s="447"/>
      <c r="BD11" s="447"/>
      <c r="BE11" s="447"/>
      <c r="BF11" s="447"/>
      <c r="BG11" s="447"/>
      <c r="BH11" s="447"/>
      <c r="BI11" s="447"/>
      <c r="BJ11" s="447"/>
      <c r="BK11" s="447"/>
      <c r="BL11" s="447"/>
      <c r="BM11" s="448"/>
      <c r="BN11" s="466">
        <v>295212</v>
      </c>
      <c r="BO11" s="467"/>
      <c r="BP11" s="467"/>
      <c r="BQ11" s="467"/>
      <c r="BR11" s="467"/>
      <c r="BS11" s="467"/>
      <c r="BT11" s="467"/>
      <c r="BU11" s="468"/>
      <c r="BV11" s="466">
        <v>315981</v>
      </c>
      <c r="BW11" s="467"/>
      <c r="BX11" s="467"/>
      <c r="BY11" s="467"/>
      <c r="BZ11" s="467"/>
      <c r="CA11" s="467"/>
      <c r="CB11" s="467"/>
      <c r="CC11" s="468"/>
      <c r="CD11" s="475" t="s">
        <v>129</v>
      </c>
      <c r="CE11" s="476"/>
      <c r="CF11" s="476"/>
      <c r="CG11" s="476"/>
      <c r="CH11" s="476"/>
      <c r="CI11" s="476"/>
      <c r="CJ11" s="476"/>
      <c r="CK11" s="476"/>
      <c r="CL11" s="476"/>
      <c r="CM11" s="476"/>
      <c r="CN11" s="476"/>
      <c r="CO11" s="476"/>
      <c r="CP11" s="476"/>
      <c r="CQ11" s="476"/>
      <c r="CR11" s="476"/>
      <c r="CS11" s="477"/>
      <c r="CT11" s="579" t="s">
        <v>130</v>
      </c>
      <c r="CU11" s="580"/>
      <c r="CV11" s="580"/>
      <c r="CW11" s="580"/>
      <c r="CX11" s="580"/>
      <c r="CY11" s="580"/>
      <c r="CZ11" s="580"/>
      <c r="DA11" s="581"/>
      <c r="DB11" s="579" t="s">
        <v>131</v>
      </c>
      <c r="DC11" s="580"/>
      <c r="DD11" s="580"/>
      <c r="DE11" s="580"/>
      <c r="DF11" s="580"/>
      <c r="DG11" s="580"/>
      <c r="DH11" s="580"/>
      <c r="DI11" s="581"/>
      <c r="DJ11" s="186"/>
      <c r="DK11" s="186"/>
      <c r="DL11" s="186"/>
      <c r="DM11" s="186"/>
      <c r="DN11" s="186"/>
      <c r="DO11" s="186"/>
    </row>
    <row r="12" spans="1:119" ht="18.75" customHeight="1" x14ac:dyDescent="0.15">
      <c r="A12" s="187"/>
      <c r="B12" s="582" t="s">
        <v>132</v>
      </c>
      <c r="C12" s="583"/>
      <c r="D12" s="583"/>
      <c r="E12" s="583"/>
      <c r="F12" s="583"/>
      <c r="G12" s="583"/>
      <c r="H12" s="583"/>
      <c r="I12" s="583"/>
      <c r="J12" s="583"/>
      <c r="K12" s="584"/>
      <c r="L12" s="591" t="s">
        <v>133</v>
      </c>
      <c r="M12" s="592"/>
      <c r="N12" s="592"/>
      <c r="O12" s="592"/>
      <c r="P12" s="592"/>
      <c r="Q12" s="593"/>
      <c r="R12" s="594">
        <v>16835</v>
      </c>
      <c r="S12" s="595"/>
      <c r="T12" s="595"/>
      <c r="U12" s="595"/>
      <c r="V12" s="596"/>
      <c r="W12" s="597" t="s">
        <v>1</v>
      </c>
      <c r="X12" s="524"/>
      <c r="Y12" s="524"/>
      <c r="Z12" s="524"/>
      <c r="AA12" s="524"/>
      <c r="AB12" s="598"/>
      <c r="AC12" s="599" t="s">
        <v>134</v>
      </c>
      <c r="AD12" s="600"/>
      <c r="AE12" s="600"/>
      <c r="AF12" s="600"/>
      <c r="AG12" s="601"/>
      <c r="AH12" s="599" t="s">
        <v>135</v>
      </c>
      <c r="AI12" s="600"/>
      <c r="AJ12" s="600"/>
      <c r="AK12" s="600"/>
      <c r="AL12" s="602"/>
      <c r="AM12" s="535" t="s">
        <v>136</v>
      </c>
      <c r="AN12" s="440"/>
      <c r="AO12" s="440"/>
      <c r="AP12" s="440"/>
      <c r="AQ12" s="440"/>
      <c r="AR12" s="440"/>
      <c r="AS12" s="440"/>
      <c r="AT12" s="441"/>
      <c r="AU12" s="523" t="s">
        <v>137</v>
      </c>
      <c r="AV12" s="524"/>
      <c r="AW12" s="524"/>
      <c r="AX12" s="524"/>
      <c r="AY12" s="446" t="s">
        <v>138</v>
      </c>
      <c r="AZ12" s="447"/>
      <c r="BA12" s="447"/>
      <c r="BB12" s="447"/>
      <c r="BC12" s="447"/>
      <c r="BD12" s="447"/>
      <c r="BE12" s="447"/>
      <c r="BF12" s="447"/>
      <c r="BG12" s="447"/>
      <c r="BH12" s="447"/>
      <c r="BI12" s="447"/>
      <c r="BJ12" s="447"/>
      <c r="BK12" s="447"/>
      <c r="BL12" s="447"/>
      <c r="BM12" s="448"/>
      <c r="BN12" s="466">
        <v>191000</v>
      </c>
      <c r="BO12" s="467"/>
      <c r="BP12" s="467"/>
      <c r="BQ12" s="467"/>
      <c r="BR12" s="467"/>
      <c r="BS12" s="467"/>
      <c r="BT12" s="467"/>
      <c r="BU12" s="468"/>
      <c r="BV12" s="466">
        <v>281000</v>
      </c>
      <c r="BW12" s="467"/>
      <c r="BX12" s="467"/>
      <c r="BY12" s="467"/>
      <c r="BZ12" s="467"/>
      <c r="CA12" s="467"/>
      <c r="CB12" s="467"/>
      <c r="CC12" s="468"/>
      <c r="CD12" s="475" t="s">
        <v>139</v>
      </c>
      <c r="CE12" s="476"/>
      <c r="CF12" s="476"/>
      <c r="CG12" s="476"/>
      <c r="CH12" s="476"/>
      <c r="CI12" s="476"/>
      <c r="CJ12" s="476"/>
      <c r="CK12" s="476"/>
      <c r="CL12" s="476"/>
      <c r="CM12" s="476"/>
      <c r="CN12" s="476"/>
      <c r="CO12" s="476"/>
      <c r="CP12" s="476"/>
      <c r="CQ12" s="476"/>
      <c r="CR12" s="476"/>
      <c r="CS12" s="477"/>
      <c r="CT12" s="579" t="s">
        <v>140</v>
      </c>
      <c r="CU12" s="580"/>
      <c r="CV12" s="580"/>
      <c r="CW12" s="580"/>
      <c r="CX12" s="580"/>
      <c r="CY12" s="580"/>
      <c r="CZ12" s="580"/>
      <c r="DA12" s="581"/>
      <c r="DB12" s="579" t="s">
        <v>131</v>
      </c>
      <c r="DC12" s="580"/>
      <c r="DD12" s="580"/>
      <c r="DE12" s="580"/>
      <c r="DF12" s="580"/>
      <c r="DG12" s="580"/>
      <c r="DH12" s="580"/>
      <c r="DI12" s="581"/>
      <c r="DJ12" s="186"/>
      <c r="DK12" s="186"/>
      <c r="DL12" s="186"/>
      <c r="DM12" s="186"/>
      <c r="DN12" s="186"/>
      <c r="DO12" s="186"/>
    </row>
    <row r="13" spans="1:119" ht="18.75" customHeight="1" x14ac:dyDescent="0.15">
      <c r="A13" s="187"/>
      <c r="B13" s="585"/>
      <c r="C13" s="586"/>
      <c r="D13" s="586"/>
      <c r="E13" s="586"/>
      <c r="F13" s="586"/>
      <c r="G13" s="586"/>
      <c r="H13" s="586"/>
      <c r="I13" s="586"/>
      <c r="J13" s="586"/>
      <c r="K13" s="587"/>
      <c r="L13" s="197"/>
      <c r="M13" s="566" t="s">
        <v>141</v>
      </c>
      <c r="N13" s="567"/>
      <c r="O13" s="567"/>
      <c r="P13" s="567"/>
      <c r="Q13" s="568"/>
      <c r="R13" s="569">
        <v>16732</v>
      </c>
      <c r="S13" s="570"/>
      <c r="T13" s="570"/>
      <c r="U13" s="570"/>
      <c r="V13" s="571"/>
      <c r="W13" s="557" t="s">
        <v>142</v>
      </c>
      <c r="X13" s="479"/>
      <c r="Y13" s="479"/>
      <c r="Z13" s="479"/>
      <c r="AA13" s="479"/>
      <c r="AB13" s="480"/>
      <c r="AC13" s="442">
        <v>1258</v>
      </c>
      <c r="AD13" s="443"/>
      <c r="AE13" s="443"/>
      <c r="AF13" s="443"/>
      <c r="AG13" s="444"/>
      <c r="AH13" s="442">
        <v>1465</v>
      </c>
      <c r="AI13" s="443"/>
      <c r="AJ13" s="443"/>
      <c r="AK13" s="443"/>
      <c r="AL13" s="445"/>
      <c r="AM13" s="535" t="s">
        <v>143</v>
      </c>
      <c r="AN13" s="440"/>
      <c r="AO13" s="440"/>
      <c r="AP13" s="440"/>
      <c r="AQ13" s="440"/>
      <c r="AR13" s="440"/>
      <c r="AS13" s="440"/>
      <c r="AT13" s="441"/>
      <c r="AU13" s="523" t="s">
        <v>137</v>
      </c>
      <c r="AV13" s="524"/>
      <c r="AW13" s="524"/>
      <c r="AX13" s="524"/>
      <c r="AY13" s="446" t="s">
        <v>144</v>
      </c>
      <c r="AZ13" s="447"/>
      <c r="BA13" s="447"/>
      <c r="BB13" s="447"/>
      <c r="BC13" s="447"/>
      <c r="BD13" s="447"/>
      <c r="BE13" s="447"/>
      <c r="BF13" s="447"/>
      <c r="BG13" s="447"/>
      <c r="BH13" s="447"/>
      <c r="BI13" s="447"/>
      <c r="BJ13" s="447"/>
      <c r="BK13" s="447"/>
      <c r="BL13" s="447"/>
      <c r="BM13" s="448"/>
      <c r="BN13" s="466">
        <v>127657</v>
      </c>
      <c r="BO13" s="467"/>
      <c r="BP13" s="467"/>
      <c r="BQ13" s="467"/>
      <c r="BR13" s="467"/>
      <c r="BS13" s="467"/>
      <c r="BT13" s="467"/>
      <c r="BU13" s="468"/>
      <c r="BV13" s="466">
        <v>-43652</v>
      </c>
      <c r="BW13" s="467"/>
      <c r="BX13" s="467"/>
      <c r="BY13" s="467"/>
      <c r="BZ13" s="467"/>
      <c r="CA13" s="467"/>
      <c r="CB13" s="467"/>
      <c r="CC13" s="468"/>
      <c r="CD13" s="475" t="s">
        <v>145</v>
      </c>
      <c r="CE13" s="476"/>
      <c r="CF13" s="476"/>
      <c r="CG13" s="476"/>
      <c r="CH13" s="476"/>
      <c r="CI13" s="476"/>
      <c r="CJ13" s="476"/>
      <c r="CK13" s="476"/>
      <c r="CL13" s="476"/>
      <c r="CM13" s="476"/>
      <c r="CN13" s="476"/>
      <c r="CO13" s="476"/>
      <c r="CP13" s="476"/>
      <c r="CQ13" s="476"/>
      <c r="CR13" s="476"/>
      <c r="CS13" s="477"/>
      <c r="CT13" s="436">
        <v>11.4</v>
      </c>
      <c r="CU13" s="437"/>
      <c r="CV13" s="437"/>
      <c r="CW13" s="437"/>
      <c r="CX13" s="437"/>
      <c r="CY13" s="437"/>
      <c r="CZ13" s="437"/>
      <c r="DA13" s="438"/>
      <c r="DB13" s="436">
        <v>13.3</v>
      </c>
      <c r="DC13" s="437"/>
      <c r="DD13" s="437"/>
      <c r="DE13" s="437"/>
      <c r="DF13" s="437"/>
      <c r="DG13" s="437"/>
      <c r="DH13" s="437"/>
      <c r="DI13" s="438"/>
      <c r="DJ13" s="186"/>
      <c r="DK13" s="186"/>
      <c r="DL13" s="186"/>
      <c r="DM13" s="186"/>
      <c r="DN13" s="186"/>
      <c r="DO13" s="186"/>
    </row>
    <row r="14" spans="1:119" ht="18.75" customHeight="1" thickBot="1" x14ac:dyDescent="0.2">
      <c r="A14" s="187"/>
      <c r="B14" s="585"/>
      <c r="C14" s="586"/>
      <c r="D14" s="586"/>
      <c r="E14" s="586"/>
      <c r="F14" s="586"/>
      <c r="G14" s="586"/>
      <c r="H14" s="586"/>
      <c r="I14" s="586"/>
      <c r="J14" s="586"/>
      <c r="K14" s="587"/>
      <c r="L14" s="559" t="s">
        <v>146</v>
      </c>
      <c r="M14" s="603"/>
      <c r="N14" s="603"/>
      <c r="O14" s="603"/>
      <c r="P14" s="603"/>
      <c r="Q14" s="604"/>
      <c r="R14" s="569">
        <v>16982</v>
      </c>
      <c r="S14" s="570"/>
      <c r="T14" s="570"/>
      <c r="U14" s="570"/>
      <c r="V14" s="571"/>
      <c r="W14" s="572"/>
      <c r="X14" s="482"/>
      <c r="Y14" s="482"/>
      <c r="Z14" s="482"/>
      <c r="AA14" s="482"/>
      <c r="AB14" s="483"/>
      <c r="AC14" s="562">
        <v>14.7</v>
      </c>
      <c r="AD14" s="563"/>
      <c r="AE14" s="563"/>
      <c r="AF14" s="563"/>
      <c r="AG14" s="564"/>
      <c r="AH14" s="562">
        <v>17</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147</v>
      </c>
      <c r="CE14" s="473"/>
      <c r="CF14" s="473"/>
      <c r="CG14" s="473"/>
      <c r="CH14" s="473"/>
      <c r="CI14" s="473"/>
      <c r="CJ14" s="473"/>
      <c r="CK14" s="473"/>
      <c r="CL14" s="473"/>
      <c r="CM14" s="473"/>
      <c r="CN14" s="473"/>
      <c r="CO14" s="473"/>
      <c r="CP14" s="473"/>
      <c r="CQ14" s="473"/>
      <c r="CR14" s="473"/>
      <c r="CS14" s="474"/>
      <c r="CT14" s="573">
        <v>27.9</v>
      </c>
      <c r="CU14" s="574"/>
      <c r="CV14" s="574"/>
      <c r="CW14" s="574"/>
      <c r="CX14" s="574"/>
      <c r="CY14" s="574"/>
      <c r="CZ14" s="574"/>
      <c r="DA14" s="575"/>
      <c r="DB14" s="573">
        <v>28</v>
      </c>
      <c r="DC14" s="574"/>
      <c r="DD14" s="574"/>
      <c r="DE14" s="574"/>
      <c r="DF14" s="574"/>
      <c r="DG14" s="574"/>
      <c r="DH14" s="574"/>
      <c r="DI14" s="575"/>
      <c r="DJ14" s="186"/>
      <c r="DK14" s="186"/>
      <c r="DL14" s="186"/>
      <c r="DM14" s="186"/>
      <c r="DN14" s="186"/>
      <c r="DO14" s="186"/>
    </row>
    <row r="15" spans="1:119" ht="18.75" customHeight="1" x14ac:dyDescent="0.15">
      <c r="A15" s="187"/>
      <c r="B15" s="585"/>
      <c r="C15" s="586"/>
      <c r="D15" s="586"/>
      <c r="E15" s="586"/>
      <c r="F15" s="586"/>
      <c r="G15" s="586"/>
      <c r="H15" s="586"/>
      <c r="I15" s="586"/>
      <c r="J15" s="586"/>
      <c r="K15" s="587"/>
      <c r="L15" s="197"/>
      <c r="M15" s="566" t="s">
        <v>141</v>
      </c>
      <c r="N15" s="567"/>
      <c r="O15" s="567"/>
      <c r="P15" s="567"/>
      <c r="Q15" s="568"/>
      <c r="R15" s="569">
        <v>16890</v>
      </c>
      <c r="S15" s="570"/>
      <c r="T15" s="570"/>
      <c r="U15" s="570"/>
      <c r="V15" s="571"/>
      <c r="W15" s="557" t="s">
        <v>148</v>
      </c>
      <c r="X15" s="479"/>
      <c r="Y15" s="479"/>
      <c r="Z15" s="479"/>
      <c r="AA15" s="479"/>
      <c r="AB15" s="480"/>
      <c r="AC15" s="442">
        <v>1786</v>
      </c>
      <c r="AD15" s="443"/>
      <c r="AE15" s="443"/>
      <c r="AF15" s="443"/>
      <c r="AG15" s="444"/>
      <c r="AH15" s="442">
        <v>1821</v>
      </c>
      <c r="AI15" s="443"/>
      <c r="AJ15" s="443"/>
      <c r="AK15" s="443"/>
      <c r="AL15" s="445"/>
      <c r="AM15" s="535"/>
      <c r="AN15" s="440"/>
      <c r="AO15" s="440"/>
      <c r="AP15" s="440"/>
      <c r="AQ15" s="440"/>
      <c r="AR15" s="440"/>
      <c r="AS15" s="440"/>
      <c r="AT15" s="441"/>
      <c r="AU15" s="523"/>
      <c r="AV15" s="524"/>
      <c r="AW15" s="524"/>
      <c r="AX15" s="524"/>
      <c r="AY15" s="458" t="s">
        <v>149</v>
      </c>
      <c r="AZ15" s="459"/>
      <c r="BA15" s="459"/>
      <c r="BB15" s="459"/>
      <c r="BC15" s="459"/>
      <c r="BD15" s="459"/>
      <c r="BE15" s="459"/>
      <c r="BF15" s="459"/>
      <c r="BG15" s="459"/>
      <c r="BH15" s="459"/>
      <c r="BI15" s="459"/>
      <c r="BJ15" s="459"/>
      <c r="BK15" s="459"/>
      <c r="BL15" s="459"/>
      <c r="BM15" s="460"/>
      <c r="BN15" s="461">
        <v>1455701</v>
      </c>
      <c r="BO15" s="462"/>
      <c r="BP15" s="462"/>
      <c r="BQ15" s="462"/>
      <c r="BR15" s="462"/>
      <c r="BS15" s="462"/>
      <c r="BT15" s="462"/>
      <c r="BU15" s="463"/>
      <c r="BV15" s="461">
        <v>1450627</v>
      </c>
      <c r="BW15" s="462"/>
      <c r="BX15" s="462"/>
      <c r="BY15" s="462"/>
      <c r="BZ15" s="462"/>
      <c r="CA15" s="462"/>
      <c r="CB15" s="462"/>
      <c r="CC15" s="463"/>
      <c r="CD15" s="576" t="s">
        <v>150</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5"/>
      <c r="C16" s="586"/>
      <c r="D16" s="586"/>
      <c r="E16" s="586"/>
      <c r="F16" s="586"/>
      <c r="G16" s="586"/>
      <c r="H16" s="586"/>
      <c r="I16" s="586"/>
      <c r="J16" s="586"/>
      <c r="K16" s="587"/>
      <c r="L16" s="559" t="s">
        <v>151</v>
      </c>
      <c r="M16" s="560"/>
      <c r="N16" s="560"/>
      <c r="O16" s="560"/>
      <c r="P16" s="560"/>
      <c r="Q16" s="561"/>
      <c r="R16" s="554" t="s">
        <v>152</v>
      </c>
      <c r="S16" s="555"/>
      <c r="T16" s="555"/>
      <c r="U16" s="555"/>
      <c r="V16" s="556"/>
      <c r="W16" s="572"/>
      <c r="X16" s="482"/>
      <c r="Y16" s="482"/>
      <c r="Z16" s="482"/>
      <c r="AA16" s="482"/>
      <c r="AB16" s="483"/>
      <c r="AC16" s="562">
        <v>20.9</v>
      </c>
      <c r="AD16" s="563"/>
      <c r="AE16" s="563"/>
      <c r="AF16" s="563"/>
      <c r="AG16" s="564"/>
      <c r="AH16" s="562">
        <v>21.1</v>
      </c>
      <c r="AI16" s="563"/>
      <c r="AJ16" s="563"/>
      <c r="AK16" s="563"/>
      <c r="AL16" s="565"/>
      <c r="AM16" s="535"/>
      <c r="AN16" s="440"/>
      <c r="AO16" s="440"/>
      <c r="AP16" s="440"/>
      <c r="AQ16" s="440"/>
      <c r="AR16" s="440"/>
      <c r="AS16" s="440"/>
      <c r="AT16" s="441"/>
      <c r="AU16" s="523"/>
      <c r="AV16" s="524"/>
      <c r="AW16" s="524"/>
      <c r="AX16" s="524"/>
      <c r="AY16" s="446" t="s">
        <v>153</v>
      </c>
      <c r="AZ16" s="447"/>
      <c r="BA16" s="447"/>
      <c r="BB16" s="447"/>
      <c r="BC16" s="447"/>
      <c r="BD16" s="447"/>
      <c r="BE16" s="447"/>
      <c r="BF16" s="447"/>
      <c r="BG16" s="447"/>
      <c r="BH16" s="447"/>
      <c r="BI16" s="447"/>
      <c r="BJ16" s="447"/>
      <c r="BK16" s="447"/>
      <c r="BL16" s="447"/>
      <c r="BM16" s="448"/>
      <c r="BN16" s="466">
        <v>5290506</v>
      </c>
      <c r="BO16" s="467"/>
      <c r="BP16" s="467"/>
      <c r="BQ16" s="467"/>
      <c r="BR16" s="467"/>
      <c r="BS16" s="467"/>
      <c r="BT16" s="467"/>
      <c r="BU16" s="468"/>
      <c r="BV16" s="466">
        <v>5306280</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x14ac:dyDescent="0.2">
      <c r="A17" s="187"/>
      <c r="B17" s="588"/>
      <c r="C17" s="589"/>
      <c r="D17" s="589"/>
      <c r="E17" s="589"/>
      <c r="F17" s="589"/>
      <c r="G17" s="589"/>
      <c r="H17" s="589"/>
      <c r="I17" s="589"/>
      <c r="J17" s="589"/>
      <c r="K17" s="590"/>
      <c r="L17" s="202"/>
      <c r="M17" s="551" t="s">
        <v>154</v>
      </c>
      <c r="N17" s="552"/>
      <c r="O17" s="552"/>
      <c r="P17" s="552"/>
      <c r="Q17" s="553"/>
      <c r="R17" s="554" t="s">
        <v>152</v>
      </c>
      <c r="S17" s="555"/>
      <c r="T17" s="555"/>
      <c r="U17" s="555"/>
      <c r="V17" s="556"/>
      <c r="W17" s="557" t="s">
        <v>155</v>
      </c>
      <c r="X17" s="479"/>
      <c r="Y17" s="479"/>
      <c r="Z17" s="479"/>
      <c r="AA17" s="479"/>
      <c r="AB17" s="480"/>
      <c r="AC17" s="442">
        <v>5491</v>
      </c>
      <c r="AD17" s="443"/>
      <c r="AE17" s="443"/>
      <c r="AF17" s="443"/>
      <c r="AG17" s="444"/>
      <c r="AH17" s="442">
        <v>5335</v>
      </c>
      <c r="AI17" s="443"/>
      <c r="AJ17" s="443"/>
      <c r="AK17" s="443"/>
      <c r="AL17" s="445"/>
      <c r="AM17" s="535"/>
      <c r="AN17" s="440"/>
      <c r="AO17" s="440"/>
      <c r="AP17" s="440"/>
      <c r="AQ17" s="440"/>
      <c r="AR17" s="440"/>
      <c r="AS17" s="440"/>
      <c r="AT17" s="441"/>
      <c r="AU17" s="523"/>
      <c r="AV17" s="524"/>
      <c r="AW17" s="524"/>
      <c r="AX17" s="524"/>
      <c r="AY17" s="446" t="s">
        <v>156</v>
      </c>
      <c r="AZ17" s="447"/>
      <c r="BA17" s="447"/>
      <c r="BB17" s="447"/>
      <c r="BC17" s="447"/>
      <c r="BD17" s="447"/>
      <c r="BE17" s="447"/>
      <c r="BF17" s="447"/>
      <c r="BG17" s="447"/>
      <c r="BH17" s="447"/>
      <c r="BI17" s="447"/>
      <c r="BJ17" s="447"/>
      <c r="BK17" s="447"/>
      <c r="BL17" s="447"/>
      <c r="BM17" s="448"/>
      <c r="BN17" s="466">
        <v>1822425</v>
      </c>
      <c r="BO17" s="467"/>
      <c r="BP17" s="467"/>
      <c r="BQ17" s="467"/>
      <c r="BR17" s="467"/>
      <c r="BS17" s="467"/>
      <c r="BT17" s="467"/>
      <c r="BU17" s="468"/>
      <c r="BV17" s="466">
        <v>1816017</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x14ac:dyDescent="0.2">
      <c r="A18" s="187"/>
      <c r="B18" s="528" t="s">
        <v>157</v>
      </c>
      <c r="C18" s="529"/>
      <c r="D18" s="529"/>
      <c r="E18" s="530"/>
      <c r="F18" s="530"/>
      <c r="G18" s="530"/>
      <c r="H18" s="530"/>
      <c r="I18" s="530"/>
      <c r="J18" s="530"/>
      <c r="K18" s="530"/>
      <c r="L18" s="531">
        <v>77.94</v>
      </c>
      <c r="M18" s="531"/>
      <c r="N18" s="531"/>
      <c r="O18" s="531"/>
      <c r="P18" s="531"/>
      <c r="Q18" s="531"/>
      <c r="R18" s="532"/>
      <c r="S18" s="532"/>
      <c r="T18" s="532"/>
      <c r="U18" s="532"/>
      <c r="V18" s="533"/>
      <c r="W18" s="547"/>
      <c r="X18" s="548"/>
      <c r="Y18" s="548"/>
      <c r="Z18" s="548"/>
      <c r="AA18" s="548"/>
      <c r="AB18" s="558"/>
      <c r="AC18" s="430">
        <v>64.3</v>
      </c>
      <c r="AD18" s="431"/>
      <c r="AE18" s="431"/>
      <c r="AF18" s="431"/>
      <c r="AG18" s="534"/>
      <c r="AH18" s="430">
        <v>61.9</v>
      </c>
      <c r="AI18" s="431"/>
      <c r="AJ18" s="431"/>
      <c r="AK18" s="431"/>
      <c r="AL18" s="432"/>
      <c r="AM18" s="535"/>
      <c r="AN18" s="440"/>
      <c r="AO18" s="440"/>
      <c r="AP18" s="440"/>
      <c r="AQ18" s="440"/>
      <c r="AR18" s="440"/>
      <c r="AS18" s="440"/>
      <c r="AT18" s="441"/>
      <c r="AU18" s="523"/>
      <c r="AV18" s="524"/>
      <c r="AW18" s="524"/>
      <c r="AX18" s="524"/>
      <c r="AY18" s="446" t="s">
        <v>158</v>
      </c>
      <c r="AZ18" s="447"/>
      <c r="BA18" s="447"/>
      <c r="BB18" s="447"/>
      <c r="BC18" s="447"/>
      <c r="BD18" s="447"/>
      <c r="BE18" s="447"/>
      <c r="BF18" s="447"/>
      <c r="BG18" s="447"/>
      <c r="BH18" s="447"/>
      <c r="BI18" s="447"/>
      <c r="BJ18" s="447"/>
      <c r="BK18" s="447"/>
      <c r="BL18" s="447"/>
      <c r="BM18" s="448"/>
      <c r="BN18" s="466">
        <v>5492342</v>
      </c>
      <c r="BO18" s="467"/>
      <c r="BP18" s="467"/>
      <c r="BQ18" s="467"/>
      <c r="BR18" s="467"/>
      <c r="BS18" s="467"/>
      <c r="BT18" s="467"/>
      <c r="BU18" s="468"/>
      <c r="BV18" s="466">
        <v>5622780</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x14ac:dyDescent="0.2">
      <c r="A19" s="187"/>
      <c r="B19" s="528" t="s">
        <v>159</v>
      </c>
      <c r="C19" s="529"/>
      <c r="D19" s="529"/>
      <c r="E19" s="530"/>
      <c r="F19" s="530"/>
      <c r="G19" s="530"/>
      <c r="H19" s="530"/>
      <c r="I19" s="530"/>
      <c r="J19" s="530"/>
      <c r="K19" s="530"/>
      <c r="L19" s="536">
        <v>212</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160</v>
      </c>
      <c r="AZ19" s="447"/>
      <c r="BA19" s="447"/>
      <c r="BB19" s="447"/>
      <c r="BC19" s="447"/>
      <c r="BD19" s="447"/>
      <c r="BE19" s="447"/>
      <c r="BF19" s="447"/>
      <c r="BG19" s="447"/>
      <c r="BH19" s="447"/>
      <c r="BI19" s="447"/>
      <c r="BJ19" s="447"/>
      <c r="BK19" s="447"/>
      <c r="BL19" s="447"/>
      <c r="BM19" s="448"/>
      <c r="BN19" s="466">
        <v>6870182</v>
      </c>
      <c r="BO19" s="467"/>
      <c r="BP19" s="467"/>
      <c r="BQ19" s="467"/>
      <c r="BR19" s="467"/>
      <c r="BS19" s="467"/>
      <c r="BT19" s="467"/>
      <c r="BU19" s="468"/>
      <c r="BV19" s="466">
        <v>7158879</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x14ac:dyDescent="0.2">
      <c r="A20" s="187"/>
      <c r="B20" s="528" t="s">
        <v>161</v>
      </c>
      <c r="C20" s="529"/>
      <c r="D20" s="529"/>
      <c r="E20" s="530"/>
      <c r="F20" s="530"/>
      <c r="G20" s="530"/>
      <c r="H20" s="530"/>
      <c r="I20" s="530"/>
      <c r="J20" s="530"/>
      <c r="K20" s="530"/>
      <c r="L20" s="536">
        <v>5482</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x14ac:dyDescent="0.15">
      <c r="A21" s="187"/>
      <c r="B21" s="525" t="s">
        <v>162</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x14ac:dyDescent="0.2">
      <c r="A22" s="187"/>
      <c r="B22" s="495" t="s">
        <v>163</v>
      </c>
      <c r="C22" s="496"/>
      <c r="D22" s="497"/>
      <c r="E22" s="504" t="s">
        <v>1</v>
      </c>
      <c r="F22" s="479"/>
      <c r="G22" s="479"/>
      <c r="H22" s="479"/>
      <c r="I22" s="479"/>
      <c r="J22" s="479"/>
      <c r="K22" s="480"/>
      <c r="L22" s="504" t="s">
        <v>164</v>
      </c>
      <c r="M22" s="479"/>
      <c r="N22" s="479"/>
      <c r="O22" s="479"/>
      <c r="P22" s="480"/>
      <c r="Q22" s="489" t="s">
        <v>165</v>
      </c>
      <c r="R22" s="490"/>
      <c r="S22" s="490"/>
      <c r="T22" s="490"/>
      <c r="U22" s="490"/>
      <c r="V22" s="505"/>
      <c r="W22" s="507" t="s">
        <v>166</v>
      </c>
      <c r="X22" s="496"/>
      <c r="Y22" s="497"/>
      <c r="Z22" s="504" t="s">
        <v>1</v>
      </c>
      <c r="AA22" s="479"/>
      <c r="AB22" s="479"/>
      <c r="AC22" s="479"/>
      <c r="AD22" s="479"/>
      <c r="AE22" s="479"/>
      <c r="AF22" s="479"/>
      <c r="AG22" s="480"/>
      <c r="AH22" s="478" t="s">
        <v>167</v>
      </c>
      <c r="AI22" s="479"/>
      <c r="AJ22" s="479"/>
      <c r="AK22" s="479"/>
      <c r="AL22" s="480"/>
      <c r="AM22" s="478" t="s">
        <v>168</v>
      </c>
      <c r="AN22" s="484"/>
      <c r="AO22" s="484"/>
      <c r="AP22" s="484"/>
      <c r="AQ22" s="484"/>
      <c r="AR22" s="485"/>
      <c r="AS22" s="489" t="s">
        <v>165</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x14ac:dyDescent="0.15">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169</v>
      </c>
      <c r="AZ23" s="459"/>
      <c r="BA23" s="459"/>
      <c r="BB23" s="459"/>
      <c r="BC23" s="459"/>
      <c r="BD23" s="459"/>
      <c r="BE23" s="459"/>
      <c r="BF23" s="459"/>
      <c r="BG23" s="459"/>
      <c r="BH23" s="459"/>
      <c r="BI23" s="459"/>
      <c r="BJ23" s="459"/>
      <c r="BK23" s="459"/>
      <c r="BL23" s="459"/>
      <c r="BM23" s="460"/>
      <c r="BN23" s="466">
        <v>12638318</v>
      </c>
      <c r="BO23" s="467"/>
      <c r="BP23" s="467"/>
      <c r="BQ23" s="467"/>
      <c r="BR23" s="467"/>
      <c r="BS23" s="467"/>
      <c r="BT23" s="467"/>
      <c r="BU23" s="468"/>
      <c r="BV23" s="466">
        <v>13025807</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x14ac:dyDescent="0.2">
      <c r="A24" s="187"/>
      <c r="B24" s="498"/>
      <c r="C24" s="499"/>
      <c r="D24" s="500"/>
      <c r="E24" s="439" t="s">
        <v>170</v>
      </c>
      <c r="F24" s="440"/>
      <c r="G24" s="440"/>
      <c r="H24" s="440"/>
      <c r="I24" s="440"/>
      <c r="J24" s="440"/>
      <c r="K24" s="441"/>
      <c r="L24" s="442">
        <v>1</v>
      </c>
      <c r="M24" s="443"/>
      <c r="N24" s="443"/>
      <c r="O24" s="443"/>
      <c r="P24" s="444"/>
      <c r="Q24" s="442">
        <v>8270</v>
      </c>
      <c r="R24" s="443"/>
      <c r="S24" s="443"/>
      <c r="T24" s="443"/>
      <c r="U24" s="443"/>
      <c r="V24" s="444"/>
      <c r="W24" s="508"/>
      <c r="X24" s="499"/>
      <c r="Y24" s="500"/>
      <c r="Z24" s="439" t="s">
        <v>171</v>
      </c>
      <c r="AA24" s="440"/>
      <c r="AB24" s="440"/>
      <c r="AC24" s="440"/>
      <c r="AD24" s="440"/>
      <c r="AE24" s="440"/>
      <c r="AF24" s="440"/>
      <c r="AG24" s="441"/>
      <c r="AH24" s="442">
        <v>175</v>
      </c>
      <c r="AI24" s="443"/>
      <c r="AJ24" s="443"/>
      <c r="AK24" s="443"/>
      <c r="AL24" s="444"/>
      <c r="AM24" s="442">
        <v>502250</v>
      </c>
      <c r="AN24" s="443"/>
      <c r="AO24" s="443"/>
      <c r="AP24" s="443"/>
      <c r="AQ24" s="443"/>
      <c r="AR24" s="444"/>
      <c r="AS24" s="442">
        <v>2870</v>
      </c>
      <c r="AT24" s="443"/>
      <c r="AU24" s="443"/>
      <c r="AV24" s="443"/>
      <c r="AW24" s="443"/>
      <c r="AX24" s="445"/>
      <c r="AY24" s="433" t="s">
        <v>172</v>
      </c>
      <c r="AZ24" s="434"/>
      <c r="BA24" s="434"/>
      <c r="BB24" s="434"/>
      <c r="BC24" s="434"/>
      <c r="BD24" s="434"/>
      <c r="BE24" s="434"/>
      <c r="BF24" s="434"/>
      <c r="BG24" s="434"/>
      <c r="BH24" s="434"/>
      <c r="BI24" s="434"/>
      <c r="BJ24" s="434"/>
      <c r="BK24" s="434"/>
      <c r="BL24" s="434"/>
      <c r="BM24" s="435"/>
      <c r="BN24" s="466">
        <v>11847708</v>
      </c>
      <c r="BO24" s="467"/>
      <c r="BP24" s="467"/>
      <c r="BQ24" s="467"/>
      <c r="BR24" s="467"/>
      <c r="BS24" s="467"/>
      <c r="BT24" s="467"/>
      <c r="BU24" s="468"/>
      <c r="BV24" s="466">
        <v>11978711</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x14ac:dyDescent="0.15">
      <c r="A25" s="187"/>
      <c r="B25" s="498"/>
      <c r="C25" s="499"/>
      <c r="D25" s="500"/>
      <c r="E25" s="439" t="s">
        <v>173</v>
      </c>
      <c r="F25" s="440"/>
      <c r="G25" s="440"/>
      <c r="H25" s="440"/>
      <c r="I25" s="440"/>
      <c r="J25" s="440"/>
      <c r="K25" s="441"/>
      <c r="L25" s="442">
        <v>1</v>
      </c>
      <c r="M25" s="443"/>
      <c r="N25" s="443"/>
      <c r="O25" s="443"/>
      <c r="P25" s="444"/>
      <c r="Q25" s="442">
        <v>6620</v>
      </c>
      <c r="R25" s="443"/>
      <c r="S25" s="443"/>
      <c r="T25" s="443"/>
      <c r="U25" s="443"/>
      <c r="V25" s="444"/>
      <c r="W25" s="508"/>
      <c r="X25" s="499"/>
      <c r="Y25" s="500"/>
      <c r="Z25" s="439" t="s">
        <v>174</v>
      </c>
      <c r="AA25" s="440"/>
      <c r="AB25" s="440"/>
      <c r="AC25" s="440"/>
      <c r="AD25" s="440"/>
      <c r="AE25" s="440"/>
      <c r="AF25" s="440"/>
      <c r="AG25" s="441"/>
      <c r="AH25" s="442" t="s">
        <v>175</v>
      </c>
      <c r="AI25" s="443"/>
      <c r="AJ25" s="443"/>
      <c r="AK25" s="443"/>
      <c r="AL25" s="444"/>
      <c r="AM25" s="442" t="s">
        <v>176</v>
      </c>
      <c r="AN25" s="443"/>
      <c r="AO25" s="443"/>
      <c r="AP25" s="443"/>
      <c r="AQ25" s="443"/>
      <c r="AR25" s="444"/>
      <c r="AS25" s="442" t="s">
        <v>176</v>
      </c>
      <c r="AT25" s="443"/>
      <c r="AU25" s="443"/>
      <c r="AV25" s="443"/>
      <c r="AW25" s="443"/>
      <c r="AX25" s="445"/>
      <c r="AY25" s="458" t="s">
        <v>177</v>
      </c>
      <c r="AZ25" s="459"/>
      <c r="BA25" s="459"/>
      <c r="BB25" s="459"/>
      <c r="BC25" s="459"/>
      <c r="BD25" s="459"/>
      <c r="BE25" s="459"/>
      <c r="BF25" s="459"/>
      <c r="BG25" s="459"/>
      <c r="BH25" s="459"/>
      <c r="BI25" s="459"/>
      <c r="BJ25" s="459"/>
      <c r="BK25" s="459"/>
      <c r="BL25" s="459"/>
      <c r="BM25" s="460"/>
      <c r="BN25" s="461">
        <v>21600</v>
      </c>
      <c r="BO25" s="462"/>
      <c r="BP25" s="462"/>
      <c r="BQ25" s="462"/>
      <c r="BR25" s="462"/>
      <c r="BS25" s="462"/>
      <c r="BT25" s="462"/>
      <c r="BU25" s="463"/>
      <c r="BV25" s="461">
        <v>166009</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x14ac:dyDescent="0.15">
      <c r="A26" s="187"/>
      <c r="B26" s="498"/>
      <c r="C26" s="499"/>
      <c r="D26" s="500"/>
      <c r="E26" s="439" t="s">
        <v>178</v>
      </c>
      <c r="F26" s="440"/>
      <c r="G26" s="440"/>
      <c r="H26" s="440"/>
      <c r="I26" s="440"/>
      <c r="J26" s="440"/>
      <c r="K26" s="441"/>
      <c r="L26" s="442">
        <v>1</v>
      </c>
      <c r="M26" s="443"/>
      <c r="N26" s="443"/>
      <c r="O26" s="443"/>
      <c r="P26" s="444"/>
      <c r="Q26" s="442">
        <v>6210</v>
      </c>
      <c r="R26" s="443"/>
      <c r="S26" s="443"/>
      <c r="T26" s="443"/>
      <c r="U26" s="443"/>
      <c r="V26" s="444"/>
      <c r="W26" s="508"/>
      <c r="X26" s="499"/>
      <c r="Y26" s="500"/>
      <c r="Z26" s="439" t="s">
        <v>179</v>
      </c>
      <c r="AA26" s="521"/>
      <c r="AB26" s="521"/>
      <c r="AC26" s="521"/>
      <c r="AD26" s="521"/>
      <c r="AE26" s="521"/>
      <c r="AF26" s="521"/>
      <c r="AG26" s="522"/>
      <c r="AH26" s="442">
        <v>6</v>
      </c>
      <c r="AI26" s="443"/>
      <c r="AJ26" s="443"/>
      <c r="AK26" s="443"/>
      <c r="AL26" s="444"/>
      <c r="AM26" s="442">
        <v>16512</v>
      </c>
      <c r="AN26" s="443"/>
      <c r="AO26" s="443"/>
      <c r="AP26" s="443"/>
      <c r="AQ26" s="443"/>
      <c r="AR26" s="444"/>
      <c r="AS26" s="442">
        <v>2752</v>
      </c>
      <c r="AT26" s="443"/>
      <c r="AU26" s="443"/>
      <c r="AV26" s="443"/>
      <c r="AW26" s="443"/>
      <c r="AX26" s="445"/>
      <c r="AY26" s="475" t="s">
        <v>180</v>
      </c>
      <c r="AZ26" s="476"/>
      <c r="BA26" s="476"/>
      <c r="BB26" s="476"/>
      <c r="BC26" s="476"/>
      <c r="BD26" s="476"/>
      <c r="BE26" s="476"/>
      <c r="BF26" s="476"/>
      <c r="BG26" s="476"/>
      <c r="BH26" s="476"/>
      <c r="BI26" s="476"/>
      <c r="BJ26" s="476"/>
      <c r="BK26" s="476"/>
      <c r="BL26" s="476"/>
      <c r="BM26" s="477"/>
      <c r="BN26" s="466" t="s">
        <v>176</v>
      </c>
      <c r="BO26" s="467"/>
      <c r="BP26" s="467"/>
      <c r="BQ26" s="467"/>
      <c r="BR26" s="467"/>
      <c r="BS26" s="467"/>
      <c r="BT26" s="467"/>
      <c r="BU26" s="468"/>
      <c r="BV26" s="466" t="s">
        <v>176</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
      <c r="A27" s="187"/>
      <c r="B27" s="498"/>
      <c r="C27" s="499"/>
      <c r="D27" s="500"/>
      <c r="E27" s="439" t="s">
        <v>181</v>
      </c>
      <c r="F27" s="440"/>
      <c r="G27" s="440"/>
      <c r="H27" s="440"/>
      <c r="I27" s="440"/>
      <c r="J27" s="440"/>
      <c r="K27" s="441"/>
      <c r="L27" s="442">
        <v>1</v>
      </c>
      <c r="M27" s="443"/>
      <c r="N27" s="443"/>
      <c r="O27" s="443"/>
      <c r="P27" s="444"/>
      <c r="Q27" s="442">
        <v>3310</v>
      </c>
      <c r="R27" s="443"/>
      <c r="S27" s="443"/>
      <c r="T27" s="443"/>
      <c r="U27" s="443"/>
      <c r="V27" s="444"/>
      <c r="W27" s="508"/>
      <c r="X27" s="499"/>
      <c r="Y27" s="500"/>
      <c r="Z27" s="439" t="s">
        <v>182</v>
      </c>
      <c r="AA27" s="440"/>
      <c r="AB27" s="440"/>
      <c r="AC27" s="440"/>
      <c r="AD27" s="440"/>
      <c r="AE27" s="440"/>
      <c r="AF27" s="440"/>
      <c r="AG27" s="441"/>
      <c r="AH27" s="442">
        <v>2</v>
      </c>
      <c r="AI27" s="443"/>
      <c r="AJ27" s="443"/>
      <c r="AK27" s="443"/>
      <c r="AL27" s="444"/>
      <c r="AM27" s="442" t="s">
        <v>183</v>
      </c>
      <c r="AN27" s="443"/>
      <c r="AO27" s="443"/>
      <c r="AP27" s="443"/>
      <c r="AQ27" s="443"/>
      <c r="AR27" s="444"/>
      <c r="AS27" s="442" t="s">
        <v>183</v>
      </c>
      <c r="AT27" s="443"/>
      <c r="AU27" s="443"/>
      <c r="AV27" s="443"/>
      <c r="AW27" s="443"/>
      <c r="AX27" s="445"/>
      <c r="AY27" s="472" t="s">
        <v>184</v>
      </c>
      <c r="AZ27" s="473"/>
      <c r="BA27" s="473"/>
      <c r="BB27" s="473"/>
      <c r="BC27" s="473"/>
      <c r="BD27" s="473"/>
      <c r="BE27" s="473"/>
      <c r="BF27" s="473"/>
      <c r="BG27" s="473"/>
      <c r="BH27" s="473"/>
      <c r="BI27" s="473"/>
      <c r="BJ27" s="473"/>
      <c r="BK27" s="473"/>
      <c r="BL27" s="473"/>
      <c r="BM27" s="474"/>
      <c r="BN27" s="469">
        <v>224740</v>
      </c>
      <c r="BO27" s="470"/>
      <c r="BP27" s="470"/>
      <c r="BQ27" s="470"/>
      <c r="BR27" s="470"/>
      <c r="BS27" s="470"/>
      <c r="BT27" s="470"/>
      <c r="BU27" s="471"/>
      <c r="BV27" s="469">
        <v>224727</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x14ac:dyDescent="0.15">
      <c r="A28" s="187"/>
      <c r="B28" s="498"/>
      <c r="C28" s="499"/>
      <c r="D28" s="500"/>
      <c r="E28" s="439" t="s">
        <v>185</v>
      </c>
      <c r="F28" s="440"/>
      <c r="G28" s="440"/>
      <c r="H28" s="440"/>
      <c r="I28" s="440"/>
      <c r="J28" s="440"/>
      <c r="K28" s="441"/>
      <c r="L28" s="442">
        <v>1</v>
      </c>
      <c r="M28" s="443"/>
      <c r="N28" s="443"/>
      <c r="O28" s="443"/>
      <c r="P28" s="444"/>
      <c r="Q28" s="442">
        <v>2400</v>
      </c>
      <c r="R28" s="443"/>
      <c r="S28" s="443"/>
      <c r="T28" s="443"/>
      <c r="U28" s="443"/>
      <c r="V28" s="444"/>
      <c r="W28" s="508"/>
      <c r="X28" s="499"/>
      <c r="Y28" s="500"/>
      <c r="Z28" s="439" t="s">
        <v>186</v>
      </c>
      <c r="AA28" s="440"/>
      <c r="AB28" s="440"/>
      <c r="AC28" s="440"/>
      <c r="AD28" s="440"/>
      <c r="AE28" s="440"/>
      <c r="AF28" s="440"/>
      <c r="AG28" s="441"/>
      <c r="AH28" s="442" t="s">
        <v>176</v>
      </c>
      <c r="AI28" s="443"/>
      <c r="AJ28" s="443"/>
      <c r="AK28" s="443"/>
      <c r="AL28" s="444"/>
      <c r="AM28" s="442" t="s">
        <v>176</v>
      </c>
      <c r="AN28" s="443"/>
      <c r="AO28" s="443"/>
      <c r="AP28" s="443"/>
      <c r="AQ28" s="443"/>
      <c r="AR28" s="444"/>
      <c r="AS28" s="442" t="s">
        <v>176</v>
      </c>
      <c r="AT28" s="443"/>
      <c r="AU28" s="443"/>
      <c r="AV28" s="443"/>
      <c r="AW28" s="443"/>
      <c r="AX28" s="445"/>
      <c r="AY28" s="449" t="s">
        <v>187</v>
      </c>
      <c r="AZ28" s="450"/>
      <c r="BA28" s="450"/>
      <c r="BB28" s="451"/>
      <c r="BC28" s="458" t="s">
        <v>48</v>
      </c>
      <c r="BD28" s="459"/>
      <c r="BE28" s="459"/>
      <c r="BF28" s="459"/>
      <c r="BG28" s="459"/>
      <c r="BH28" s="459"/>
      <c r="BI28" s="459"/>
      <c r="BJ28" s="459"/>
      <c r="BK28" s="459"/>
      <c r="BL28" s="459"/>
      <c r="BM28" s="460"/>
      <c r="BN28" s="461">
        <v>2390740</v>
      </c>
      <c r="BO28" s="462"/>
      <c r="BP28" s="462"/>
      <c r="BQ28" s="462"/>
      <c r="BR28" s="462"/>
      <c r="BS28" s="462"/>
      <c r="BT28" s="462"/>
      <c r="BU28" s="463"/>
      <c r="BV28" s="461">
        <v>2580850</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x14ac:dyDescent="0.15">
      <c r="A29" s="187"/>
      <c r="B29" s="498"/>
      <c r="C29" s="499"/>
      <c r="D29" s="500"/>
      <c r="E29" s="439" t="s">
        <v>188</v>
      </c>
      <c r="F29" s="440"/>
      <c r="G29" s="440"/>
      <c r="H29" s="440"/>
      <c r="I29" s="440"/>
      <c r="J29" s="440"/>
      <c r="K29" s="441"/>
      <c r="L29" s="442">
        <v>10</v>
      </c>
      <c r="M29" s="443"/>
      <c r="N29" s="443"/>
      <c r="O29" s="443"/>
      <c r="P29" s="444"/>
      <c r="Q29" s="442">
        <v>2240</v>
      </c>
      <c r="R29" s="443"/>
      <c r="S29" s="443"/>
      <c r="T29" s="443"/>
      <c r="U29" s="443"/>
      <c r="V29" s="444"/>
      <c r="W29" s="509"/>
      <c r="X29" s="510"/>
      <c r="Y29" s="511"/>
      <c r="Z29" s="439" t="s">
        <v>189</v>
      </c>
      <c r="AA29" s="440"/>
      <c r="AB29" s="440"/>
      <c r="AC29" s="440"/>
      <c r="AD29" s="440"/>
      <c r="AE29" s="440"/>
      <c r="AF29" s="440"/>
      <c r="AG29" s="441"/>
      <c r="AH29" s="442">
        <v>177</v>
      </c>
      <c r="AI29" s="443"/>
      <c r="AJ29" s="443"/>
      <c r="AK29" s="443"/>
      <c r="AL29" s="444"/>
      <c r="AM29" s="442">
        <v>509830</v>
      </c>
      <c r="AN29" s="443"/>
      <c r="AO29" s="443"/>
      <c r="AP29" s="443"/>
      <c r="AQ29" s="443"/>
      <c r="AR29" s="444"/>
      <c r="AS29" s="442">
        <v>2880</v>
      </c>
      <c r="AT29" s="443"/>
      <c r="AU29" s="443"/>
      <c r="AV29" s="443"/>
      <c r="AW29" s="443"/>
      <c r="AX29" s="445"/>
      <c r="AY29" s="452"/>
      <c r="AZ29" s="453"/>
      <c r="BA29" s="453"/>
      <c r="BB29" s="454"/>
      <c r="BC29" s="446" t="s">
        <v>190</v>
      </c>
      <c r="BD29" s="447"/>
      <c r="BE29" s="447"/>
      <c r="BF29" s="447"/>
      <c r="BG29" s="447"/>
      <c r="BH29" s="447"/>
      <c r="BI29" s="447"/>
      <c r="BJ29" s="447"/>
      <c r="BK29" s="447"/>
      <c r="BL29" s="447"/>
      <c r="BM29" s="448"/>
      <c r="BN29" s="466">
        <v>1056367</v>
      </c>
      <c r="BO29" s="467"/>
      <c r="BP29" s="467"/>
      <c r="BQ29" s="467"/>
      <c r="BR29" s="467"/>
      <c r="BS29" s="467"/>
      <c r="BT29" s="467"/>
      <c r="BU29" s="468"/>
      <c r="BV29" s="466">
        <v>1148253</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x14ac:dyDescent="0.2">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191</v>
      </c>
      <c r="X30" s="519"/>
      <c r="Y30" s="519"/>
      <c r="Z30" s="519"/>
      <c r="AA30" s="519"/>
      <c r="AB30" s="519"/>
      <c r="AC30" s="519"/>
      <c r="AD30" s="519"/>
      <c r="AE30" s="519"/>
      <c r="AF30" s="519"/>
      <c r="AG30" s="520"/>
      <c r="AH30" s="430">
        <v>92.5</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2261871</v>
      </c>
      <c r="BO30" s="470"/>
      <c r="BP30" s="470"/>
      <c r="BQ30" s="470"/>
      <c r="BR30" s="470"/>
      <c r="BS30" s="470"/>
      <c r="BT30" s="470"/>
      <c r="BU30" s="471"/>
      <c r="BV30" s="469">
        <v>2159727</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192</v>
      </c>
      <c r="D32" s="214"/>
      <c r="E32" s="214"/>
      <c r="F32" s="211"/>
      <c r="G32" s="211"/>
      <c r="H32" s="211"/>
      <c r="I32" s="211"/>
      <c r="J32" s="211"/>
      <c r="K32" s="211"/>
      <c r="L32" s="211"/>
      <c r="M32" s="211"/>
      <c r="N32" s="211"/>
      <c r="O32" s="211"/>
      <c r="P32" s="211"/>
      <c r="Q32" s="211"/>
      <c r="R32" s="211"/>
      <c r="S32" s="211"/>
      <c r="T32" s="211"/>
      <c r="U32" s="211" t="s">
        <v>193</v>
      </c>
      <c r="V32" s="211"/>
      <c r="W32" s="211"/>
      <c r="X32" s="211"/>
      <c r="Y32" s="211"/>
      <c r="Z32" s="211"/>
      <c r="AA32" s="211"/>
      <c r="AB32" s="211"/>
      <c r="AC32" s="211"/>
      <c r="AD32" s="211"/>
      <c r="AE32" s="211"/>
      <c r="AF32" s="211"/>
      <c r="AG32" s="211"/>
      <c r="AH32" s="211"/>
      <c r="AI32" s="211"/>
      <c r="AJ32" s="211"/>
      <c r="AK32" s="211"/>
      <c r="AL32" s="211"/>
      <c r="AM32" s="215" t="s">
        <v>194</v>
      </c>
      <c r="AN32" s="211"/>
      <c r="AO32" s="211"/>
      <c r="AP32" s="211"/>
      <c r="AQ32" s="211"/>
      <c r="AR32" s="211"/>
      <c r="AS32" s="215"/>
      <c r="AT32" s="215"/>
      <c r="AU32" s="215"/>
      <c r="AV32" s="215"/>
      <c r="AW32" s="215"/>
      <c r="AX32" s="215"/>
      <c r="AY32" s="215"/>
      <c r="AZ32" s="215"/>
      <c r="BA32" s="215"/>
      <c r="BB32" s="211"/>
      <c r="BC32" s="215"/>
      <c r="BD32" s="211"/>
      <c r="BE32" s="215" t="s">
        <v>195</v>
      </c>
      <c r="BF32" s="211"/>
      <c r="BG32" s="211"/>
      <c r="BH32" s="211"/>
      <c r="BI32" s="211"/>
      <c r="BJ32" s="215"/>
      <c r="BK32" s="215"/>
      <c r="BL32" s="215"/>
      <c r="BM32" s="215"/>
      <c r="BN32" s="215"/>
      <c r="BO32" s="215"/>
      <c r="BP32" s="215"/>
      <c r="BQ32" s="215"/>
      <c r="BR32" s="211"/>
      <c r="BS32" s="211"/>
      <c r="BT32" s="211"/>
      <c r="BU32" s="211"/>
      <c r="BV32" s="211"/>
      <c r="BW32" s="211" t="s">
        <v>196</v>
      </c>
      <c r="BX32" s="211"/>
      <c r="BY32" s="211"/>
      <c r="BZ32" s="211"/>
      <c r="CA32" s="211"/>
      <c r="CB32" s="215"/>
      <c r="CC32" s="215"/>
      <c r="CD32" s="215"/>
      <c r="CE32" s="215"/>
      <c r="CF32" s="215"/>
      <c r="CG32" s="215"/>
      <c r="CH32" s="215"/>
      <c r="CI32" s="215"/>
      <c r="CJ32" s="215"/>
      <c r="CK32" s="215"/>
      <c r="CL32" s="215"/>
      <c r="CM32" s="215"/>
      <c r="CN32" s="215"/>
      <c r="CO32" s="215" t="s">
        <v>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29" t="s">
        <v>198</v>
      </c>
      <c r="D33" s="429"/>
      <c r="E33" s="428" t="s">
        <v>199</v>
      </c>
      <c r="F33" s="428"/>
      <c r="G33" s="428"/>
      <c r="H33" s="428"/>
      <c r="I33" s="428"/>
      <c r="J33" s="428"/>
      <c r="K33" s="428"/>
      <c r="L33" s="428"/>
      <c r="M33" s="428"/>
      <c r="N33" s="428"/>
      <c r="O33" s="428"/>
      <c r="P33" s="428"/>
      <c r="Q33" s="428"/>
      <c r="R33" s="428"/>
      <c r="S33" s="428"/>
      <c r="T33" s="216"/>
      <c r="U33" s="429" t="s">
        <v>198</v>
      </c>
      <c r="V33" s="429"/>
      <c r="W33" s="428" t="s">
        <v>199</v>
      </c>
      <c r="X33" s="428"/>
      <c r="Y33" s="428"/>
      <c r="Z33" s="428"/>
      <c r="AA33" s="428"/>
      <c r="AB33" s="428"/>
      <c r="AC33" s="428"/>
      <c r="AD33" s="428"/>
      <c r="AE33" s="428"/>
      <c r="AF33" s="428"/>
      <c r="AG33" s="428"/>
      <c r="AH33" s="428"/>
      <c r="AI33" s="428"/>
      <c r="AJ33" s="428"/>
      <c r="AK33" s="428"/>
      <c r="AL33" s="216"/>
      <c r="AM33" s="429" t="s">
        <v>200</v>
      </c>
      <c r="AN33" s="429"/>
      <c r="AO33" s="428" t="s">
        <v>199</v>
      </c>
      <c r="AP33" s="428"/>
      <c r="AQ33" s="428"/>
      <c r="AR33" s="428"/>
      <c r="AS33" s="428"/>
      <c r="AT33" s="428"/>
      <c r="AU33" s="428"/>
      <c r="AV33" s="428"/>
      <c r="AW33" s="428"/>
      <c r="AX33" s="428"/>
      <c r="AY33" s="428"/>
      <c r="AZ33" s="428"/>
      <c r="BA33" s="428"/>
      <c r="BB33" s="428"/>
      <c r="BC33" s="428"/>
      <c r="BD33" s="217"/>
      <c r="BE33" s="428" t="s">
        <v>201</v>
      </c>
      <c r="BF33" s="428"/>
      <c r="BG33" s="428" t="s">
        <v>202</v>
      </c>
      <c r="BH33" s="428"/>
      <c r="BI33" s="428"/>
      <c r="BJ33" s="428"/>
      <c r="BK33" s="428"/>
      <c r="BL33" s="428"/>
      <c r="BM33" s="428"/>
      <c r="BN33" s="428"/>
      <c r="BO33" s="428"/>
      <c r="BP33" s="428"/>
      <c r="BQ33" s="428"/>
      <c r="BR33" s="428"/>
      <c r="BS33" s="428"/>
      <c r="BT33" s="428"/>
      <c r="BU33" s="428"/>
      <c r="BV33" s="217"/>
      <c r="BW33" s="429" t="s">
        <v>201</v>
      </c>
      <c r="BX33" s="429"/>
      <c r="BY33" s="428" t="s">
        <v>203</v>
      </c>
      <c r="BZ33" s="428"/>
      <c r="CA33" s="428"/>
      <c r="CB33" s="428"/>
      <c r="CC33" s="428"/>
      <c r="CD33" s="428"/>
      <c r="CE33" s="428"/>
      <c r="CF33" s="428"/>
      <c r="CG33" s="428"/>
      <c r="CH33" s="428"/>
      <c r="CI33" s="428"/>
      <c r="CJ33" s="428"/>
      <c r="CK33" s="428"/>
      <c r="CL33" s="428"/>
      <c r="CM33" s="428"/>
      <c r="CN33" s="216"/>
      <c r="CO33" s="429" t="s">
        <v>198</v>
      </c>
      <c r="CP33" s="429"/>
      <c r="CQ33" s="428" t="s">
        <v>204</v>
      </c>
      <c r="CR33" s="428"/>
      <c r="CS33" s="428"/>
      <c r="CT33" s="428"/>
      <c r="CU33" s="428"/>
      <c r="CV33" s="428"/>
      <c r="CW33" s="428"/>
      <c r="CX33" s="428"/>
      <c r="CY33" s="428"/>
      <c r="CZ33" s="428"/>
      <c r="DA33" s="428"/>
      <c r="DB33" s="428"/>
      <c r="DC33" s="428"/>
      <c r="DD33" s="428"/>
      <c r="DE33" s="428"/>
      <c r="DF33" s="216"/>
      <c r="DG33" s="427" t="s">
        <v>205</v>
      </c>
      <c r="DH33" s="427"/>
      <c r="DI33" s="218"/>
      <c r="DJ33" s="186"/>
      <c r="DK33" s="186"/>
      <c r="DL33" s="186"/>
      <c r="DM33" s="186"/>
      <c r="DN33" s="186"/>
      <c r="DO33" s="186"/>
    </row>
    <row r="34" spans="1:119" ht="32.25" customHeight="1" x14ac:dyDescent="0.15">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4</v>
      </c>
      <c r="V34" s="425"/>
      <c r="W34" s="424" t="str">
        <f>IF('各会計、関係団体の財政状況及び健全化判断比率'!B28="","",'各会計、関係団体の財政状況及び健全化判断比率'!B28)</f>
        <v>国民健康保険事業特別会計</v>
      </c>
      <c r="X34" s="424"/>
      <c r="Y34" s="424"/>
      <c r="Z34" s="424"/>
      <c r="AA34" s="424"/>
      <c r="AB34" s="424"/>
      <c r="AC34" s="424"/>
      <c r="AD34" s="424"/>
      <c r="AE34" s="424"/>
      <c r="AF34" s="424"/>
      <c r="AG34" s="424"/>
      <c r="AH34" s="424"/>
      <c r="AI34" s="424"/>
      <c r="AJ34" s="424"/>
      <c r="AK34" s="424"/>
      <c r="AL34" s="214"/>
      <c r="AM34" s="425">
        <f>IF(AO34="","",MAX(C34:D43,U34:V43)+1)</f>
        <v>7</v>
      </c>
      <c r="AN34" s="425"/>
      <c r="AO34" s="424" t="str">
        <f>IF('各会計、関係団体の財政状況及び健全化判断比率'!B31="","",'各会計、関係団体の財政状況及び健全化判断比率'!B31)</f>
        <v>水道事業会計</v>
      </c>
      <c r="AP34" s="424"/>
      <c r="AQ34" s="424"/>
      <c r="AR34" s="424"/>
      <c r="AS34" s="424"/>
      <c r="AT34" s="424"/>
      <c r="AU34" s="424"/>
      <c r="AV34" s="424"/>
      <c r="AW34" s="424"/>
      <c r="AX34" s="424"/>
      <c r="AY34" s="424"/>
      <c r="AZ34" s="424"/>
      <c r="BA34" s="424"/>
      <c r="BB34" s="424"/>
      <c r="BC34" s="424"/>
      <c r="BD34" s="214"/>
      <c r="BE34" s="425">
        <f>IF(BG34="","",MAX(C34:D43,U34:V43,AM34:AN43)+1)</f>
        <v>9</v>
      </c>
      <c r="BF34" s="425"/>
      <c r="BG34" s="424" t="str">
        <f>IF('各会計、関係団体の財政状況及び健全化判断比率'!B33="","",'各会計、関係団体の財政状況及び健全化判断比率'!B33)</f>
        <v>下水道事業特別会計</v>
      </c>
      <c r="BH34" s="424"/>
      <c r="BI34" s="424"/>
      <c r="BJ34" s="424"/>
      <c r="BK34" s="424"/>
      <c r="BL34" s="424"/>
      <c r="BM34" s="424"/>
      <c r="BN34" s="424"/>
      <c r="BO34" s="424"/>
      <c r="BP34" s="424"/>
      <c r="BQ34" s="424"/>
      <c r="BR34" s="424"/>
      <c r="BS34" s="424"/>
      <c r="BT34" s="424"/>
      <c r="BU34" s="424"/>
      <c r="BV34" s="214"/>
      <c r="BW34" s="425">
        <f>IF(BY34="","",MAX(C34:D43,U34:V43,AM34:AN43,BE34:BF43)+1)</f>
        <v>12</v>
      </c>
      <c r="BX34" s="425"/>
      <c r="BY34" s="424" t="str">
        <f>IF('各会計、関係団体の財政状況及び健全化判断比率'!B68="","",'各会計、関係団体の財政状況及び健全化判断比率'!B68)</f>
        <v>鳥取中部ふるさと広域連合</v>
      </c>
      <c r="BZ34" s="424"/>
      <c r="CA34" s="424"/>
      <c r="CB34" s="424"/>
      <c r="CC34" s="424"/>
      <c r="CD34" s="424"/>
      <c r="CE34" s="424"/>
      <c r="CF34" s="424"/>
      <c r="CG34" s="424"/>
      <c r="CH34" s="424"/>
      <c r="CI34" s="424"/>
      <c r="CJ34" s="424"/>
      <c r="CK34" s="424"/>
      <c r="CL34" s="424"/>
      <c r="CM34" s="424"/>
      <c r="CN34" s="214"/>
      <c r="CO34" s="425">
        <f>IF(CQ34="","",MAX(C34:D43,U34:V43,AM34:AN43,BE34:BF43,BW34:BX43)+1)</f>
        <v>18</v>
      </c>
      <c r="CP34" s="425"/>
      <c r="CQ34" s="424" t="str">
        <f>IF('各会計、関係団体の財政状況及び健全化判断比率'!BS7="","",'各会計、関係団体の財政状況及び健全化判断比率'!BS7)</f>
        <v>湯梨浜町土地開発公社</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x14ac:dyDescent="0.15">
      <c r="A35" s="187"/>
      <c r="B35" s="213"/>
      <c r="C35" s="425">
        <f>IF(E35="","",C34+1)</f>
        <v>2</v>
      </c>
      <c r="D35" s="425"/>
      <c r="E35" s="424" t="str">
        <f>IF('各会計、関係団体の財政状況及び健全化判断比率'!B8="","",'各会計、関係団体の財政状況及び健全化判断比率'!B8)</f>
        <v>住宅新築資金等貸付事業特別会計</v>
      </c>
      <c r="F35" s="424"/>
      <c r="G35" s="424"/>
      <c r="H35" s="424"/>
      <c r="I35" s="424"/>
      <c r="J35" s="424"/>
      <c r="K35" s="424"/>
      <c r="L35" s="424"/>
      <c r="M35" s="424"/>
      <c r="N35" s="424"/>
      <c r="O35" s="424"/>
      <c r="P35" s="424"/>
      <c r="Q35" s="424"/>
      <c r="R35" s="424"/>
      <c r="S35" s="424"/>
      <c r="T35" s="214"/>
      <c r="U35" s="425">
        <f>IF(W35="","",U34+1)</f>
        <v>5</v>
      </c>
      <c r="V35" s="425"/>
      <c r="W35" s="424" t="str">
        <f>IF('各会計、関係団体の財政状況及び健全化判断比率'!B29="","",'各会計、関係団体の財政状況及び健全化判断比率'!B29)</f>
        <v>介護保険特別会計</v>
      </c>
      <c r="X35" s="424"/>
      <c r="Y35" s="424"/>
      <c r="Z35" s="424"/>
      <c r="AA35" s="424"/>
      <c r="AB35" s="424"/>
      <c r="AC35" s="424"/>
      <c r="AD35" s="424"/>
      <c r="AE35" s="424"/>
      <c r="AF35" s="424"/>
      <c r="AG35" s="424"/>
      <c r="AH35" s="424"/>
      <c r="AI35" s="424"/>
      <c r="AJ35" s="424"/>
      <c r="AK35" s="424"/>
      <c r="AL35" s="214"/>
      <c r="AM35" s="425">
        <f t="shared" ref="AM35:AM43" si="0">IF(AO35="","",AM34+1)</f>
        <v>8</v>
      </c>
      <c r="AN35" s="425"/>
      <c r="AO35" s="424" t="str">
        <f>IF('各会計、関係団体の財政状況及び健全化判断比率'!B32="","",'各会計、関係団体の財政状況及び健全化判断比率'!B32)</f>
        <v>国民宿舎事業特別会計</v>
      </c>
      <c r="AP35" s="424"/>
      <c r="AQ35" s="424"/>
      <c r="AR35" s="424"/>
      <c r="AS35" s="424"/>
      <c r="AT35" s="424"/>
      <c r="AU35" s="424"/>
      <c r="AV35" s="424"/>
      <c r="AW35" s="424"/>
      <c r="AX35" s="424"/>
      <c r="AY35" s="424"/>
      <c r="AZ35" s="424"/>
      <c r="BA35" s="424"/>
      <c r="BB35" s="424"/>
      <c r="BC35" s="424"/>
      <c r="BD35" s="214"/>
      <c r="BE35" s="425">
        <f t="shared" ref="BE35:BE43" si="1">IF(BG35="","",BE34+1)</f>
        <v>10</v>
      </c>
      <c r="BF35" s="425"/>
      <c r="BG35" s="424" t="str">
        <f>IF('各会計、関係団体の財政状況及び健全化判断比率'!B34="","",'各会計、関係団体の財政状況及び健全化判断比率'!B34)</f>
        <v>農業集落排水処理事業特別会計</v>
      </c>
      <c r="BH35" s="424"/>
      <c r="BI35" s="424"/>
      <c r="BJ35" s="424"/>
      <c r="BK35" s="424"/>
      <c r="BL35" s="424"/>
      <c r="BM35" s="424"/>
      <c r="BN35" s="424"/>
      <c r="BO35" s="424"/>
      <c r="BP35" s="424"/>
      <c r="BQ35" s="424"/>
      <c r="BR35" s="424"/>
      <c r="BS35" s="424"/>
      <c r="BT35" s="424"/>
      <c r="BU35" s="424"/>
      <c r="BV35" s="214"/>
      <c r="BW35" s="425">
        <f t="shared" ref="BW35:BW43" si="2">IF(BY35="","",BW34+1)</f>
        <v>13</v>
      </c>
      <c r="BX35" s="425"/>
      <c r="BY35" s="424" t="str">
        <f>IF('各会計、関係団体の財政状況及び健全化判断比率'!B69="","",'各会計、関係団体の財政状況及び健全化判断比率'!B69)</f>
        <v>鳥取中部ふるさと広域連合</v>
      </c>
      <c r="BZ35" s="424"/>
      <c r="CA35" s="424"/>
      <c r="CB35" s="424"/>
      <c r="CC35" s="424"/>
      <c r="CD35" s="424"/>
      <c r="CE35" s="424"/>
      <c r="CF35" s="424"/>
      <c r="CG35" s="424"/>
      <c r="CH35" s="424"/>
      <c r="CI35" s="424"/>
      <c r="CJ35" s="424"/>
      <c r="CK35" s="424"/>
      <c r="CL35" s="424"/>
      <c r="CM35" s="424"/>
      <c r="CN35" s="214"/>
      <c r="CO35" s="425">
        <f t="shared" ref="CO35:CO43" si="3">IF(CQ35="","",CO34+1)</f>
        <v>19</v>
      </c>
      <c r="CP35" s="425"/>
      <c r="CQ35" s="424" t="str">
        <f>IF('各会計、関係団体の財政状況及び健全化判断比率'!BS8="","",'各会計、関係団体の財政状況及び健全化判断比率'!BS8)</f>
        <v>ゆりはま温泉公社</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x14ac:dyDescent="0.15">
      <c r="A36" s="187"/>
      <c r="B36" s="213"/>
      <c r="C36" s="425">
        <f>IF(E36="","",C35+1)</f>
        <v>3</v>
      </c>
      <c r="D36" s="425"/>
      <c r="E36" s="424" t="str">
        <f>IF('各会計、関係団体の財政状況及び健全化判断比率'!B9="","",'各会計、関係団体の財政状況及び健全化判断比率'!B9)</f>
        <v>高齢者及び障がい者住宅整備資金貸付事業特別会計</v>
      </c>
      <c r="F36" s="424"/>
      <c r="G36" s="424"/>
      <c r="H36" s="424"/>
      <c r="I36" s="424"/>
      <c r="J36" s="424"/>
      <c r="K36" s="424"/>
      <c r="L36" s="424"/>
      <c r="M36" s="424"/>
      <c r="N36" s="424"/>
      <c r="O36" s="424"/>
      <c r="P36" s="424"/>
      <c r="Q36" s="424"/>
      <c r="R36" s="424"/>
      <c r="S36" s="424"/>
      <c r="T36" s="214"/>
      <c r="U36" s="425">
        <f t="shared" ref="U36:U43" si="4">IF(W36="","",U35+1)</f>
        <v>6</v>
      </c>
      <c r="V36" s="425"/>
      <c r="W36" s="424" t="str">
        <f>IF('各会計、関係団体の財政状況及び健全化判断比率'!B30="","",'各会計、関係団体の財政状況及び健全化判断比率'!B30)</f>
        <v>後期高齢者医療特別会計</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f t="shared" si="1"/>
        <v>11</v>
      </c>
      <c r="BF36" s="425"/>
      <c r="BG36" s="424" t="str">
        <f>IF('各会計、関係団体の財政状況及び健全化判断比率'!B35="","",'各会計、関係団体の財政状況及び健全化判断比率'!B35)</f>
        <v>温泉事業特別会計</v>
      </c>
      <c r="BH36" s="424"/>
      <c r="BI36" s="424"/>
      <c r="BJ36" s="424"/>
      <c r="BK36" s="424"/>
      <c r="BL36" s="424"/>
      <c r="BM36" s="424"/>
      <c r="BN36" s="424"/>
      <c r="BO36" s="424"/>
      <c r="BP36" s="424"/>
      <c r="BQ36" s="424"/>
      <c r="BR36" s="424"/>
      <c r="BS36" s="424"/>
      <c r="BT36" s="424"/>
      <c r="BU36" s="424"/>
      <c r="BV36" s="214"/>
      <c r="BW36" s="425">
        <f t="shared" si="2"/>
        <v>14</v>
      </c>
      <c r="BX36" s="425"/>
      <c r="BY36" s="424" t="str">
        <f>IF('各会計、関係団体の財政状況及び健全化判断比率'!B70="","",'各会計、関係団体の財政状況及び健全化判断比率'!B70)</f>
        <v>鳥取中部ふるさと広域連合</v>
      </c>
      <c r="BZ36" s="424"/>
      <c r="CA36" s="424"/>
      <c r="CB36" s="424"/>
      <c r="CC36" s="424"/>
      <c r="CD36" s="424"/>
      <c r="CE36" s="424"/>
      <c r="CF36" s="424"/>
      <c r="CG36" s="424"/>
      <c r="CH36" s="424"/>
      <c r="CI36" s="424"/>
      <c r="CJ36" s="424"/>
      <c r="CK36" s="424"/>
      <c r="CL36" s="424"/>
      <c r="CM36" s="424"/>
      <c r="CN36" s="214"/>
      <c r="CO36" s="425">
        <f t="shared" si="3"/>
        <v>20</v>
      </c>
      <c r="CP36" s="425"/>
      <c r="CQ36" s="424" t="str">
        <f>IF('各会計、関係団体の財政状況及び健全化判断比率'!BS9="","",'各会計、関係団体の財政状況及び健全化判断比率'!BS9)</f>
        <v>鳥取中央有線放送</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x14ac:dyDescent="0.15">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t="str">
        <f t="shared" si="4"/>
        <v/>
      </c>
      <c r="V37" s="425"/>
      <c r="W37" s="424"/>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15</v>
      </c>
      <c r="BX37" s="425"/>
      <c r="BY37" s="424" t="str">
        <f>IF('各会計、関係団体の財政状況及び健全化判断比率'!B71="","",'各会計、関係団体の財政状況及び健全化判断比率'!B71)</f>
        <v>鳥取県後期高齢者医療広域連合</v>
      </c>
      <c r="BZ37" s="424"/>
      <c r="CA37" s="424"/>
      <c r="CB37" s="424"/>
      <c r="CC37" s="424"/>
      <c r="CD37" s="424"/>
      <c r="CE37" s="424"/>
      <c r="CF37" s="424"/>
      <c r="CG37" s="424"/>
      <c r="CH37" s="424"/>
      <c r="CI37" s="424"/>
      <c r="CJ37" s="424"/>
      <c r="CK37" s="424"/>
      <c r="CL37" s="424"/>
      <c r="CM37" s="424"/>
      <c r="CN37" s="214"/>
      <c r="CO37" s="425" t="str">
        <f t="shared" si="3"/>
        <v/>
      </c>
      <c r="CP37" s="425"/>
      <c r="CQ37" s="424" t="str">
        <f>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x14ac:dyDescent="0.15">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16</v>
      </c>
      <c r="BX38" s="425"/>
      <c r="BY38" s="424" t="str">
        <f>IF('各会計、関係団体の財政状況及び健全化判断比率'!B72="","",'各会計、関係団体の財政状況及び健全化判断比率'!B72)</f>
        <v>鳥取県後期高齢者医療広域連合</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x14ac:dyDescent="0.15">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f t="shared" si="2"/>
        <v>17</v>
      </c>
      <c r="BX39" s="425"/>
      <c r="BY39" s="424" t="str">
        <f>IF('各会計、関係団体の財政状況及び健全化判断比率'!B73="","",'各会計、関係団体の財政状況及び健全化判断比率'!B73)</f>
        <v>鳥取県町村総合事務組合</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x14ac:dyDescent="0.15">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t="str">
        <f t="shared" si="2"/>
        <v/>
      </c>
      <c r="BX40" s="425"/>
      <c r="BY40" s="424" t="str">
        <f>IF('各会計、関係団体の財政状況及び健全化判断比率'!B74="","",'各会計、関係団体の財政状況及び健全化判断比率'!B74)</f>
        <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x14ac:dyDescent="0.15">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t="str">
        <f t="shared" si="2"/>
        <v/>
      </c>
      <c r="BX41" s="425"/>
      <c r="BY41" s="424" t="str">
        <f>IF('各会計、関係団体の財政状況及び健全化判断比率'!B75="","",'各会計、関係団体の財政状況及び健全化判断比率'!B75)</f>
        <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x14ac:dyDescent="0.15">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t="str">
        <f t="shared" si="2"/>
        <v/>
      </c>
      <c r="BX42" s="425"/>
      <c r="BY42" s="424" t="str">
        <f>IF('各会計、関係団体の財政状況及び健全化判断比率'!B76="","",'各会計、関係団体の財政状況及び健全化判断比率'!B76)</f>
        <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x14ac:dyDescent="0.15">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t="str">
        <f t="shared" si="2"/>
        <v/>
      </c>
      <c r="BX43" s="425"/>
      <c r="BY43" s="424" t="str">
        <f>IF('各会計、関係団体の財政状況及び健全化判断比率'!B77="","",'各会計、関係団体の財政状況及び健全化判断比率'!B77)</f>
        <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206</v>
      </c>
      <c r="C46" s="186"/>
      <c r="D46" s="186"/>
      <c r="E46" s="186" t="s">
        <v>207</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208</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209</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210</v>
      </c>
    </row>
    <row r="50" spans="5:5" x14ac:dyDescent="0.15">
      <c r="E50" s="188" t="s">
        <v>211</v>
      </c>
    </row>
    <row r="51" spans="5:5" x14ac:dyDescent="0.15">
      <c r="E51" s="188" t="s">
        <v>212</v>
      </c>
    </row>
    <row r="52" spans="5:5" x14ac:dyDescent="0.15">
      <c r="E52" s="188" t="s">
        <v>213</v>
      </c>
    </row>
    <row r="53" spans="5:5" x14ac:dyDescent="0.15"/>
    <row r="54" spans="5:5" x14ac:dyDescent="0.15"/>
    <row r="55" spans="5:5" x14ac:dyDescent="0.15"/>
    <row r="56" spans="5:5" x14ac:dyDescent="0.15"/>
  </sheetData>
  <sheetProtection algorithmName="SHA-512" hashValue="+QiliyJP2BYPlcZpzqNP2m0lsmF/Kz2MsUbP0Aa3JAWuH+T0t3FL69s+JRMmzYDfbKp/MhzSR+f9SXY21fQpaw==" saltValue="Dh4cgTZAt7ILIWsJ3fDkS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election activeCell="J36" sqref="J36"/>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563</v>
      </c>
      <c r="G33" s="29" t="s">
        <v>564</v>
      </c>
      <c r="H33" s="29" t="s">
        <v>565</v>
      </c>
      <c r="I33" s="29" t="s">
        <v>566</v>
      </c>
      <c r="J33" s="30" t="s">
        <v>567</v>
      </c>
      <c r="K33" s="22"/>
      <c r="L33" s="22"/>
      <c r="M33" s="22"/>
      <c r="N33" s="22"/>
      <c r="O33" s="22"/>
      <c r="P33" s="22"/>
    </row>
    <row r="34" spans="1:16" ht="39" customHeight="1" x14ac:dyDescent="0.15">
      <c r="A34" s="22"/>
      <c r="B34" s="31"/>
      <c r="C34" s="1251" t="s">
        <v>569</v>
      </c>
      <c r="D34" s="1251"/>
      <c r="E34" s="1252"/>
      <c r="F34" s="32">
        <v>6.3</v>
      </c>
      <c r="G34" s="33">
        <v>7.07</v>
      </c>
      <c r="H34" s="33">
        <v>7.56</v>
      </c>
      <c r="I34" s="33">
        <v>7.29</v>
      </c>
      <c r="J34" s="34">
        <v>7.82</v>
      </c>
      <c r="K34" s="22"/>
      <c r="L34" s="22"/>
      <c r="M34" s="22"/>
      <c r="N34" s="22"/>
      <c r="O34" s="22"/>
      <c r="P34" s="22"/>
    </row>
    <row r="35" spans="1:16" ht="39" customHeight="1" x14ac:dyDescent="0.15">
      <c r="A35" s="22"/>
      <c r="B35" s="35"/>
      <c r="C35" s="1245" t="s">
        <v>570</v>
      </c>
      <c r="D35" s="1246"/>
      <c r="E35" s="1247"/>
      <c r="F35" s="36">
        <v>4.7300000000000004</v>
      </c>
      <c r="G35" s="37">
        <v>5.57</v>
      </c>
      <c r="H35" s="37">
        <v>4.6500000000000004</v>
      </c>
      <c r="I35" s="37">
        <v>3.37</v>
      </c>
      <c r="J35" s="38">
        <v>3.86</v>
      </c>
      <c r="K35" s="22"/>
      <c r="L35" s="22"/>
      <c r="M35" s="22"/>
      <c r="N35" s="22"/>
      <c r="O35" s="22"/>
      <c r="P35" s="22"/>
    </row>
    <row r="36" spans="1:16" ht="39" customHeight="1" x14ac:dyDescent="0.15">
      <c r="A36" s="22"/>
      <c r="B36" s="35"/>
      <c r="C36" s="1245" t="s">
        <v>571</v>
      </c>
      <c r="D36" s="1246"/>
      <c r="E36" s="1247"/>
      <c r="F36" s="36">
        <v>1.1499999999999999</v>
      </c>
      <c r="G36" s="37">
        <v>2.39</v>
      </c>
      <c r="H36" s="37">
        <v>1.1499999999999999</v>
      </c>
      <c r="I36" s="37">
        <v>17.72</v>
      </c>
      <c r="J36" s="38">
        <v>1.27</v>
      </c>
      <c r="K36" s="22"/>
      <c r="L36" s="22"/>
      <c r="M36" s="22"/>
      <c r="N36" s="22"/>
      <c r="O36" s="22"/>
      <c r="P36" s="22"/>
    </row>
    <row r="37" spans="1:16" ht="39" customHeight="1" x14ac:dyDescent="0.15">
      <c r="A37" s="22"/>
      <c r="B37" s="35"/>
      <c r="C37" s="1245" t="s">
        <v>572</v>
      </c>
      <c r="D37" s="1246"/>
      <c r="E37" s="1247"/>
      <c r="F37" s="36">
        <v>1.03</v>
      </c>
      <c r="G37" s="37">
        <v>1.4</v>
      </c>
      <c r="H37" s="37">
        <v>0.13</v>
      </c>
      <c r="I37" s="37">
        <v>0.04</v>
      </c>
      <c r="J37" s="38">
        <v>0.14000000000000001</v>
      </c>
      <c r="K37" s="22"/>
      <c r="L37" s="22"/>
      <c r="M37" s="22"/>
      <c r="N37" s="22"/>
      <c r="O37" s="22"/>
      <c r="P37" s="22"/>
    </row>
    <row r="38" spans="1:16" ht="39" customHeight="1" x14ac:dyDescent="0.15">
      <c r="A38" s="22"/>
      <c r="B38" s="35"/>
      <c r="C38" s="1245" t="s">
        <v>573</v>
      </c>
      <c r="D38" s="1246"/>
      <c r="E38" s="1247"/>
      <c r="F38" s="36">
        <v>0.01</v>
      </c>
      <c r="G38" s="37">
        <v>0.03</v>
      </c>
      <c r="H38" s="37">
        <v>0.03</v>
      </c>
      <c r="I38" s="37">
        <v>0.03</v>
      </c>
      <c r="J38" s="38">
        <v>0.08</v>
      </c>
      <c r="K38" s="22"/>
      <c r="L38" s="22"/>
      <c r="M38" s="22"/>
      <c r="N38" s="22"/>
      <c r="O38" s="22"/>
      <c r="P38" s="22"/>
    </row>
    <row r="39" spans="1:16" ht="39" customHeight="1" x14ac:dyDescent="0.15">
      <c r="A39" s="22"/>
      <c r="B39" s="35"/>
      <c r="C39" s="1245" t="s">
        <v>574</v>
      </c>
      <c r="D39" s="1246"/>
      <c r="E39" s="1247"/>
      <c r="F39" s="36" t="s">
        <v>575</v>
      </c>
      <c r="G39" s="37">
        <v>0.39</v>
      </c>
      <c r="H39" s="37">
        <v>0.26</v>
      </c>
      <c r="I39" s="37">
        <v>0.18</v>
      </c>
      <c r="J39" s="38">
        <v>0.06</v>
      </c>
      <c r="K39" s="22"/>
      <c r="L39" s="22"/>
      <c r="M39" s="22"/>
      <c r="N39" s="22"/>
      <c r="O39" s="22"/>
      <c r="P39" s="22"/>
    </row>
    <row r="40" spans="1:16" ht="39" customHeight="1" x14ac:dyDescent="0.15">
      <c r="A40" s="22"/>
      <c r="B40" s="35"/>
      <c r="C40" s="1245" t="s">
        <v>576</v>
      </c>
      <c r="D40" s="1246"/>
      <c r="E40" s="1247"/>
      <c r="F40" s="36">
        <v>0</v>
      </c>
      <c r="G40" s="37">
        <v>0</v>
      </c>
      <c r="H40" s="37">
        <v>0</v>
      </c>
      <c r="I40" s="37">
        <v>0</v>
      </c>
      <c r="J40" s="38">
        <v>0</v>
      </c>
      <c r="K40" s="22"/>
      <c r="L40" s="22"/>
      <c r="M40" s="22"/>
      <c r="N40" s="22"/>
      <c r="O40" s="22"/>
      <c r="P40" s="22"/>
    </row>
    <row r="41" spans="1:16" ht="39" customHeight="1" x14ac:dyDescent="0.15">
      <c r="A41" s="22"/>
      <c r="B41" s="35"/>
      <c r="C41" s="1245" t="s">
        <v>577</v>
      </c>
      <c r="D41" s="1246"/>
      <c r="E41" s="1247"/>
      <c r="F41" s="36">
        <v>0</v>
      </c>
      <c r="G41" s="37">
        <v>0</v>
      </c>
      <c r="H41" s="37">
        <v>0</v>
      </c>
      <c r="I41" s="37">
        <v>0</v>
      </c>
      <c r="J41" s="38">
        <v>0</v>
      </c>
      <c r="K41" s="22"/>
      <c r="L41" s="22"/>
      <c r="M41" s="22"/>
      <c r="N41" s="22"/>
      <c r="O41" s="22"/>
      <c r="P41" s="22"/>
    </row>
    <row r="42" spans="1:16" ht="39" customHeight="1" x14ac:dyDescent="0.15">
      <c r="A42" s="22"/>
      <c r="B42" s="39"/>
      <c r="C42" s="1245" t="s">
        <v>578</v>
      </c>
      <c r="D42" s="1246"/>
      <c r="E42" s="1247"/>
      <c r="F42" s="36" t="s">
        <v>521</v>
      </c>
      <c r="G42" s="37" t="s">
        <v>521</v>
      </c>
      <c r="H42" s="37" t="s">
        <v>521</v>
      </c>
      <c r="I42" s="37" t="s">
        <v>521</v>
      </c>
      <c r="J42" s="38" t="s">
        <v>521</v>
      </c>
      <c r="K42" s="22"/>
      <c r="L42" s="22"/>
      <c r="M42" s="22"/>
      <c r="N42" s="22"/>
      <c r="O42" s="22"/>
      <c r="P42" s="22"/>
    </row>
    <row r="43" spans="1:16" ht="39" customHeight="1" thickBot="1" x14ac:dyDescent="0.2">
      <c r="A43" s="22"/>
      <c r="B43" s="40"/>
      <c r="C43" s="1248" t="s">
        <v>579</v>
      </c>
      <c r="D43" s="1249"/>
      <c r="E43" s="1250"/>
      <c r="F43" s="41">
        <v>0</v>
      </c>
      <c r="G43" s="42">
        <v>0</v>
      </c>
      <c r="H43" s="42">
        <v>0</v>
      </c>
      <c r="I43" s="42">
        <v>0.57999999999999996</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LFXUkkrZ1iAsCt7AJkorbdnqZdRr3KUlEDdrBd82IpRXFH2D92GHc/SttMUxjuIcQl94VT6idNcN+rfBg1b/wA==" saltValue="xiPdlIQPlTiDvv5SmTSeV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x14ac:dyDescent="0.15">
      <c r="A45" s="48"/>
      <c r="B45" s="1271" t="s">
        <v>11</v>
      </c>
      <c r="C45" s="1272"/>
      <c r="D45" s="58"/>
      <c r="E45" s="1277" t="s">
        <v>12</v>
      </c>
      <c r="F45" s="1277"/>
      <c r="G45" s="1277"/>
      <c r="H45" s="1277"/>
      <c r="I45" s="1277"/>
      <c r="J45" s="1278"/>
      <c r="K45" s="59">
        <v>1583</v>
      </c>
      <c r="L45" s="60">
        <v>1381</v>
      </c>
      <c r="M45" s="60">
        <v>1296</v>
      </c>
      <c r="N45" s="60">
        <v>1259</v>
      </c>
      <c r="O45" s="61">
        <v>1072</v>
      </c>
      <c r="P45" s="48"/>
      <c r="Q45" s="48"/>
      <c r="R45" s="48"/>
      <c r="S45" s="48"/>
      <c r="T45" s="48"/>
      <c r="U45" s="48"/>
    </row>
    <row r="46" spans="1:21" ht="30.75" customHeight="1" x14ac:dyDescent="0.15">
      <c r="A46" s="48"/>
      <c r="B46" s="1273"/>
      <c r="C46" s="1274"/>
      <c r="D46" s="62"/>
      <c r="E46" s="1255" t="s">
        <v>13</v>
      </c>
      <c r="F46" s="1255"/>
      <c r="G46" s="1255"/>
      <c r="H46" s="1255"/>
      <c r="I46" s="1255"/>
      <c r="J46" s="1256"/>
      <c r="K46" s="63" t="s">
        <v>521</v>
      </c>
      <c r="L46" s="64" t="s">
        <v>521</v>
      </c>
      <c r="M46" s="64" t="s">
        <v>521</v>
      </c>
      <c r="N46" s="64" t="s">
        <v>521</v>
      </c>
      <c r="O46" s="65" t="s">
        <v>521</v>
      </c>
      <c r="P46" s="48"/>
      <c r="Q46" s="48"/>
      <c r="R46" s="48"/>
      <c r="S46" s="48"/>
      <c r="T46" s="48"/>
      <c r="U46" s="48"/>
    </row>
    <row r="47" spans="1:21" ht="30.75" customHeight="1" x14ac:dyDescent="0.15">
      <c r="A47" s="48"/>
      <c r="B47" s="1273"/>
      <c r="C47" s="1274"/>
      <c r="D47" s="62"/>
      <c r="E47" s="1255" t="s">
        <v>14</v>
      </c>
      <c r="F47" s="1255"/>
      <c r="G47" s="1255"/>
      <c r="H47" s="1255"/>
      <c r="I47" s="1255"/>
      <c r="J47" s="1256"/>
      <c r="K47" s="63" t="s">
        <v>521</v>
      </c>
      <c r="L47" s="64" t="s">
        <v>521</v>
      </c>
      <c r="M47" s="64" t="s">
        <v>521</v>
      </c>
      <c r="N47" s="64" t="s">
        <v>521</v>
      </c>
      <c r="O47" s="65" t="s">
        <v>521</v>
      </c>
      <c r="P47" s="48"/>
      <c r="Q47" s="48"/>
      <c r="R47" s="48"/>
      <c r="S47" s="48"/>
      <c r="T47" s="48"/>
      <c r="U47" s="48"/>
    </row>
    <row r="48" spans="1:21" ht="30.75" customHeight="1" x14ac:dyDescent="0.15">
      <c r="A48" s="48"/>
      <c r="B48" s="1273"/>
      <c r="C48" s="1274"/>
      <c r="D48" s="62"/>
      <c r="E48" s="1255" t="s">
        <v>15</v>
      </c>
      <c r="F48" s="1255"/>
      <c r="G48" s="1255"/>
      <c r="H48" s="1255"/>
      <c r="I48" s="1255"/>
      <c r="J48" s="1256"/>
      <c r="K48" s="63">
        <v>522</v>
      </c>
      <c r="L48" s="64">
        <v>645</v>
      </c>
      <c r="M48" s="64">
        <v>617</v>
      </c>
      <c r="N48" s="64">
        <v>587</v>
      </c>
      <c r="O48" s="65">
        <v>562</v>
      </c>
      <c r="P48" s="48"/>
      <c r="Q48" s="48"/>
      <c r="R48" s="48"/>
      <c r="S48" s="48"/>
      <c r="T48" s="48"/>
      <c r="U48" s="48"/>
    </row>
    <row r="49" spans="1:21" ht="30.75" customHeight="1" x14ac:dyDescent="0.15">
      <c r="A49" s="48"/>
      <c r="B49" s="1273"/>
      <c r="C49" s="1274"/>
      <c r="D49" s="62"/>
      <c r="E49" s="1255" t="s">
        <v>16</v>
      </c>
      <c r="F49" s="1255"/>
      <c r="G49" s="1255"/>
      <c r="H49" s="1255"/>
      <c r="I49" s="1255"/>
      <c r="J49" s="1256"/>
      <c r="K49" s="63">
        <v>29</v>
      </c>
      <c r="L49" s="64">
        <v>36</v>
      </c>
      <c r="M49" s="64">
        <v>35</v>
      </c>
      <c r="N49" s="64">
        <v>20</v>
      </c>
      <c r="O49" s="65">
        <v>27</v>
      </c>
      <c r="P49" s="48"/>
      <c r="Q49" s="48"/>
      <c r="R49" s="48"/>
      <c r="S49" s="48"/>
      <c r="T49" s="48"/>
      <c r="U49" s="48"/>
    </row>
    <row r="50" spans="1:21" ht="30.75" customHeight="1" x14ac:dyDescent="0.15">
      <c r="A50" s="48"/>
      <c r="B50" s="1273"/>
      <c r="C50" s="1274"/>
      <c r="D50" s="62"/>
      <c r="E50" s="1255" t="s">
        <v>17</v>
      </c>
      <c r="F50" s="1255"/>
      <c r="G50" s="1255"/>
      <c r="H50" s="1255"/>
      <c r="I50" s="1255"/>
      <c r="J50" s="1256"/>
      <c r="K50" s="63">
        <v>4</v>
      </c>
      <c r="L50" s="64">
        <v>1</v>
      </c>
      <c r="M50" s="64">
        <v>1</v>
      </c>
      <c r="N50" s="64">
        <v>1</v>
      </c>
      <c r="O50" s="65">
        <v>2</v>
      </c>
      <c r="P50" s="48"/>
      <c r="Q50" s="48"/>
      <c r="R50" s="48"/>
      <c r="S50" s="48"/>
      <c r="T50" s="48"/>
      <c r="U50" s="48"/>
    </row>
    <row r="51" spans="1:21" ht="30.75" customHeight="1" x14ac:dyDescent="0.15">
      <c r="A51" s="48"/>
      <c r="B51" s="1275"/>
      <c r="C51" s="1276"/>
      <c r="D51" s="66"/>
      <c r="E51" s="1255" t="s">
        <v>18</v>
      </c>
      <c r="F51" s="1255"/>
      <c r="G51" s="1255"/>
      <c r="H51" s="1255"/>
      <c r="I51" s="1255"/>
      <c r="J51" s="1256"/>
      <c r="K51" s="63" t="s">
        <v>521</v>
      </c>
      <c r="L51" s="64" t="s">
        <v>521</v>
      </c>
      <c r="M51" s="64" t="s">
        <v>521</v>
      </c>
      <c r="N51" s="64" t="s">
        <v>521</v>
      </c>
      <c r="O51" s="65" t="s">
        <v>521</v>
      </c>
      <c r="P51" s="48"/>
      <c r="Q51" s="48"/>
      <c r="R51" s="48"/>
      <c r="S51" s="48"/>
      <c r="T51" s="48"/>
      <c r="U51" s="48"/>
    </row>
    <row r="52" spans="1:21" ht="30.75" customHeight="1" x14ac:dyDescent="0.15">
      <c r="A52" s="48"/>
      <c r="B52" s="1253" t="s">
        <v>19</v>
      </c>
      <c r="C52" s="1254"/>
      <c r="D52" s="66"/>
      <c r="E52" s="1255" t="s">
        <v>20</v>
      </c>
      <c r="F52" s="1255"/>
      <c r="G52" s="1255"/>
      <c r="H52" s="1255"/>
      <c r="I52" s="1255"/>
      <c r="J52" s="1256"/>
      <c r="K52" s="63">
        <v>1454</v>
      </c>
      <c r="L52" s="64">
        <v>1346</v>
      </c>
      <c r="M52" s="64">
        <v>1313</v>
      </c>
      <c r="N52" s="64">
        <v>1305</v>
      </c>
      <c r="O52" s="65">
        <v>1216</v>
      </c>
      <c r="P52" s="48"/>
      <c r="Q52" s="48"/>
      <c r="R52" s="48"/>
      <c r="S52" s="48"/>
      <c r="T52" s="48"/>
      <c r="U52" s="48"/>
    </row>
    <row r="53" spans="1:21" ht="30.75" customHeight="1" thickBot="1" x14ac:dyDescent="0.2">
      <c r="A53" s="48"/>
      <c r="B53" s="1257" t="s">
        <v>21</v>
      </c>
      <c r="C53" s="1258"/>
      <c r="D53" s="67"/>
      <c r="E53" s="1259" t="s">
        <v>22</v>
      </c>
      <c r="F53" s="1259"/>
      <c r="G53" s="1259"/>
      <c r="H53" s="1259"/>
      <c r="I53" s="1259"/>
      <c r="J53" s="1260"/>
      <c r="K53" s="68">
        <v>684</v>
      </c>
      <c r="L53" s="69">
        <v>717</v>
      </c>
      <c r="M53" s="69">
        <v>636</v>
      </c>
      <c r="N53" s="69">
        <v>562</v>
      </c>
      <c r="O53" s="70">
        <v>447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580</v>
      </c>
      <c r="P55" s="48"/>
      <c r="Q55" s="48"/>
      <c r="R55" s="48"/>
      <c r="S55" s="48"/>
      <c r="T55" s="48"/>
      <c r="U55" s="48"/>
    </row>
    <row r="56" spans="1:21" ht="31.5" customHeight="1" thickBot="1" x14ac:dyDescent="0.2">
      <c r="A56" s="48"/>
      <c r="B56" s="76"/>
      <c r="C56" s="77"/>
      <c r="D56" s="77"/>
      <c r="E56" s="78"/>
      <c r="F56" s="78"/>
      <c r="G56" s="78"/>
      <c r="H56" s="78"/>
      <c r="I56" s="78"/>
      <c r="J56" s="79" t="s">
        <v>2</v>
      </c>
      <c r="K56" s="80" t="s">
        <v>581</v>
      </c>
      <c r="L56" s="81" t="s">
        <v>582</v>
      </c>
      <c r="M56" s="81" t="s">
        <v>583</v>
      </c>
      <c r="N56" s="81" t="s">
        <v>584</v>
      </c>
      <c r="O56" s="82" t="s">
        <v>585</v>
      </c>
      <c r="P56" s="48"/>
      <c r="Q56" s="48"/>
      <c r="R56" s="48"/>
      <c r="S56" s="48"/>
      <c r="T56" s="48"/>
      <c r="U56" s="48"/>
    </row>
    <row r="57" spans="1:21" ht="31.5" customHeight="1" x14ac:dyDescent="0.15">
      <c r="B57" s="1261" t="s">
        <v>25</v>
      </c>
      <c r="C57" s="1262"/>
      <c r="D57" s="1265" t="s">
        <v>26</v>
      </c>
      <c r="E57" s="1266"/>
      <c r="F57" s="1266"/>
      <c r="G57" s="1266"/>
      <c r="H57" s="1266"/>
      <c r="I57" s="1266"/>
      <c r="J57" s="1267"/>
      <c r="K57" s="83"/>
      <c r="L57" s="84"/>
      <c r="M57" s="84"/>
      <c r="N57" s="84"/>
      <c r="O57" s="85"/>
    </row>
    <row r="58" spans="1:21" ht="31.5" customHeight="1" thickBot="1" x14ac:dyDescent="0.2">
      <c r="B58" s="1263"/>
      <c r="C58" s="1264"/>
      <c r="D58" s="1268" t="s">
        <v>27</v>
      </c>
      <c r="E58" s="1269"/>
      <c r="F58" s="1269"/>
      <c r="G58" s="1269"/>
      <c r="H58" s="1269"/>
      <c r="I58" s="1269"/>
      <c r="J58" s="1270"/>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FQstihJlpx740gVZA3JCZfRkqLn49UkupjMPvLGO47/5mdSJEdb7w9CZSc9i9K/h9BnMVGlJ8b7VPgKgsLk0GQ==" saltValue="RpvJbGWuiuyKXdebrY3v1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headerFooter alignWithMargins="0">
    <oddFooter>&amp;C&amp;P/&amp;N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563</v>
      </c>
      <c r="J40" s="100" t="s">
        <v>564</v>
      </c>
      <c r="K40" s="100" t="s">
        <v>565</v>
      </c>
      <c r="L40" s="100" t="s">
        <v>566</v>
      </c>
      <c r="M40" s="101" t="s">
        <v>567</v>
      </c>
    </row>
    <row r="41" spans="2:13" ht="27.75" customHeight="1" x14ac:dyDescent="0.15">
      <c r="B41" s="1291" t="s">
        <v>30</v>
      </c>
      <c r="C41" s="1292"/>
      <c r="D41" s="102"/>
      <c r="E41" s="1293" t="s">
        <v>31</v>
      </c>
      <c r="F41" s="1293"/>
      <c r="G41" s="1293"/>
      <c r="H41" s="1294"/>
      <c r="I41" s="103">
        <v>12049</v>
      </c>
      <c r="J41" s="104">
        <v>12065</v>
      </c>
      <c r="K41" s="104">
        <v>12264</v>
      </c>
      <c r="L41" s="104">
        <v>13026</v>
      </c>
      <c r="M41" s="105">
        <v>12638</v>
      </c>
    </row>
    <row r="42" spans="2:13" ht="27.75" customHeight="1" x14ac:dyDescent="0.15">
      <c r="B42" s="1281"/>
      <c r="C42" s="1282"/>
      <c r="D42" s="106"/>
      <c r="E42" s="1285" t="s">
        <v>32</v>
      </c>
      <c r="F42" s="1285"/>
      <c r="G42" s="1285"/>
      <c r="H42" s="1286"/>
      <c r="I42" s="107">
        <v>10</v>
      </c>
      <c r="J42" s="108">
        <v>9</v>
      </c>
      <c r="K42" s="108">
        <v>8</v>
      </c>
      <c r="L42" s="108">
        <v>7</v>
      </c>
      <c r="M42" s="109">
        <v>5</v>
      </c>
    </row>
    <row r="43" spans="2:13" ht="27.75" customHeight="1" x14ac:dyDescent="0.15">
      <c r="B43" s="1281"/>
      <c r="C43" s="1282"/>
      <c r="D43" s="106"/>
      <c r="E43" s="1285" t="s">
        <v>33</v>
      </c>
      <c r="F43" s="1285"/>
      <c r="G43" s="1285"/>
      <c r="H43" s="1286"/>
      <c r="I43" s="107">
        <v>4627</v>
      </c>
      <c r="J43" s="108">
        <v>4652</v>
      </c>
      <c r="K43" s="108">
        <v>4674</v>
      </c>
      <c r="L43" s="108">
        <v>4508</v>
      </c>
      <c r="M43" s="109">
        <v>4036</v>
      </c>
    </row>
    <row r="44" spans="2:13" ht="27.75" customHeight="1" x14ac:dyDescent="0.15">
      <c r="B44" s="1281"/>
      <c r="C44" s="1282"/>
      <c r="D44" s="106"/>
      <c r="E44" s="1285" t="s">
        <v>34</v>
      </c>
      <c r="F44" s="1285"/>
      <c r="G44" s="1285"/>
      <c r="H44" s="1286"/>
      <c r="I44" s="107">
        <v>315</v>
      </c>
      <c r="J44" s="108">
        <v>299</v>
      </c>
      <c r="K44" s="108">
        <v>270</v>
      </c>
      <c r="L44" s="108">
        <v>274</v>
      </c>
      <c r="M44" s="109">
        <v>322</v>
      </c>
    </row>
    <row r="45" spans="2:13" ht="27.75" customHeight="1" x14ac:dyDescent="0.15">
      <c r="B45" s="1281"/>
      <c r="C45" s="1282"/>
      <c r="D45" s="106"/>
      <c r="E45" s="1285" t="s">
        <v>35</v>
      </c>
      <c r="F45" s="1285"/>
      <c r="G45" s="1285"/>
      <c r="H45" s="1286"/>
      <c r="I45" s="107">
        <v>1188</v>
      </c>
      <c r="J45" s="108">
        <v>923</v>
      </c>
      <c r="K45" s="108">
        <v>1048</v>
      </c>
      <c r="L45" s="108">
        <v>1000</v>
      </c>
      <c r="M45" s="109">
        <v>933</v>
      </c>
    </row>
    <row r="46" spans="2:13" ht="27.75" customHeight="1" x14ac:dyDescent="0.15">
      <c r="B46" s="1281"/>
      <c r="C46" s="1282"/>
      <c r="D46" s="110"/>
      <c r="E46" s="1285" t="s">
        <v>36</v>
      </c>
      <c r="F46" s="1285"/>
      <c r="G46" s="1285"/>
      <c r="H46" s="1286"/>
      <c r="I46" s="107">
        <v>98</v>
      </c>
      <c r="J46" s="108" t="s">
        <v>521</v>
      </c>
      <c r="K46" s="108" t="s">
        <v>521</v>
      </c>
      <c r="L46" s="108" t="s">
        <v>521</v>
      </c>
      <c r="M46" s="109" t="s">
        <v>521</v>
      </c>
    </row>
    <row r="47" spans="2:13" ht="27.75" customHeight="1" x14ac:dyDescent="0.15">
      <c r="B47" s="1281"/>
      <c r="C47" s="1282"/>
      <c r="D47" s="111"/>
      <c r="E47" s="1295" t="s">
        <v>37</v>
      </c>
      <c r="F47" s="1296"/>
      <c r="G47" s="1296"/>
      <c r="H47" s="1297"/>
      <c r="I47" s="107" t="s">
        <v>521</v>
      </c>
      <c r="J47" s="108" t="s">
        <v>521</v>
      </c>
      <c r="K47" s="108" t="s">
        <v>521</v>
      </c>
      <c r="L47" s="108" t="s">
        <v>521</v>
      </c>
      <c r="M47" s="109" t="s">
        <v>521</v>
      </c>
    </row>
    <row r="48" spans="2:13" ht="27.75" customHeight="1" x14ac:dyDescent="0.15">
      <c r="B48" s="1281"/>
      <c r="C48" s="1282"/>
      <c r="D48" s="106"/>
      <c r="E48" s="1285" t="s">
        <v>38</v>
      </c>
      <c r="F48" s="1285"/>
      <c r="G48" s="1285"/>
      <c r="H48" s="1286"/>
      <c r="I48" s="107" t="s">
        <v>521</v>
      </c>
      <c r="J48" s="108" t="s">
        <v>521</v>
      </c>
      <c r="K48" s="108" t="s">
        <v>521</v>
      </c>
      <c r="L48" s="108" t="s">
        <v>521</v>
      </c>
      <c r="M48" s="109" t="s">
        <v>521</v>
      </c>
    </row>
    <row r="49" spans="2:13" ht="27.75" customHeight="1" x14ac:dyDescent="0.15">
      <c r="B49" s="1283"/>
      <c r="C49" s="1284"/>
      <c r="D49" s="106"/>
      <c r="E49" s="1285" t="s">
        <v>39</v>
      </c>
      <c r="F49" s="1285"/>
      <c r="G49" s="1285"/>
      <c r="H49" s="1286"/>
      <c r="I49" s="107" t="s">
        <v>521</v>
      </c>
      <c r="J49" s="108" t="s">
        <v>521</v>
      </c>
      <c r="K49" s="108" t="s">
        <v>521</v>
      </c>
      <c r="L49" s="108" t="s">
        <v>521</v>
      </c>
      <c r="M49" s="109" t="s">
        <v>521</v>
      </c>
    </row>
    <row r="50" spans="2:13" ht="27.75" customHeight="1" x14ac:dyDescent="0.15">
      <c r="B50" s="1279" t="s">
        <v>40</v>
      </c>
      <c r="C50" s="1280"/>
      <c r="D50" s="112"/>
      <c r="E50" s="1285" t="s">
        <v>41</v>
      </c>
      <c r="F50" s="1285"/>
      <c r="G50" s="1285"/>
      <c r="H50" s="1286"/>
      <c r="I50" s="107">
        <v>5024</v>
      </c>
      <c r="J50" s="108">
        <v>4617</v>
      </c>
      <c r="K50" s="108">
        <v>4551</v>
      </c>
      <c r="L50" s="108">
        <v>4271</v>
      </c>
      <c r="M50" s="109">
        <v>4103</v>
      </c>
    </row>
    <row r="51" spans="2:13" ht="27.75" customHeight="1" x14ac:dyDescent="0.15">
      <c r="B51" s="1281"/>
      <c r="C51" s="1282"/>
      <c r="D51" s="106"/>
      <c r="E51" s="1285" t="s">
        <v>42</v>
      </c>
      <c r="F51" s="1285"/>
      <c r="G51" s="1285"/>
      <c r="H51" s="1286"/>
      <c r="I51" s="107">
        <v>40</v>
      </c>
      <c r="J51" s="108">
        <v>29</v>
      </c>
      <c r="K51" s="108">
        <v>19</v>
      </c>
      <c r="L51" s="108">
        <v>11</v>
      </c>
      <c r="M51" s="109">
        <v>3</v>
      </c>
    </row>
    <row r="52" spans="2:13" ht="27.75" customHeight="1" x14ac:dyDescent="0.15">
      <c r="B52" s="1283"/>
      <c r="C52" s="1284"/>
      <c r="D52" s="106"/>
      <c r="E52" s="1285" t="s">
        <v>43</v>
      </c>
      <c r="F52" s="1285"/>
      <c r="G52" s="1285"/>
      <c r="H52" s="1286"/>
      <c r="I52" s="107">
        <v>12910</v>
      </c>
      <c r="J52" s="108">
        <v>12867</v>
      </c>
      <c r="K52" s="108">
        <v>13231</v>
      </c>
      <c r="L52" s="108">
        <v>13189</v>
      </c>
      <c r="M52" s="109">
        <v>12519</v>
      </c>
    </row>
    <row r="53" spans="2:13" ht="27.75" customHeight="1" thickBot="1" x14ac:dyDescent="0.2">
      <c r="B53" s="1287" t="s">
        <v>44</v>
      </c>
      <c r="C53" s="1288"/>
      <c r="D53" s="113"/>
      <c r="E53" s="1289" t="s">
        <v>45</v>
      </c>
      <c r="F53" s="1289"/>
      <c r="G53" s="1289"/>
      <c r="H53" s="1290"/>
      <c r="I53" s="114">
        <v>313</v>
      </c>
      <c r="J53" s="115">
        <v>436</v>
      </c>
      <c r="K53" s="115">
        <v>463</v>
      </c>
      <c r="L53" s="115">
        <v>1344</v>
      </c>
      <c r="M53" s="116">
        <v>1308</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WrIumRzP5d+RUotNpIqvAcI/tMzbejKxEMS4d9NxMr3ZDXcePbBmVH9ZzUYcET1VgCi8ENKURhBfyrVQuD42gA==" saltValue="4rolGL2MG2Z/kSImz/hJ1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565</v>
      </c>
      <c r="G54" s="125" t="s">
        <v>566</v>
      </c>
      <c r="H54" s="126" t="s">
        <v>567</v>
      </c>
    </row>
    <row r="55" spans="2:8" ht="52.5" customHeight="1" x14ac:dyDescent="0.15">
      <c r="B55" s="127"/>
      <c r="C55" s="1306" t="s">
        <v>48</v>
      </c>
      <c r="D55" s="1306"/>
      <c r="E55" s="1307"/>
      <c r="F55" s="128">
        <v>2861</v>
      </c>
      <c r="G55" s="128">
        <v>2581</v>
      </c>
      <c r="H55" s="129">
        <v>2391</v>
      </c>
    </row>
    <row r="56" spans="2:8" ht="52.5" customHeight="1" x14ac:dyDescent="0.15">
      <c r="B56" s="130"/>
      <c r="C56" s="1308" t="s">
        <v>49</v>
      </c>
      <c r="D56" s="1308"/>
      <c r="E56" s="1309"/>
      <c r="F56" s="131">
        <v>1148</v>
      </c>
      <c r="G56" s="131">
        <v>1148</v>
      </c>
      <c r="H56" s="132">
        <v>1056</v>
      </c>
    </row>
    <row r="57" spans="2:8" ht="53.25" customHeight="1" x14ac:dyDescent="0.15">
      <c r="B57" s="130"/>
      <c r="C57" s="1310" t="s">
        <v>50</v>
      </c>
      <c r="D57" s="1310"/>
      <c r="E57" s="1311"/>
      <c r="F57" s="133">
        <v>2160</v>
      </c>
      <c r="G57" s="133">
        <v>2160</v>
      </c>
      <c r="H57" s="134">
        <v>2262</v>
      </c>
    </row>
    <row r="58" spans="2:8" ht="45.75" customHeight="1" x14ac:dyDescent="0.15">
      <c r="B58" s="135"/>
      <c r="C58" s="1298" t="s">
        <v>51</v>
      </c>
      <c r="D58" s="1299"/>
      <c r="E58" s="1300"/>
      <c r="F58" s="136"/>
      <c r="G58" s="136"/>
      <c r="H58" s="137"/>
    </row>
    <row r="59" spans="2:8" ht="45.75" customHeight="1" x14ac:dyDescent="0.15">
      <c r="B59" s="135"/>
      <c r="C59" s="1298" t="s">
        <v>51</v>
      </c>
      <c r="D59" s="1299"/>
      <c r="E59" s="1300"/>
      <c r="F59" s="136"/>
      <c r="G59" s="136"/>
      <c r="H59" s="137"/>
    </row>
    <row r="60" spans="2:8" ht="45.75" customHeight="1" x14ac:dyDescent="0.15">
      <c r="B60" s="135"/>
      <c r="C60" s="1298" t="s">
        <v>51</v>
      </c>
      <c r="D60" s="1299"/>
      <c r="E60" s="1300"/>
      <c r="F60" s="136"/>
      <c r="G60" s="136"/>
      <c r="H60" s="137"/>
    </row>
    <row r="61" spans="2:8" ht="45.75" customHeight="1" x14ac:dyDescent="0.15">
      <c r="B61" s="135"/>
      <c r="C61" s="1298" t="s">
        <v>52</v>
      </c>
      <c r="D61" s="1299"/>
      <c r="E61" s="1300"/>
      <c r="F61" s="136"/>
      <c r="G61" s="136"/>
      <c r="H61" s="137"/>
    </row>
    <row r="62" spans="2:8" ht="45.75" customHeight="1" thickBot="1" x14ac:dyDescent="0.2">
      <c r="B62" s="138"/>
      <c r="C62" s="1301" t="s">
        <v>52</v>
      </c>
      <c r="D62" s="1302"/>
      <c r="E62" s="1303"/>
      <c r="F62" s="139"/>
      <c r="G62" s="139"/>
      <c r="H62" s="140"/>
    </row>
    <row r="63" spans="2:8" ht="52.5" customHeight="1" thickBot="1" x14ac:dyDescent="0.2">
      <c r="B63" s="141"/>
      <c r="C63" s="1304" t="s">
        <v>53</v>
      </c>
      <c r="D63" s="1304"/>
      <c r="E63" s="1305"/>
      <c r="F63" s="142">
        <v>6169</v>
      </c>
      <c r="G63" s="142">
        <v>5889</v>
      </c>
      <c r="H63" s="143">
        <v>5709</v>
      </c>
    </row>
    <row r="64" spans="2:8" ht="15" customHeight="1" x14ac:dyDescent="0.15"/>
  </sheetData>
  <sheetProtection algorithmName="SHA-512" hashValue="1hszaavm3c9sEyer6r6ft+sHFETL4a/ysWIY6CaTTG5ZmuC6nWuRGyCnH6B3hV3qJ5hUgSgNhmRTcGUdnZyFtw==" saltValue="NBgbCkY4OyJTIb8RUhA+q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election activeCell="AN65" sqref="AN65:DC69"/>
    </sheetView>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601</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601</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602</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603</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12" t="s">
        <v>614</v>
      </c>
      <c r="AO43" s="1313"/>
      <c r="AP43" s="1313"/>
      <c r="AQ43" s="1313"/>
      <c r="AR43" s="1313"/>
      <c r="AS43" s="1313"/>
      <c r="AT43" s="1313"/>
      <c r="AU43" s="1313"/>
      <c r="AV43" s="1313"/>
      <c r="AW43" s="1313"/>
      <c r="AX43" s="1313"/>
      <c r="AY43" s="1313"/>
      <c r="AZ43" s="1313"/>
      <c r="BA43" s="1313"/>
      <c r="BB43" s="1313"/>
      <c r="BC43" s="1313"/>
      <c r="BD43" s="1313"/>
      <c r="BE43" s="1313"/>
      <c r="BF43" s="1313"/>
      <c r="BG43" s="1313"/>
      <c r="BH43" s="1313"/>
      <c r="BI43" s="1313"/>
      <c r="BJ43" s="1313"/>
      <c r="BK43" s="1313"/>
      <c r="BL43" s="1313"/>
      <c r="BM43" s="1313"/>
      <c r="BN43" s="1313"/>
      <c r="BO43" s="1313"/>
      <c r="BP43" s="1313"/>
      <c r="BQ43" s="1313"/>
      <c r="BR43" s="1313"/>
      <c r="BS43" s="1313"/>
      <c r="BT43" s="1313"/>
      <c r="BU43" s="1313"/>
      <c r="BV43" s="1313"/>
      <c r="BW43" s="1313"/>
      <c r="BX43" s="1313"/>
      <c r="BY43" s="1313"/>
      <c r="BZ43" s="1313"/>
      <c r="CA43" s="1313"/>
      <c r="CB43" s="1313"/>
      <c r="CC43" s="1313"/>
      <c r="CD43" s="1313"/>
      <c r="CE43" s="1313"/>
      <c r="CF43" s="1313"/>
      <c r="CG43" s="1313"/>
      <c r="CH43" s="1313"/>
      <c r="CI43" s="1313"/>
      <c r="CJ43" s="1313"/>
      <c r="CK43" s="1313"/>
      <c r="CL43" s="1313"/>
      <c r="CM43" s="1313"/>
      <c r="CN43" s="1313"/>
      <c r="CO43" s="1313"/>
      <c r="CP43" s="1313"/>
      <c r="CQ43" s="1313"/>
      <c r="CR43" s="1313"/>
      <c r="CS43" s="1313"/>
      <c r="CT43" s="1313"/>
      <c r="CU43" s="1313"/>
      <c r="CV43" s="1313"/>
      <c r="CW43" s="1313"/>
      <c r="CX43" s="1313"/>
      <c r="CY43" s="1313"/>
      <c r="CZ43" s="1313"/>
      <c r="DA43" s="1313"/>
      <c r="DB43" s="1313"/>
      <c r="DC43" s="1314"/>
    </row>
    <row r="44" spans="2:109" x14ac:dyDescent="0.15">
      <c r="B44" s="395"/>
      <c r="AN44" s="1315"/>
      <c r="AO44" s="1316"/>
      <c r="AP44" s="1316"/>
      <c r="AQ44" s="1316"/>
      <c r="AR44" s="1316"/>
      <c r="AS44" s="1316"/>
      <c r="AT44" s="1316"/>
      <c r="AU44" s="1316"/>
      <c r="AV44" s="1316"/>
      <c r="AW44" s="1316"/>
      <c r="AX44" s="1316"/>
      <c r="AY44" s="1316"/>
      <c r="AZ44" s="1316"/>
      <c r="BA44" s="1316"/>
      <c r="BB44" s="1316"/>
      <c r="BC44" s="1316"/>
      <c r="BD44" s="1316"/>
      <c r="BE44" s="1316"/>
      <c r="BF44" s="1316"/>
      <c r="BG44" s="1316"/>
      <c r="BH44" s="1316"/>
      <c r="BI44" s="1316"/>
      <c r="BJ44" s="1316"/>
      <c r="BK44" s="1316"/>
      <c r="BL44" s="1316"/>
      <c r="BM44" s="1316"/>
      <c r="BN44" s="1316"/>
      <c r="BO44" s="1316"/>
      <c r="BP44" s="1316"/>
      <c r="BQ44" s="1316"/>
      <c r="BR44" s="1316"/>
      <c r="BS44" s="1316"/>
      <c r="BT44" s="1316"/>
      <c r="BU44" s="1316"/>
      <c r="BV44" s="1316"/>
      <c r="BW44" s="1316"/>
      <c r="BX44" s="1316"/>
      <c r="BY44" s="1316"/>
      <c r="BZ44" s="1316"/>
      <c r="CA44" s="1316"/>
      <c r="CB44" s="1316"/>
      <c r="CC44" s="1316"/>
      <c r="CD44" s="1316"/>
      <c r="CE44" s="1316"/>
      <c r="CF44" s="1316"/>
      <c r="CG44" s="1316"/>
      <c r="CH44" s="1316"/>
      <c r="CI44" s="1316"/>
      <c r="CJ44" s="1316"/>
      <c r="CK44" s="1316"/>
      <c r="CL44" s="1316"/>
      <c r="CM44" s="1316"/>
      <c r="CN44" s="1316"/>
      <c r="CO44" s="1316"/>
      <c r="CP44" s="1316"/>
      <c r="CQ44" s="1316"/>
      <c r="CR44" s="1316"/>
      <c r="CS44" s="1316"/>
      <c r="CT44" s="1316"/>
      <c r="CU44" s="1316"/>
      <c r="CV44" s="1316"/>
      <c r="CW44" s="1316"/>
      <c r="CX44" s="1316"/>
      <c r="CY44" s="1316"/>
      <c r="CZ44" s="1316"/>
      <c r="DA44" s="1316"/>
      <c r="DB44" s="1316"/>
      <c r="DC44" s="1317"/>
    </row>
    <row r="45" spans="2:109" x14ac:dyDescent="0.15">
      <c r="B45" s="395"/>
      <c r="AN45" s="1315"/>
      <c r="AO45" s="1316"/>
      <c r="AP45" s="1316"/>
      <c r="AQ45" s="1316"/>
      <c r="AR45" s="1316"/>
      <c r="AS45" s="1316"/>
      <c r="AT45" s="1316"/>
      <c r="AU45" s="1316"/>
      <c r="AV45" s="1316"/>
      <c r="AW45" s="1316"/>
      <c r="AX45" s="1316"/>
      <c r="AY45" s="1316"/>
      <c r="AZ45" s="1316"/>
      <c r="BA45" s="1316"/>
      <c r="BB45" s="1316"/>
      <c r="BC45" s="1316"/>
      <c r="BD45" s="1316"/>
      <c r="BE45" s="1316"/>
      <c r="BF45" s="1316"/>
      <c r="BG45" s="1316"/>
      <c r="BH45" s="1316"/>
      <c r="BI45" s="1316"/>
      <c r="BJ45" s="1316"/>
      <c r="BK45" s="1316"/>
      <c r="BL45" s="1316"/>
      <c r="BM45" s="1316"/>
      <c r="BN45" s="1316"/>
      <c r="BO45" s="1316"/>
      <c r="BP45" s="1316"/>
      <c r="BQ45" s="1316"/>
      <c r="BR45" s="1316"/>
      <c r="BS45" s="1316"/>
      <c r="BT45" s="1316"/>
      <c r="BU45" s="1316"/>
      <c r="BV45" s="1316"/>
      <c r="BW45" s="1316"/>
      <c r="BX45" s="1316"/>
      <c r="BY45" s="1316"/>
      <c r="BZ45" s="1316"/>
      <c r="CA45" s="1316"/>
      <c r="CB45" s="1316"/>
      <c r="CC45" s="1316"/>
      <c r="CD45" s="1316"/>
      <c r="CE45" s="1316"/>
      <c r="CF45" s="1316"/>
      <c r="CG45" s="1316"/>
      <c r="CH45" s="1316"/>
      <c r="CI45" s="1316"/>
      <c r="CJ45" s="1316"/>
      <c r="CK45" s="1316"/>
      <c r="CL45" s="1316"/>
      <c r="CM45" s="1316"/>
      <c r="CN45" s="1316"/>
      <c r="CO45" s="1316"/>
      <c r="CP45" s="1316"/>
      <c r="CQ45" s="1316"/>
      <c r="CR45" s="1316"/>
      <c r="CS45" s="1316"/>
      <c r="CT45" s="1316"/>
      <c r="CU45" s="1316"/>
      <c r="CV45" s="1316"/>
      <c r="CW45" s="1316"/>
      <c r="CX45" s="1316"/>
      <c r="CY45" s="1316"/>
      <c r="CZ45" s="1316"/>
      <c r="DA45" s="1316"/>
      <c r="DB45" s="1316"/>
      <c r="DC45" s="1317"/>
    </row>
    <row r="46" spans="2:109" x14ac:dyDescent="0.15">
      <c r="B46" s="395"/>
      <c r="AN46" s="1315"/>
      <c r="AO46" s="1316"/>
      <c r="AP46" s="1316"/>
      <c r="AQ46" s="1316"/>
      <c r="AR46" s="1316"/>
      <c r="AS46" s="1316"/>
      <c r="AT46" s="1316"/>
      <c r="AU46" s="1316"/>
      <c r="AV46" s="1316"/>
      <c r="AW46" s="1316"/>
      <c r="AX46" s="1316"/>
      <c r="AY46" s="1316"/>
      <c r="AZ46" s="1316"/>
      <c r="BA46" s="1316"/>
      <c r="BB46" s="1316"/>
      <c r="BC46" s="1316"/>
      <c r="BD46" s="1316"/>
      <c r="BE46" s="1316"/>
      <c r="BF46" s="1316"/>
      <c r="BG46" s="1316"/>
      <c r="BH46" s="1316"/>
      <c r="BI46" s="1316"/>
      <c r="BJ46" s="1316"/>
      <c r="BK46" s="1316"/>
      <c r="BL46" s="1316"/>
      <c r="BM46" s="1316"/>
      <c r="BN46" s="1316"/>
      <c r="BO46" s="1316"/>
      <c r="BP46" s="1316"/>
      <c r="BQ46" s="1316"/>
      <c r="BR46" s="1316"/>
      <c r="BS46" s="1316"/>
      <c r="BT46" s="1316"/>
      <c r="BU46" s="1316"/>
      <c r="BV46" s="1316"/>
      <c r="BW46" s="1316"/>
      <c r="BX46" s="1316"/>
      <c r="BY46" s="1316"/>
      <c r="BZ46" s="1316"/>
      <c r="CA46" s="1316"/>
      <c r="CB46" s="1316"/>
      <c r="CC46" s="1316"/>
      <c r="CD46" s="1316"/>
      <c r="CE46" s="1316"/>
      <c r="CF46" s="1316"/>
      <c r="CG46" s="1316"/>
      <c r="CH46" s="1316"/>
      <c r="CI46" s="1316"/>
      <c r="CJ46" s="1316"/>
      <c r="CK46" s="1316"/>
      <c r="CL46" s="1316"/>
      <c r="CM46" s="1316"/>
      <c r="CN46" s="1316"/>
      <c r="CO46" s="1316"/>
      <c r="CP46" s="1316"/>
      <c r="CQ46" s="1316"/>
      <c r="CR46" s="1316"/>
      <c r="CS46" s="1316"/>
      <c r="CT46" s="1316"/>
      <c r="CU46" s="1316"/>
      <c r="CV46" s="1316"/>
      <c r="CW46" s="1316"/>
      <c r="CX46" s="1316"/>
      <c r="CY46" s="1316"/>
      <c r="CZ46" s="1316"/>
      <c r="DA46" s="1316"/>
      <c r="DB46" s="1316"/>
      <c r="DC46" s="1317"/>
    </row>
    <row r="47" spans="2:109" x14ac:dyDescent="0.15">
      <c r="B47" s="395"/>
      <c r="AN47" s="1318"/>
      <c r="AO47" s="1319"/>
      <c r="AP47" s="1319"/>
      <c r="AQ47" s="1319"/>
      <c r="AR47" s="1319"/>
      <c r="AS47" s="1319"/>
      <c r="AT47" s="1319"/>
      <c r="AU47" s="1319"/>
      <c r="AV47" s="1319"/>
      <c r="AW47" s="1319"/>
      <c r="AX47" s="1319"/>
      <c r="AY47" s="1319"/>
      <c r="AZ47" s="1319"/>
      <c r="BA47" s="1319"/>
      <c r="BB47" s="1319"/>
      <c r="BC47" s="1319"/>
      <c r="BD47" s="1319"/>
      <c r="BE47" s="1319"/>
      <c r="BF47" s="1319"/>
      <c r="BG47" s="1319"/>
      <c r="BH47" s="1319"/>
      <c r="BI47" s="1319"/>
      <c r="BJ47" s="1319"/>
      <c r="BK47" s="1319"/>
      <c r="BL47" s="1319"/>
      <c r="BM47" s="1319"/>
      <c r="BN47" s="1319"/>
      <c r="BO47" s="1319"/>
      <c r="BP47" s="1319"/>
      <c r="BQ47" s="1319"/>
      <c r="BR47" s="1319"/>
      <c r="BS47" s="1319"/>
      <c r="BT47" s="1319"/>
      <c r="BU47" s="1319"/>
      <c r="BV47" s="1319"/>
      <c r="BW47" s="1319"/>
      <c r="BX47" s="1319"/>
      <c r="BY47" s="1319"/>
      <c r="BZ47" s="1319"/>
      <c r="CA47" s="1319"/>
      <c r="CB47" s="1319"/>
      <c r="CC47" s="1319"/>
      <c r="CD47" s="1319"/>
      <c r="CE47" s="1319"/>
      <c r="CF47" s="1319"/>
      <c r="CG47" s="1319"/>
      <c r="CH47" s="1319"/>
      <c r="CI47" s="1319"/>
      <c r="CJ47" s="1319"/>
      <c r="CK47" s="1319"/>
      <c r="CL47" s="1319"/>
      <c r="CM47" s="1319"/>
      <c r="CN47" s="1319"/>
      <c r="CO47" s="1319"/>
      <c r="CP47" s="1319"/>
      <c r="CQ47" s="1319"/>
      <c r="CR47" s="1319"/>
      <c r="CS47" s="1319"/>
      <c r="CT47" s="1319"/>
      <c r="CU47" s="1319"/>
      <c r="CV47" s="1319"/>
      <c r="CW47" s="1319"/>
      <c r="CX47" s="1319"/>
      <c r="CY47" s="1319"/>
      <c r="CZ47" s="1319"/>
      <c r="DA47" s="1319"/>
      <c r="DB47" s="1319"/>
      <c r="DC47" s="1320"/>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604</v>
      </c>
    </row>
    <row r="50" spans="1:109" x14ac:dyDescent="0.15">
      <c r="B50" s="395"/>
      <c r="G50" s="1321"/>
      <c r="H50" s="1321"/>
      <c r="I50" s="1321"/>
      <c r="J50" s="1321"/>
      <c r="K50" s="405"/>
      <c r="L50" s="405"/>
      <c r="M50" s="406"/>
      <c r="N50" s="406"/>
      <c r="AN50" s="1322"/>
      <c r="AO50" s="1323"/>
      <c r="AP50" s="1323"/>
      <c r="AQ50" s="1323"/>
      <c r="AR50" s="1323"/>
      <c r="AS50" s="1323"/>
      <c r="AT50" s="1323"/>
      <c r="AU50" s="1323"/>
      <c r="AV50" s="1323"/>
      <c r="AW50" s="1323"/>
      <c r="AX50" s="1323"/>
      <c r="AY50" s="1323"/>
      <c r="AZ50" s="1323"/>
      <c r="BA50" s="1323"/>
      <c r="BB50" s="1323"/>
      <c r="BC50" s="1323"/>
      <c r="BD50" s="1323"/>
      <c r="BE50" s="1323"/>
      <c r="BF50" s="1323"/>
      <c r="BG50" s="1323"/>
      <c r="BH50" s="1323"/>
      <c r="BI50" s="1323"/>
      <c r="BJ50" s="1323"/>
      <c r="BK50" s="1323"/>
      <c r="BL50" s="1323"/>
      <c r="BM50" s="1323"/>
      <c r="BN50" s="1323"/>
      <c r="BO50" s="1324"/>
      <c r="BP50" s="1325" t="s">
        <v>563</v>
      </c>
      <c r="BQ50" s="1325"/>
      <c r="BR50" s="1325"/>
      <c r="BS50" s="1325"/>
      <c r="BT50" s="1325"/>
      <c r="BU50" s="1325"/>
      <c r="BV50" s="1325"/>
      <c r="BW50" s="1325"/>
      <c r="BX50" s="1325" t="s">
        <v>564</v>
      </c>
      <c r="BY50" s="1325"/>
      <c r="BZ50" s="1325"/>
      <c r="CA50" s="1325"/>
      <c r="CB50" s="1325"/>
      <c r="CC50" s="1325"/>
      <c r="CD50" s="1325"/>
      <c r="CE50" s="1325"/>
      <c r="CF50" s="1325" t="s">
        <v>565</v>
      </c>
      <c r="CG50" s="1325"/>
      <c r="CH50" s="1325"/>
      <c r="CI50" s="1325"/>
      <c r="CJ50" s="1325"/>
      <c r="CK50" s="1325"/>
      <c r="CL50" s="1325"/>
      <c r="CM50" s="1325"/>
      <c r="CN50" s="1325" t="s">
        <v>566</v>
      </c>
      <c r="CO50" s="1325"/>
      <c r="CP50" s="1325"/>
      <c r="CQ50" s="1325"/>
      <c r="CR50" s="1325"/>
      <c r="CS50" s="1325"/>
      <c r="CT50" s="1325"/>
      <c r="CU50" s="1325"/>
      <c r="CV50" s="1325" t="s">
        <v>567</v>
      </c>
      <c r="CW50" s="1325"/>
      <c r="CX50" s="1325"/>
      <c r="CY50" s="1325"/>
      <c r="CZ50" s="1325"/>
      <c r="DA50" s="1325"/>
      <c r="DB50" s="1325"/>
      <c r="DC50" s="1325"/>
    </row>
    <row r="51" spans="1:109" ht="13.5" customHeight="1" x14ac:dyDescent="0.15">
      <c r="B51" s="395"/>
      <c r="G51" s="1331"/>
      <c r="H51" s="1331"/>
      <c r="I51" s="1329"/>
      <c r="J51" s="1329"/>
      <c r="K51" s="1327"/>
      <c r="L51" s="1327"/>
      <c r="M51" s="1327"/>
      <c r="N51" s="1327"/>
      <c r="AM51" s="404"/>
      <c r="AN51" s="1328" t="s">
        <v>605</v>
      </c>
      <c r="AO51" s="1328"/>
      <c r="AP51" s="1328"/>
      <c r="AQ51" s="1328"/>
      <c r="AR51" s="1328"/>
      <c r="AS51" s="1328"/>
      <c r="AT51" s="1328"/>
      <c r="AU51" s="1328"/>
      <c r="AV51" s="1328"/>
      <c r="AW51" s="1328"/>
      <c r="AX51" s="1328"/>
      <c r="AY51" s="1328"/>
      <c r="AZ51" s="1328"/>
      <c r="BA51" s="1328"/>
      <c r="BB51" s="1328" t="s">
        <v>606</v>
      </c>
      <c r="BC51" s="1328"/>
      <c r="BD51" s="1328"/>
      <c r="BE51" s="1328"/>
      <c r="BF51" s="1328"/>
      <c r="BG51" s="1328"/>
      <c r="BH51" s="1328"/>
      <c r="BI51" s="1328"/>
      <c r="BJ51" s="1328"/>
      <c r="BK51" s="1328"/>
      <c r="BL51" s="1328"/>
      <c r="BM51" s="1328"/>
      <c r="BN51" s="1328"/>
      <c r="BO51" s="1328"/>
      <c r="BP51" s="1326">
        <v>6.3</v>
      </c>
      <c r="BQ51" s="1326"/>
      <c r="BR51" s="1326"/>
      <c r="BS51" s="1326"/>
      <c r="BT51" s="1326"/>
      <c r="BU51" s="1326"/>
      <c r="BV51" s="1326"/>
      <c r="BW51" s="1326"/>
      <c r="BX51" s="1326">
        <v>9.1999999999999993</v>
      </c>
      <c r="BY51" s="1326"/>
      <c r="BZ51" s="1326"/>
      <c r="CA51" s="1326"/>
      <c r="CB51" s="1326"/>
      <c r="CC51" s="1326"/>
      <c r="CD51" s="1326"/>
      <c r="CE51" s="1326"/>
      <c r="CF51" s="1326">
        <v>9.5</v>
      </c>
      <c r="CG51" s="1326"/>
      <c r="CH51" s="1326"/>
      <c r="CI51" s="1326"/>
      <c r="CJ51" s="1326"/>
      <c r="CK51" s="1326"/>
      <c r="CL51" s="1326"/>
      <c r="CM51" s="1326"/>
      <c r="CN51" s="1326">
        <v>28</v>
      </c>
      <c r="CO51" s="1326"/>
      <c r="CP51" s="1326"/>
      <c r="CQ51" s="1326"/>
      <c r="CR51" s="1326"/>
      <c r="CS51" s="1326"/>
      <c r="CT51" s="1326"/>
      <c r="CU51" s="1326"/>
      <c r="CV51" s="1326">
        <v>27.9</v>
      </c>
      <c r="CW51" s="1326"/>
      <c r="CX51" s="1326"/>
      <c r="CY51" s="1326"/>
      <c r="CZ51" s="1326"/>
      <c r="DA51" s="1326"/>
      <c r="DB51" s="1326"/>
      <c r="DC51" s="1326"/>
    </row>
    <row r="52" spans="1:109" x14ac:dyDescent="0.15">
      <c r="B52" s="395"/>
      <c r="G52" s="1331"/>
      <c r="H52" s="1331"/>
      <c r="I52" s="1329"/>
      <c r="J52" s="1329"/>
      <c r="K52" s="1327"/>
      <c r="L52" s="1327"/>
      <c r="M52" s="1327"/>
      <c r="N52" s="1327"/>
      <c r="AM52" s="404"/>
      <c r="AN52" s="1328"/>
      <c r="AO52" s="1328"/>
      <c r="AP52" s="1328"/>
      <c r="AQ52" s="1328"/>
      <c r="AR52" s="1328"/>
      <c r="AS52" s="1328"/>
      <c r="AT52" s="1328"/>
      <c r="AU52" s="1328"/>
      <c r="AV52" s="1328"/>
      <c r="AW52" s="1328"/>
      <c r="AX52" s="1328"/>
      <c r="AY52" s="1328"/>
      <c r="AZ52" s="1328"/>
      <c r="BA52" s="1328"/>
      <c r="BB52" s="1328"/>
      <c r="BC52" s="1328"/>
      <c r="BD52" s="1328"/>
      <c r="BE52" s="1328"/>
      <c r="BF52" s="1328"/>
      <c r="BG52" s="1328"/>
      <c r="BH52" s="1328"/>
      <c r="BI52" s="1328"/>
      <c r="BJ52" s="1328"/>
      <c r="BK52" s="1328"/>
      <c r="BL52" s="1328"/>
      <c r="BM52" s="1328"/>
      <c r="BN52" s="1328"/>
      <c r="BO52" s="1328"/>
      <c r="BP52" s="1326"/>
      <c r="BQ52" s="1326"/>
      <c r="BR52" s="1326"/>
      <c r="BS52" s="1326"/>
      <c r="BT52" s="1326"/>
      <c r="BU52" s="1326"/>
      <c r="BV52" s="1326"/>
      <c r="BW52" s="1326"/>
      <c r="BX52" s="1326"/>
      <c r="BY52" s="1326"/>
      <c r="BZ52" s="1326"/>
      <c r="CA52" s="1326"/>
      <c r="CB52" s="1326"/>
      <c r="CC52" s="1326"/>
      <c r="CD52" s="1326"/>
      <c r="CE52" s="1326"/>
      <c r="CF52" s="1326"/>
      <c r="CG52" s="1326"/>
      <c r="CH52" s="1326"/>
      <c r="CI52" s="1326"/>
      <c r="CJ52" s="1326"/>
      <c r="CK52" s="1326"/>
      <c r="CL52" s="1326"/>
      <c r="CM52" s="1326"/>
      <c r="CN52" s="1326"/>
      <c r="CO52" s="1326"/>
      <c r="CP52" s="1326"/>
      <c r="CQ52" s="1326"/>
      <c r="CR52" s="1326"/>
      <c r="CS52" s="1326"/>
      <c r="CT52" s="1326"/>
      <c r="CU52" s="1326"/>
      <c r="CV52" s="1326"/>
      <c r="CW52" s="1326"/>
      <c r="CX52" s="1326"/>
      <c r="CY52" s="1326"/>
      <c r="CZ52" s="1326"/>
      <c r="DA52" s="1326"/>
      <c r="DB52" s="1326"/>
      <c r="DC52" s="1326"/>
    </row>
    <row r="53" spans="1:109" x14ac:dyDescent="0.15">
      <c r="A53" s="403"/>
      <c r="B53" s="395"/>
      <c r="G53" s="1331"/>
      <c r="H53" s="1331"/>
      <c r="I53" s="1321"/>
      <c r="J53" s="1321"/>
      <c r="K53" s="1327"/>
      <c r="L53" s="1327"/>
      <c r="M53" s="1327"/>
      <c r="N53" s="1327"/>
      <c r="AM53" s="404"/>
      <c r="AN53" s="1328"/>
      <c r="AO53" s="1328"/>
      <c r="AP53" s="1328"/>
      <c r="AQ53" s="1328"/>
      <c r="AR53" s="1328"/>
      <c r="AS53" s="1328"/>
      <c r="AT53" s="1328"/>
      <c r="AU53" s="1328"/>
      <c r="AV53" s="1328"/>
      <c r="AW53" s="1328"/>
      <c r="AX53" s="1328"/>
      <c r="AY53" s="1328"/>
      <c r="AZ53" s="1328"/>
      <c r="BA53" s="1328"/>
      <c r="BB53" s="1328" t="s">
        <v>607</v>
      </c>
      <c r="BC53" s="1328"/>
      <c r="BD53" s="1328"/>
      <c r="BE53" s="1328"/>
      <c r="BF53" s="1328"/>
      <c r="BG53" s="1328"/>
      <c r="BH53" s="1328"/>
      <c r="BI53" s="1328"/>
      <c r="BJ53" s="1328"/>
      <c r="BK53" s="1328"/>
      <c r="BL53" s="1328"/>
      <c r="BM53" s="1328"/>
      <c r="BN53" s="1328"/>
      <c r="BO53" s="1328"/>
      <c r="BP53" s="1326">
        <v>55.2</v>
      </c>
      <c r="BQ53" s="1326"/>
      <c r="BR53" s="1326"/>
      <c r="BS53" s="1326"/>
      <c r="BT53" s="1326"/>
      <c r="BU53" s="1326"/>
      <c r="BV53" s="1326"/>
      <c r="BW53" s="1326"/>
      <c r="BX53" s="1326">
        <v>57.5</v>
      </c>
      <c r="BY53" s="1326"/>
      <c r="BZ53" s="1326"/>
      <c r="CA53" s="1326"/>
      <c r="CB53" s="1326"/>
      <c r="CC53" s="1326"/>
      <c r="CD53" s="1326"/>
      <c r="CE53" s="1326"/>
      <c r="CF53" s="1326">
        <v>61.8</v>
      </c>
      <c r="CG53" s="1326"/>
      <c r="CH53" s="1326"/>
      <c r="CI53" s="1326"/>
      <c r="CJ53" s="1326"/>
      <c r="CK53" s="1326"/>
      <c r="CL53" s="1326"/>
      <c r="CM53" s="1326"/>
      <c r="CN53" s="1326">
        <v>63.3</v>
      </c>
      <c r="CO53" s="1326"/>
      <c r="CP53" s="1326"/>
      <c r="CQ53" s="1326"/>
      <c r="CR53" s="1326"/>
      <c r="CS53" s="1326"/>
      <c r="CT53" s="1326"/>
      <c r="CU53" s="1326"/>
      <c r="CV53" s="1326">
        <v>59.8</v>
      </c>
      <c r="CW53" s="1326"/>
      <c r="CX53" s="1326"/>
      <c r="CY53" s="1326"/>
      <c r="CZ53" s="1326"/>
      <c r="DA53" s="1326"/>
      <c r="DB53" s="1326"/>
      <c r="DC53" s="1326"/>
    </row>
    <row r="54" spans="1:109" x14ac:dyDescent="0.15">
      <c r="A54" s="403"/>
      <c r="B54" s="395"/>
      <c r="G54" s="1331"/>
      <c r="H54" s="1331"/>
      <c r="I54" s="1321"/>
      <c r="J54" s="1321"/>
      <c r="K54" s="1327"/>
      <c r="L54" s="1327"/>
      <c r="M54" s="1327"/>
      <c r="N54" s="1327"/>
      <c r="AM54" s="404"/>
      <c r="AN54" s="1328"/>
      <c r="AO54" s="1328"/>
      <c r="AP54" s="1328"/>
      <c r="AQ54" s="1328"/>
      <c r="AR54" s="1328"/>
      <c r="AS54" s="1328"/>
      <c r="AT54" s="1328"/>
      <c r="AU54" s="1328"/>
      <c r="AV54" s="1328"/>
      <c r="AW54" s="1328"/>
      <c r="AX54" s="1328"/>
      <c r="AY54" s="1328"/>
      <c r="AZ54" s="1328"/>
      <c r="BA54" s="1328"/>
      <c r="BB54" s="1328"/>
      <c r="BC54" s="1328"/>
      <c r="BD54" s="1328"/>
      <c r="BE54" s="1328"/>
      <c r="BF54" s="1328"/>
      <c r="BG54" s="1328"/>
      <c r="BH54" s="1328"/>
      <c r="BI54" s="1328"/>
      <c r="BJ54" s="1328"/>
      <c r="BK54" s="1328"/>
      <c r="BL54" s="1328"/>
      <c r="BM54" s="1328"/>
      <c r="BN54" s="1328"/>
      <c r="BO54" s="1328"/>
      <c r="BP54" s="1326"/>
      <c r="BQ54" s="1326"/>
      <c r="BR54" s="1326"/>
      <c r="BS54" s="1326"/>
      <c r="BT54" s="1326"/>
      <c r="BU54" s="1326"/>
      <c r="BV54" s="1326"/>
      <c r="BW54" s="1326"/>
      <c r="BX54" s="1326"/>
      <c r="BY54" s="1326"/>
      <c r="BZ54" s="1326"/>
      <c r="CA54" s="1326"/>
      <c r="CB54" s="1326"/>
      <c r="CC54" s="1326"/>
      <c r="CD54" s="1326"/>
      <c r="CE54" s="1326"/>
      <c r="CF54" s="1326"/>
      <c r="CG54" s="1326"/>
      <c r="CH54" s="1326"/>
      <c r="CI54" s="1326"/>
      <c r="CJ54" s="1326"/>
      <c r="CK54" s="1326"/>
      <c r="CL54" s="1326"/>
      <c r="CM54" s="1326"/>
      <c r="CN54" s="1326"/>
      <c r="CO54" s="1326"/>
      <c r="CP54" s="1326"/>
      <c r="CQ54" s="1326"/>
      <c r="CR54" s="1326"/>
      <c r="CS54" s="1326"/>
      <c r="CT54" s="1326"/>
      <c r="CU54" s="1326"/>
      <c r="CV54" s="1326"/>
      <c r="CW54" s="1326"/>
      <c r="CX54" s="1326"/>
      <c r="CY54" s="1326"/>
      <c r="CZ54" s="1326"/>
      <c r="DA54" s="1326"/>
      <c r="DB54" s="1326"/>
      <c r="DC54" s="1326"/>
    </row>
    <row r="55" spans="1:109" x14ac:dyDescent="0.15">
      <c r="A55" s="403"/>
      <c r="B55" s="395"/>
      <c r="G55" s="1321"/>
      <c r="H55" s="1321"/>
      <c r="I55" s="1321"/>
      <c r="J55" s="1321"/>
      <c r="K55" s="1327"/>
      <c r="L55" s="1327"/>
      <c r="M55" s="1327"/>
      <c r="N55" s="1327"/>
      <c r="AN55" s="1325" t="s">
        <v>608</v>
      </c>
      <c r="AO55" s="1325"/>
      <c r="AP55" s="1325"/>
      <c r="AQ55" s="1325"/>
      <c r="AR55" s="1325"/>
      <c r="AS55" s="1325"/>
      <c r="AT55" s="1325"/>
      <c r="AU55" s="1325"/>
      <c r="AV55" s="1325"/>
      <c r="AW55" s="1325"/>
      <c r="AX55" s="1325"/>
      <c r="AY55" s="1325"/>
      <c r="AZ55" s="1325"/>
      <c r="BA55" s="1325"/>
      <c r="BB55" s="1328" t="s">
        <v>606</v>
      </c>
      <c r="BC55" s="1328"/>
      <c r="BD55" s="1328"/>
      <c r="BE55" s="1328"/>
      <c r="BF55" s="1328"/>
      <c r="BG55" s="1328"/>
      <c r="BH55" s="1328"/>
      <c r="BI55" s="1328"/>
      <c r="BJ55" s="1328"/>
      <c r="BK55" s="1328"/>
      <c r="BL55" s="1328"/>
      <c r="BM55" s="1328"/>
      <c r="BN55" s="1328"/>
      <c r="BO55" s="1328"/>
      <c r="BP55" s="1326">
        <v>36.5</v>
      </c>
      <c r="BQ55" s="1326"/>
      <c r="BR55" s="1326"/>
      <c r="BS55" s="1326"/>
      <c r="BT55" s="1326"/>
      <c r="BU55" s="1326"/>
      <c r="BV55" s="1326"/>
      <c r="BW55" s="1326"/>
      <c r="BX55" s="1326">
        <v>32.9</v>
      </c>
      <c r="BY55" s="1326"/>
      <c r="BZ55" s="1326"/>
      <c r="CA55" s="1326"/>
      <c r="CB55" s="1326"/>
      <c r="CC55" s="1326"/>
      <c r="CD55" s="1326"/>
      <c r="CE55" s="1326"/>
      <c r="CF55" s="1326">
        <v>28.5</v>
      </c>
      <c r="CG55" s="1326"/>
      <c r="CH55" s="1326"/>
      <c r="CI55" s="1326"/>
      <c r="CJ55" s="1326"/>
      <c r="CK55" s="1326"/>
      <c r="CL55" s="1326"/>
      <c r="CM55" s="1326"/>
      <c r="CN55" s="1326">
        <v>20.5</v>
      </c>
      <c r="CO55" s="1326"/>
      <c r="CP55" s="1326"/>
      <c r="CQ55" s="1326"/>
      <c r="CR55" s="1326"/>
      <c r="CS55" s="1326"/>
      <c r="CT55" s="1326"/>
      <c r="CU55" s="1326"/>
      <c r="CV55" s="1326">
        <v>21.4</v>
      </c>
      <c r="CW55" s="1326"/>
      <c r="CX55" s="1326"/>
      <c r="CY55" s="1326"/>
      <c r="CZ55" s="1326"/>
      <c r="DA55" s="1326"/>
      <c r="DB55" s="1326"/>
      <c r="DC55" s="1326"/>
    </row>
    <row r="56" spans="1:109" x14ac:dyDescent="0.15">
      <c r="A56" s="403"/>
      <c r="B56" s="395"/>
      <c r="G56" s="1321"/>
      <c r="H56" s="1321"/>
      <c r="I56" s="1321"/>
      <c r="J56" s="1321"/>
      <c r="K56" s="1327"/>
      <c r="L56" s="1327"/>
      <c r="M56" s="1327"/>
      <c r="N56" s="1327"/>
      <c r="AN56" s="1325"/>
      <c r="AO56" s="1325"/>
      <c r="AP56" s="1325"/>
      <c r="AQ56" s="1325"/>
      <c r="AR56" s="1325"/>
      <c r="AS56" s="1325"/>
      <c r="AT56" s="1325"/>
      <c r="AU56" s="1325"/>
      <c r="AV56" s="1325"/>
      <c r="AW56" s="1325"/>
      <c r="AX56" s="1325"/>
      <c r="AY56" s="1325"/>
      <c r="AZ56" s="1325"/>
      <c r="BA56" s="1325"/>
      <c r="BB56" s="1328"/>
      <c r="BC56" s="1328"/>
      <c r="BD56" s="1328"/>
      <c r="BE56" s="1328"/>
      <c r="BF56" s="1328"/>
      <c r="BG56" s="1328"/>
      <c r="BH56" s="1328"/>
      <c r="BI56" s="1328"/>
      <c r="BJ56" s="1328"/>
      <c r="BK56" s="1328"/>
      <c r="BL56" s="1328"/>
      <c r="BM56" s="1328"/>
      <c r="BN56" s="1328"/>
      <c r="BO56" s="1328"/>
      <c r="BP56" s="1326"/>
      <c r="BQ56" s="1326"/>
      <c r="BR56" s="1326"/>
      <c r="BS56" s="1326"/>
      <c r="BT56" s="1326"/>
      <c r="BU56" s="1326"/>
      <c r="BV56" s="1326"/>
      <c r="BW56" s="1326"/>
      <c r="BX56" s="1326"/>
      <c r="BY56" s="1326"/>
      <c r="BZ56" s="1326"/>
      <c r="CA56" s="1326"/>
      <c r="CB56" s="1326"/>
      <c r="CC56" s="1326"/>
      <c r="CD56" s="1326"/>
      <c r="CE56" s="1326"/>
      <c r="CF56" s="1326"/>
      <c r="CG56" s="1326"/>
      <c r="CH56" s="1326"/>
      <c r="CI56" s="1326"/>
      <c r="CJ56" s="1326"/>
      <c r="CK56" s="1326"/>
      <c r="CL56" s="1326"/>
      <c r="CM56" s="1326"/>
      <c r="CN56" s="1326"/>
      <c r="CO56" s="1326"/>
      <c r="CP56" s="1326"/>
      <c r="CQ56" s="1326"/>
      <c r="CR56" s="1326"/>
      <c r="CS56" s="1326"/>
      <c r="CT56" s="1326"/>
      <c r="CU56" s="1326"/>
      <c r="CV56" s="1326"/>
      <c r="CW56" s="1326"/>
      <c r="CX56" s="1326"/>
      <c r="CY56" s="1326"/>
      <c r="CZ56" s="1326"/>
      <c r="DA56" s="1326"/>
      <c r="DB56" s="1326"/>
      <c r="DC56" s="1326"/>
    </row>
    <row r="57" spans="1:109" s="403" customFormat="1" x14ac:dyDescent="0.15">
      <c r="B57" s="407"/>
      <c r="G57" s="1321"/>
      <c r="H57" s="1321"/>
      <c r="I57" s="1330"/>
      <c r="J57" s="1330"/>
      <c r="K57" s="1327"/>
      <c r="L57" s="1327"/>
      <c r="M57" s="1327"/>
      <c r="N57" s="1327"/>
      <c r="AM57" s="388"/>
      <c r="AN57" s="1325"/>
      <c r="AO57" s="1325"/>
      <c r="AP57" s="1325"/>
      <c r="AQ57" s="1325"/>
      <c r="AR57" s="1325"/>
      <c r="AS57" s="1325"/>
      <c r="AT57" s="1325"/>
      <c r="AU57" s="1325"/>
      <c r="AV57" s="1325"/>
      <c r="AW57" s="1325"/>
      <c r="AX57" s="1325"/>
      <c r="AY57" s="1325"/>
      <c r="AZ57" s="1325"/>
      <c r="BA57" s="1325"/>
      <c r="BB57" s="1328" t="s">
        <v>607</v>
      </c>
      <c r="BC57" s="1328"/>
      <c r="BD57" s="1328"/>
      <c r="BE57" s="1328"/>
      <c r="BF57" s="1328"/>
      <c r="BG57" s="1328"/>
      <c r="BH57" s="1328"/>
      <c r="BI57" s="1328"/>
      <c r="BJ57" s="1328"/>
      <c r="BK57" s="1328"/>
      <c r="BL57" s="1328"/>
      <c r="BM57" s="1328"/>
      <c r="BN57" s="1328"/>
      <c r="BO57" s="1328"/>
      <c r="BP57" s="1326">
        <v>54.1</v>
      </c>
      <c r="BQ57" s="1326"/>
      <c r="BR57" s="1326"/>
      <c r="BS57" s="1326"/>
      <c r="BT57" s="1326"/>
      <c r="BU57" s="1326"/>
      <c r="BV57" s="1326"/>
      <c r="BW57" s="1326"/>
      <c r="BX57" s="1326">
        <v>57</v>
      </c>
      <c r="BY57" s="1326"/>
      <c r="BZ57" s="1326"/>
      <c r="CA57" s="1326"/>
      <c r="CB57" s="1326"/>
      <c r="CC57" s="1326"/>
      <c r="CD57" s="1326"/>
      <c r="CE57" s="1326"/>
      <c r="CF57" s="1326">
        <v>59.7</v>
      </c>
      <c r="CG57" s="1326"/>
      <c r="CH57" s="1326"/>
      <c r="CI57" s="1326"/>
      <c r="CJ57" s="1326"/>
      <c r="CK57" s="1326"/>
      <c r="CL57" s="1326"/>
      <c r="CM57" s="1326"/>
      <c r="CN57" s="1326">
        <v>60</v>
      </c>
      <c r="CO57" s="1326"/>
      <c r="CP57" s="1326"/>
      <c r="CQ57" s="1326"/>
      <c r="CR57" s="1326"/>
      <c r="CS57" s="1326"/>
      <c r="CT57" s="1326"/>
      <c r="CU57" s="1326"/>
      <c r="CV57" s="1326">
        <v>60.2</v>
      </c>
      <c r="CW57" s="1326"/>
      <c r="CX57" s="1326"/>
      <c r="CY57" s="1326"/>
      <c r="CZ57" s="1326"/>
      <c r="DA57" s="1326"/>
      <c r="DB57" s="1326"/>
      <c r="DC57" s="1326"/>
      <c r="DD57" s="408"/>
      <c r="DE57" s="407"/>
    </row>
    <row r="58" spans="1:109" s="403" customFormat="1" x14ac:dyDescent="0.15">
      <c r="A58" s="388"/>
      <c r="B58" s="407"/>
      <c r="G58" s="1321"/>
      <c r="H58" s="1321"/>
      <c r="I58" s="1330"/>
      <c r="J58" s="1330"/>
      <c r="K58" s="1327"/>
      <c r="L58" s="1327"/>
      <c r="M58" s="1327"/>
      <c r="N58" s="1327"/>
      <c r="AM58" s="388"/>
      <c r="AN58" s="1325"/>
      <c r="AO58" s="1325"/>
      <c r="AP58" s="1325"/>
      <c r="AQ58" s="1325"/>
      <c r="AR58" s="1325"/>
      <c r="AS58" s="1325"/>
      <c r="AT58" s="1325"/>
      <c r="AU58" s="1325"/>
      <c r="AV58" s="1325"/>
      <c r="AW58" s="1325"/>
      <c r="AX58" s="1325"/>
      <c r="AY58" s="1325"/>
      <c r="AZ58" s="1325"/>
      <c r="BA58" s="1325"/>
      <c r="BB58" s="1328"/>
      <c r="BC58" s="1328"/>
      <c r="BD58" s="1328"/>
      <c r="BE58" s="1328"/>
      <c r="BF58" s="1328"/>
      <c r="BG58" s="1328"/>
      <c r="BH58" s="1328"/>
      <c r="BI58" s="1328"/>
      <c r="BJ58" s="1328"/>
      <c r="BK58" s="1328"/>
      <c r="BL58" s="1328"/>
      <c r="BM58" s="1328"/>
      <c r="BN58" s="1328"/>
      <c r="BO58" s="1328"/>
      <c r="BP58" s="1326"/>
      <c r="BQ58" s="1326"/>
      <c r="BR58" s="1326"/>
      <c r="BS58" s="1326"/>
      <c r="BT58" s="1326"/>
      <c r="BU58" s="1326"/>
      <c r="BV58" s="1326"/>
      <c r="BW58" s="1326"/>
      <c r="BX58" s="1326"/>
      <c r="BY58" s="1326"/>
      <c r="BZ58" s="1326"/>
      <c r="CA58" s="1326"/>
      <c r="CB58" s="1326"/>
      <c r="CC58" s="1326"/>
      <c r="CD58" s="1326"/>
      <c r="CE58" s="1326"/>
      <c r="CF58" s="1326"/>
      <c r="CG58" s="1326"/>
      <c r="CH58" s="1326"/>
      <c r="CI58" s="1326"/>
      <c r="CJ58" s="1326"/>
      <c r="CK58" s="1326"/>
      <c r="CL58" s="1326"/>
      <c r="CM58" s="1326"/>
      <c r="CN58" s="1326"/>
      <c r="CO58" s="1326"/>
      <c r="CP58" s="1326"/>
      <c r="CQ58" s="1326"/>
      <c r="CR58" s="1326"/>
      <c r="CS58" s="1326"/>
      <c r="CT58" s="1326"/>
      <c r="CU58" s="1326"/>
      <c r="CV58" s="1326"/>
      <c r="CW58" s="1326"/>
      <c r="CX58" s="1326"/>
      <c r="CY58" s="1326"/>
      <c r="CZ58" s="1326"/>
      <c r="DA58" s="1326"/>
      <c r="DB58" s="1326"/>
      <c r="DC58" s="1326"/>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609</v>
      </c>
    </row>
    <row r="64" spans="1:109" x14ac:dyDescent="0.15">
      <c r="B64" s="395"/>
      <c r="G64" s="402"/>
      <c r="I64" s="415"/>
      <c r="J64" s="415"/>
      <c r="K64" s="415"/>
      <c r="L64" s="415"/>
      <c r="M64" s="415"/>
      <c r="N64" s="416"/>
      <c r="AM64" s="402"/>
      <c r="AN64" s="402" t="s">
        <v>603</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12" t="s">
        <v>613</v>
      </c>
      <c r="AO65" s="1313"/>
      <c r="AP65" s="1313"/>
      <c r="AQ65" s="1313"/>
      <c r="AR65" s="1313"/>
      <c r="AS65" s="1313"/>
      <c r="AT65" s="1313"/>
      <c r="AU65" s="1313"/>
      <c r="AV65" s="1313"/>
      <c r="AW65" s="1313"/>
      <c r="AX65" s="1313"/>
      <c r="AY65" s="1313"/>
      <c r="AZ65" s="1313"/>
      <c r="BA65" s="1313"/>
      <c r="BB65" s="1313"/>
      <c r="BC65" s="1313"/>
      <c r="BD65" s="1313"/>
      <c r="BE65" s="1313"/>
      <c r="BF65" s="1313"/>
      <c r="BG65" s="1313"/>
      <c r="BH65" s="1313"/>
      <c r="BI65" s="1313"/>
      <c r="BJ65" s="1313"/>
      <c r="BK65" s="1313"/>
      <c r="BL65" s="1313"/>
      <c r="BM65" s="1313"/>
      <c r="BN65" s="1313"/>
      <c r="BO65" s="1313"/>
      <c r="BP65" s="1313"/>
      <c r="BQ65" s="1313"/>
      <c r="BR65" s="1313"/>
      <c r="BS65" s="1313"/>
      <c r="BT65" s="1313"/>
      <c r="BU65" s="1313"/>
      <c r="BV65" s="1313"/>
      <c r="BW65" s="1313"/>
      <c r="BX65" s="1313"/>
      <c r="BY65" s="1313"/>
      <c r="BZ65" s="1313"/>
      <c r="CA65" s="1313"/>
      <c r="CB65" s="1313"/>
      <c r="CC65" s="1313"/>
      <c r="CD65" s="1313"/>
      <c r="CE65" s="1313"/>
      <c r="CF65" s="1313"/>
      <c r="CG65" s="1313"/>
      <c r="CH65" s="1313"/>
      <c r="CI65" s="1313"/>
      <c r="CJ65" s="1313"/>
      <c r="CK65" s="1313"/>
      <c r="CL65" s="1313"/>
      <c r="CM65" s="1313"/>
      <c r="CN65" s="1313"/>
      <c r="CO65" s="1313"/>
      <c r="CP65" s="1313"/>
      <c r="CQ65" s="1313"/>
      <c r="CR65" s="1313"/>
      <c r="CS65" s="1313"/>
      <c r="CT65" s="1313"/>
      <c r="CU65" s="1313"/>
      <c r="CV65" s="1313"/>
      <c r="CW65" s="1313"/>
      <c r="CX65" s="1313"/>
      <c r="CY65" s="1313"/>
      <c r="CZ65" s="1313"/>
      <c r="DA65" s="1313"/>
      <c r="DB65" s="1313"/>
      <c r="DC65" s="1314"/>
    </row>
    <row r="66" spans="2:107" x14ac:dyDescent="0.15">
      <c r="B66" s="395"/>
      <c r="AN66" s="1315"/>
      <c r="AO66" s="1316"/>
      <c r="AP66" s="1316"/>
      <c r="AQ66" s="1316"/>
      <c r="AR66" s="1316"/>
      <c r="AS66" s="1316"/>
      <c r="AT66" s="1316"/>
      <c r="AU66" s="1316"/>
      <c r="AV66" s="1316"/>
      <c r="AW66" s="1316"/>
      <c r="AX66" s="1316"/>
      <c r="AY66" s="1316"/>
      <c r="AZ66" s="1316"/>
      <c r="BA66" s="1316"/>
      <c r="BB66" s="1316"/>
      <c r="BC66" s="1316"/>
      <c r="BD66" s="1316"/>
      <c r="BE66" s="1316"/>
      <c r="BF66" s="1316"/>
      <c r="BG66" s="1316"/>
      <c r="BH66" s="1316"/>
      <c r="BI66" s="1316"/>
      <c r="BJ66" s="1316"/>
      <c r="BK66" s="1316"/>
      <c r="BL66" s="1316"/>
      <c r="BM66" s="1316"/>
      <c r="BN66" s="1316"/>
      <c r="BO66" s="1316"/>
      <c r="BP66" s="1316"/>
      <c r="BQ66" s="1316"/>
      <c r="BR66" s="1316"/>
      <c r="BS66" s="1316"/>
      <c r="BT66" s="1316"/>
      <c r="BU66" s="1316"/>
      <c r="BV66" s="1316"/>
      <c r="BW66" s="1316"/>
      <c r="BX66" s="1316"/>
      <c r="BY66" s="1316"/>
      <c r="BZ66" s="1316"/>
      <c r="CA66" s="1316"/>
      <c r="CB66" s="1316"/>
      <c r="CC66" s="1316"/>
      <c r="CD66" s="1316"/>
      <c r="CE66" s="1316"/>
      <c r="CF66" s="1316"/>
      <c r="CG66" s="1316"/>
      <c r="CH66" s="1316"/>
      <c r="CI66" s="1316"/>
      <c r="CJ66" s="1316"/>
      <c r="CK66" s="1316"/>
      <c r="CL66" s="1316"/>
      <c r="CM66" s="1316"/>
      <c r="CN66" s="1316"/>
      <c r="CO66" s="1316"/>
      <c r="CP66" s="1316"/>
      <c r="CQ66" s="1316"/>
      <c r="CR66" s="1316"/>
      <c r="CS66" s="1316"/>
      <c r="CT66" s="1316"/>
      <c r="CU66" s="1316"/>
      <c r="CV66" s="1316"/>
      <c r="CW66" s="1316"/>
      <c r="CX66" s="1316"/>
      <c r="CY66" s="1316"/>
      <c r="CZ66" s="1316"/>
      <c r="DA66" s="1316"/>
      <c r="DB66" s="1316"/>
      <c r="DC66" s="1317"/>
    </row>
    <row r="67" spans="2:107" x14ac:dyDescent="0.15">
      <c r="B67" s="395"/>
      <c r="AN67" s="1315"/>
      <c r="AO67" s="1316"/>
      <c r="AP67" s="1316"/>
      <c r="AQ67" s="1316"/>
      <c r="AR67" s="1316"/>
      <c r="AS67" s="1316"/>
      <c r="AT67" s="1316"/>
      <c r="AU67" s="1316"/>
      <c r="AV67" s="1316"/>
      <c r="AW67" s="1316"/>
      <c r="AX67" s="1316"/>
      <c r="AY67" s="1316"/>
      <c r="AZ67" s="1316"/>
      <c r="BA67" s="1316"/>
      <c r="BB67" s="1316"/>
      <c r="BC67" s="1316"/>
      <c r="BD67" s="1316"/>
      <c r="BE67" s="1316"/>
      <c r="BF67" s="1316"/>
      <c r="BG67" s="1316"/>
      <c r="BH67" s="1316"/>
      <c r="BI67" s="1316"/>
      <c r="BJ67" s="1316"/>
      <c r="BK67" s="1316"/>
      <c r="BL67" s="1316"/>
      <c r="BM67" s="1316"/>
      <c r="BN67" s="1316"/>
      <c r="BO67" s="1316"/>
      <c r="BP67" s="1316"/>
      <c r="BQ67" s="1316"/>
      <c r="BR67" s="1316"/>
      <c r="BS67" s="1316"/>
      <c r="BT67" s="1316"/>
      <c r="BU67" s="1316"/>
      <c r="BV67" s="1316"/>
      <c r="BW67" s="1316"/>
      <c r="BX67" s="1316"/>
      <c r="BY67" s="1316"/>
      <c r="BZ67" s="1316"/>
      <c r="CA67" s="1316"/>
      <c r="CB67" s="1316"/>
      <c r="CC67" s="1316"/>
      <c r="CD67" s="1316"/>
      <c r="CE67" s="1316"/>
      <c r="CF67" s="1316"/>
      <c r="CG67" s="1316"/>
      <c r="CH67" s="1316"/>
      <c r="CI67" s="1316"/>
      <c r="CJ67" s="1316"/>
      <c r="CK67" s="1316"/>
      <c r="CL67" s="1316"/>
      <c r="CM67" s="1316"/>
      <c r="CN67" s="1316"/>
      <c r="CO67" s="1316"/>
      <c r="CP67" s="1316"/>
      <c r="CQ67" s="1316"/>
      <c r="CR67" s="1316"/>
      <c r="CS67" s="1316"/>
      <c r="CT67" s="1316"/>
      <c r="CU67" s="1316"/>
      <c r="CV67" s="1316"/>
      <c r="CW67" s="1316"/>
      <c r="CX67" s="1316"/>
      <c r="CY67" s="1316"/>
      <c r="CZ67" s="1316"/>
      <c r="DA67" s="1316"/>
      <c r="DB67" s="1316"/>
      <c r="DC67" s="1317"/>
    </row>
    <row r="68" spans="2:107" x14ac:dyDescent="0.15">
      <c r="B68" s="395"/>
      <c r="AN68" s="1315"/>
      <c r="AO68" s="1316"/>
      <c r="AP68" s="1316"/>
      <c r="AQ68" s="1316"/>
      <c r="AR68" s="1316"/>
      <c r="AS68" s="1316"/>
      <c r="AT68" s="1316"/>
      <c r="AU68" s="1316"/>
      <c r="AV68" s="1316"/>
      <c r="AW68" s="1316"/>
      <c r="AX68" s="1316"/>
      <c r="AY68" s="1316"/>
      <c r="AZ68" s="1316"/>
      <c r="BA68" s="1316"/>
      <c r="BB68" s="1316"/>
      <c r="BC68" s="1316"/>
      <c r="BD68" s="1316"/>
      <c r="BE68" s="1316"/>
      <c r="BF68" s="1316"/>
      <c r="BG68" s="1316"/>
      <c r="BH68" s="1316"/>
      <c r="BI68" s="1316"/>
      <c r="BJ68" s="1316"/>
      <c r="BK68" s="1316"/>
      <c r="BL68" s="1316"/>
      <c r="BM68" s="1316"/>
      <c r="BN68" s="1316"/>
      <c r="BO68" s="1316"/>
      <c r="BP68" s="1316"/>
      <c r="BQ68" s="1316"/>
      <c r="BR68" s="1316"/>
      <c r="BS68" s="1316"/>
      <c r="BT68" s="1316"/>
      <c r="BU68" s="1316"/>
      <c r="BV68" s="1316"/>
      <c r="BW68" s="1316"/>
      <c r="BX68" s="1316"/>
      <c r="BY68" s="1316"/>
      <c r="BZ68" s="1316"/>
      <c r="CA68" s="1316"/>
      <c r="CB68" s="1316"/>
      <c r="CC68" s="1316"/>
      <c r="CD68" s="1316"/>
      <c r="CE68" s="1316"/>
      <c r="CF68" s="1316"/>
      <c r="CG68" s="1316"/>
      <c r="CH68" s="1316"/>
      <c r="CI68" s="1316"/>
      <c r="CJ68" s="1316"/>
      <c r="CK68" s="1316"/>
      <c r="CL68" s="1316"/>
      <c r="CM68" s="1316"/>
      <c r="CN68" s="1316"/>
      <c r="CO68" s="1316"/>
      <c r="CP68" s="1316"/>
      <c r="CQ68" s="1316"/>
      <c r="CR68" s="1316"/>
      <c r="CS68" s="1316"/>
      <c r="CT68" s="1316"/>
      <c r="CU68" s="1316"/>
      <c r="CV68" s="1316"/>
      <c r="CW68" s="1316"/>
      <c r="CX68" s="1316"/>
      <c r="CY68" s="1316"/>
      <c r="CZ68" s="1316"/>
      <c r="DA68" s="1316"/>
      <c r="DB68" s="1316"/>
      <c r="DC68" s="1317"/>
    </row>
    <row r="69" spans="2:107" x14ac:dyDescent="0.15">
      <c r="B69" s="395"/>
      <c r="AN69" s="1318"/>
      <c r="AO69" s="1319"/>
      <c r="AP69" s="1319"/>
      <c r="AQ69" s="1319"/>
      <c r="AR69" s="1319"/>
      <c r="AS69" s="1319"/>
      <c r="AT69" s="1319"/>
      <c r="AU69" s="1319"/>
      <c r="AV69" s="1319"/>
      <c r="AW69" s="1319"/>
      <c r="AX69" s="1319"/>
      <c r="AY69" s="1319"/>
      <c r="AZ69" s="1319"/>
      <c r="BA69" s="1319"/>
      <c r="BB69" s="1319"/>
      <c r="BC69" s="1319"/>
      <c r="BD69" s="1319"/>
      <c r="BE69" s="1319"/>
      <c r="BF69" s="1319"/>
      <c r="BG69" s="1319"/>
      <c r="BH69" s="1319"/>
      <c r="BI69" s="1319"/>
      <c r="BJ69" s="1319"/>
      <c r="BK69" s="1319"/>
      <c r="BL69" s="1319"/>
      <c r="BM69" s="1319"/>
      <c r="BN69" s="1319"/>
      <c r="BO69" s="1319"/>
      <c r="BP69" s="1319"/>
      <c r="BQ69" s="1319"/>
      <c r="BR69" s="1319"/>
      <c r="BS69" s="1319"/>
      <c r="BT69" s="1319"/>
      <c r="BU69" s="1319"/>
      <c r="BV69" s="1319"/>
      <c r="BW69" s="1319"/>
      <c r="BX69" s="1319"/>
      <c r="BY69" s="1319"/>
      <c r="BZ69" s="1319"/>
      <c r="CA69" s="1319"/>
      <c r="CB69" s="1319"/>
      <c r="CC69" s="1319"/>
      <c r="CD69" s="1319"/>
      <c r="CE69" s="1319"/>
      <c r="CF69" s="1319"/>
      <c r="CG69" s="1319"/>
      <c r="CH69" s="1319"/>
      <c r="CI69" s="1319"/>
      <c r="CJ69" s="1319"/>
      <c r="CK69" s="1319"/>
      <c r="CL69" s="1319"/>
      <c r="CM69" s="1319"/>
      <c r="CN69" s="1319"/>
      <c r="CO69" s="1319"/>
      <c r="CP69" s="1319"/>
      <c r="CQ69" s="1319"/>
      <c r="CR69" s="1319"/>
      <c r="CS69" s="1319"/>
      <c r="CT69" s="1319"/>
      <c r="CU69" s="1319"/>
      <c r="CV69" s="1319"/>
      <c r="CW69" s="1319"/>
      <c r="CX69" s="1319"/>
      <c r="CY69" s="1319"/>
      <c r="CZ69" s="1319"/>
      <c r="DA69" s="1319"/>
      <c r="DB69" s="1319"/>
      <c r="DC69" s="1320"/>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604</v>
      </c>
    </row>
    <row r="72" spans="2:107" x14ac:dyDescent="0.15">
      <c r="B72" s="395"/>
      <c r="G72" s="1321"/>
      <c r="H72" s="1321"/>
      <c r="I72" s="1321"/>
      <c r="J72" s="1321"/>
      <c r="K72" s="405"/>
      <c r="L72" s="405"/>
      <c r="M72" s="406"/>
      <c r="N72" s="406"/>
      <c r="AN72" s="1322"/>
      <c r="AO72" s="1323"/>
      <c r="AP72" s="1323"/>
      <c r="AQ72" s="1323"/>
      <c r="AR72" s="1323"/>
      <c r="AS72" s="1323"/>
      <c r="AT72" s="1323"/>
      <c r="AU72" s="1323"/>
      <c r="AV72" s="1323"/>
      <c r="AW72" s="1323"/>
      <c r="AX72" s="1323"/>
      <c r="AY72" s="1323"/>
      <c r="AZ72" s="1323"/>
      <c r="BA72" s="1323"/>
      <c r="BB72" s="1323"/>
      <c r="BC72" s="1323"/>
      <c r="BD72" s="1323"/>
      <c r="BE72" s="1323"/>
      <c r="BF72" s="1323"/>
      <c r="BG72" s="1323"/>
      <c r="BH72" s="1323"/>
      <c r="BI72" s="1323"/>
      <c r="BJ72" s="1323"/>
      <c r="BK72" s="1323"/>
      <c r="BL72" s="1323"/>
      <c r="BM72" s="1323"/>
      <c r="BN72" s="1323"/>
      <c r="BO72" s="1324"/>
      <c r="BP72" s="1325" t="s">
        <v>563</v>
      </c>
      <c r="BQ72" s="1325"/>
      <c r="BR72" s="1325"/>
      <c r="BS72" s="1325"/>
      <c r="BT72" s="1325"/>
      <c r="BU72" s="1325"/>
      <c r="BV72" s="1325"/>
      <c r="BW72" s="1325"/>
      <c r="BX72" s="1325" t="s">
        <v>564</v>
      </c>
      <c r="BY72" s="1325"/>
      <c r="BZ72" s="1325"/>
      <c r="CA72" s="1325"/>
      <c r="CB72" s="1325"/>
      <c r="CC72" s="1325"/>
      <c r="CD72" s="1325"/>
      <c r="CE72" s="1325"/>
      <c r="CF72" s="1325" t="s">
        <v>565</v>
      </c>
      <c r="CG72" s="1325"/>
      <c r="CH72" s="1325"/>
      <c r="CI72" s="1325"/>
      <c r="CJ72" s="1325"/>
      <c r="CK72" s="1325"/>
      <c r="CL72" s="1325"/>
      <c r="CM72" s="1325"/>
      <c r="CN72" s="1325" t="s">
        <v>566</v>
      </c>
      <c r="CO72" s="1325"/>
      <c r="CP72" s="1325"/>
      <c r="CQ72" s="1325"/>
      <c r="CR72" s="1325"/>
      <c r="CS72" s="1325"/>
      <c r="CT72" s="1325"/>
      <c r="CU72" s="1325"/>
      <c r="CV72" s="1325" t="s">
        <v>567</v>
      </c>
      <c r="CW72" s="1325"/>
      <c r="CX72" s="1325"/>
      <c r="CY72" s="1325"/>
      <c r="CZ72" s="1325"/>
      <c r="DA72" s="1325"/>
      <c r="DB72" s="1325"/>
      <c r="DC72" s="1325"/>
    </row>
    <row r="73" spans="2:107" x14ac:dyDescent="0.15">
      <c r="B73" s="395"/>
      <c r="G73" s="1331"/>
      <c r="H73" s="1331"/>
      <c r="I73" s="1331"/>
      <c r="J73" s="1331"/>
      <c r="K73" s="1332"/>
      <c r="L73" s="1332"/>
      <c r="M73" s="1332"/>
      <c r="N73" s="1332"/>
      <c r="AM73" s="404"/>
      <c r="AN73" s="1328" t="s">
        <v>605</v>
      </c>
      <c r="AO73" s="1328"/>
      <c r="AP73" s="1328"/>
      <c r="AQ73" s="1328"/>
      <c r="AR73" s="1328"/>
      <c r="AS73" s="1328"/>
      <c r="AT73" s="1328"/>
      <c r="AU73" s="1328"/>
      <c r="AV73" s="1328"/>
      <c r="AW73" s="1328"/>
      <c r="AX73" s="1328"/>
      <c r="AY73" s="1328"/>
      <c r="AZ73" s="1328"/>
      <c r="BA73" s="1328"/>
      <c r="BB73" s="1328" t="s">
        <v>606</v>
      </c>
      <c r="BC73" s="1328"/>
      <c r="BD73" s="1328"/>
      <c r="BE73" s="1328"/>
      <c r="BF73" s="1328"/>
      <c r="BG73" s="1328"/>
      <c r="BH73" s="1328"/>
      <c r="BI73" s="1328"/>
      <c r="BJ73" s="1328"/>
      <c r="BK73" s="1328"/>
      <c r="BL73" s="1328"/>
      <c r="BM73" s="1328"/>
      <c r="BN73" s="1328"/>
      <c r="BO73" s="1328"/>
      <c r="BP73" s="1326">
        <v>6.3</v>
      </c>
      <c r="BQ73" s="1326"/>
      <c r="BR73" s="1326"/>
      <c r="BS73" s="1326"/>
      <c r="BT73" s="1326"/>
      <c r="BU73" s="1326"/>
      <c r="BV73" s="1326"/>
      <c r="BW73" s="1326"/>
      <c r="BX73" s="1326">
        <v>9.1999999999999993</v>
      </c>
      <c r="BY73" s="1326"/>
      <c r="BZ73" s="1326"/>
      <c r="CA73" s="1326"/>
      <c r="CB73" s="1326"/>
      <c r="CC73" s="1326"/>
      <c r="CD73" s="1326"/>
      <c r="CE73" s="1326"/>
      <c r="CF73" s="1326">
        <v>9.5</v>
      </c>
      <c r="CG73" s="1326"/>
      <c r="CH73" s="1326"/>
      <c r="CI73" s="1326"/>
      <c r="CJ73" s="1326"/>
      <c r="CK73" s="1326"/>
      <c r="CL73" s="1326"/>
      <c r="CM73" s="1326"/>
      <c r="CN73" s="1326">
        <v>28</v>
      </c>
      <c r="CO73" s="1326"/>
      <c r="CP73" s="1326"/>
      <c r="CQ73" s="1326"/>
      <c r="CR73" s="1326"/>
      <c r="CS73" s="1326"/>
      <c r="CT73" s="1326"/>
      <c r="CU73" s="1326"/>
      <c r="CV73" s="1326">
        <v>27.9</v>
      </c>
      <c r="CW73" s="1326"/>
      <c r="CX73" s="1326"/>
      <c r="CY73" s="1326"/>
      <c r="CZ73" s="1326"/>
      <c r="DA73" s="1326"/>
      <c r="DB73" s="1326"/>
      <c r="DC73" s="1326"/>
    </row>
    <row r="74" spans="2:107" x14ac:dyDescent="0.15">
      <c r="B74" s="395"/>
      <c r="G74" s="1331"/>
      <c r="H74" s="1331"/>
      <c r="I74" s="1331"/>
      <c r="J74" s="1331"/>
      <c r="K74" s="1332"/>
      <c r="L74" s="1332"/>
      <c r="M74" s="1332"/>
      <c r="N74" s="1332"/>
      <c r="AM74" s="404"/>
      <c r="AN74" s="1328"/>
      <c r="AO74" s="1328"/>
      <c r="AP74" s="1328"/>
      <c r="AQ74" s="1328"/>
      <c r="AR74" s="1328"/>
      <c r="AS74" s="1328"/>
      <c r="AT74" s="1328"/>
      <c r="AU74" s="1328"/>
      <c r="AV74" s="1328"/>
      <c r="AW74" s="1328"/>
      <c r="AX74" s="1328"/>
      <c r="AY74" s="1328"/>
      <c r="AZ74" s="1328"/>
      <c r="BA74" s="1328"/>
      <c r="BB74" s="1328"/>
      <c r="BC74" s="1328"/>
      <c r="BD74" s="1328"/>
      <c r="BE74" s="1328"/>
      <c r="BF74" s="1328"/>
      <c r="BG74" s="1328"/>
      <c r="BH74" s="1328"/>
      <c r="BI74" s="1328"/>
      <c r="BJ74" s="1328"/>
      <c r="BK74" s="1328"/>
      <c r="BL74" s="1328"/>
      <c r="BM74" s="1328"/>
      <c r="BN74" s="1328"/>
      <c r="BO74" s="1328"/>
      <c r="BP74" s="1326"/>
      <c r="BQ74" s="1326"/>
      <c r="BR74" s="1326"/>
      <c r="BS74" s="1326"/>
      <c r="BT74" s="1326"/>
      <c r="BU74" s="1326"/>
      <c r="BV74" s="1326"/>
      <c r="BW74" s="1326"/>
      <c r="BX74" s="1326"/>
      <c r="BY74" s="1326"/>
      <c r="BZ74" s="1326"/>
      <c r="CA74" s="1326"/>
      <c r="CB74" s="1326"/>
      <c r="CC74" s="1326"/>
      <c r="CD74" s="1326"/>
      <c r="CE74" s="1326"/>
      <c r="CF74" s="1326"/>
      <c r="CG74" s="1326"/>
      <c r="CH74" s="1326"/>
      <c r="CI74" s="1326"/>
      <c r="CJ74" s="1326"/>
      <c r="CK74" s="1326"/>
      <c r="CL74" s="1326"/>
      <c r="CM74" s="1326"/>
      <c r="CN74" s="1326"/>
      <c r="CO74" s="1326"/>
      <c r="CP74" s="1326"/>
      <c r="CQ74" s="1326"/>
      <c r="CR74" s="1326"/>
      <c r="CS74" s="1326"/>
      <c r="CT74" s="1326"/>
      <c r="CU74" s="1326"/>
      <c r="CV74" s="1326"/>
      <c r="CW74" s="1326"/>
      <c r="CX74" s="1326"/>
      <c r="CY74" s="1326"/>
      <c r="CZ74" s="1326"/>
      <c r="DA74" s="1326"/>
      <c r="DB74" s="1326"/>
      <c r="DC74" s="1326"/>
    </row>
    <row r="75" spans="2:107" x14ac:dyDescent="0.15">
      <c r="B75" s="395"/>
      <c r="G75" s="1331"/>
      <c r="H75" s="1331"/>
      <c r="I75" s="1321"/>
      <c r="J75" s="1321"/>
      <c r="K75" s="1327"/>
      <c r="L75" s="1327"/>
      <c r="M75" s="1327"/>
      <c r="N75" s="1327"/>
      <c r="AM75" s="404"/>
      <c r="AN75" s="1328"/>
      <c r="AO75" s="1328"/>
      <c r="AP75" s="1328"/>
      <c r="AQ75" s="1328"/>
      <c r="AR75" s="1328"/>
      <c r="AS75" s="1328"/>
      <c r="AT75" s="1328"/>
      <c r="AU75" s="1328"/>
      <c r="AV75" s="1328"/>
      <c r="AW75" s="1328"/>
      <c r="AX75" s="1328"/>
      <c r="AY75" s="1328"/>
      <c r="AZ75" s="1328"/>
      <c r="BA75" s="1328"/>
      <c r="BB75" s="1328" t="s">
        <v>610</v>
      </c>
      <c r="BC75" s="1328"/>
      <c r="BD75" s="1328"/>
      <c r="BE75" s="1328"/>
      <c r="BF75" s="1328"/>
      <c r="BG75" s="1328"/>
      <c r="BH75" s="1328"/>
      <c r="BI75" s="1328"/>
      <c r="BJ75" s="1328"/>
      <c r="BK75" s="1328"/>
      <c r="BL75" s="1328"/>
      <c r="BM75" s="1328"/>
      <c r="BN75" s="1328"/>
      <c r="BO75" s="1328"/>
      <c r="BP75" s="1326">
        <v>14.8</v>
      </c>
      <c r="BQ75" s="1326"/>
      <c r="BR75" s="1326"/>
      <c r="BS75" s="1326"/>
      <c r="BT75" s="1326"/>
      <c r="BU75" s="1326"/>
      <c r="BV75" s="1326"/>
      <c r="BW75" s="1326"/>
      <c r="BX75" s="1326">
        <v>14.5</v>
      </c>
      <c r="BY75" s="1326"/>
      <c r="BZ75" s="1326"/>
      <c r="CA75" s="1326"/>
      <c r="CB75" s="1326"/>
      <c r="CC75" s="1326"/>
      <c r="CD75" s="1326"/>
      <c r="CE75" s="1326"/>
      <c r="CF75" s="1326">
        <v>14.1</v>
      </c>
      <c r="CG75" s="1326"/>
      <c r="CH75" s="1326"/>
      <c r="CI75" s="1326"/>
      <c r="CJ75" s="1326"/>
      <c r="CK75" s="1326"/>
      <c r="CL75" s="1326"/>
      <c r="CM75" s="1326"/>
      <c r="CN75" s="1326">
        <v>13.3</v>
      </c>
      <c r="CO75" s="1326"/>
      <c r="CP75" s="1326"/>
      <c r="CQ75" s="1326"/>
      <c r="CR75" s="1326"/>
      <c r="CS75" s="1326"/>
      <c r="CT75" s="1326"/>
      <c r="CU75" s="1326"/>
      <c r="CV75" s="1326">
        <v>11.4</v>
      </c>
      <c r="CW75" s="1326"/>
      <c r="CX75" s="1326"/>
      <c r="CY75" s="1326"/>
      <c r="CZ75" s="1326"/>
      <c r="DA75" s="1326"/>
      <c r="DB75" s="1326"/>
      <c r="DC75" s="1326"/>
    </row>
    <row r="76" spans="2:107" x14ac:dyDescent="0.15">
      <c r="B76" s="395"/>
      <c r="G76" s="1331"/>
      <c r="H76" s="1331"/>
      <c r="I76" s="1321"/>
      <c r="J76" s="1321"/>
      <c r="K76" s="1327"/>
      <c r="L76" s="1327"/>
      <c r="M76" s="1327"/>
      <c r="N76" s="1327"/>
      <c r="AM76" s="404"/>
      <c r="AN76" s="1328"/>
      <c r="AO76" s="1328"/>
      <c r="AP76" s="1328"/>
      <c r="AQ76" s="1328"/>
      <c r="AR76" s="1328"/>
      <c r="AS76" s="1328"/>
      <c r="AT76" s="1328"/>
      <c r="AU76" s="1328"/>
      <c r="AV76" s="1328"/>
      <c r="AW76" s="1328"/>
      <c r="AX76" s="1328"/>
      <c r="AY76" s="1328"/>
      <c r="AZ76" s="1328"/>
      <c r="BA76" s="1328"/>
      <c r="BB76" s="1328"/>
      <c r="BC76" s="1328"/>
      <c r="BD76" s="1328"/>
      <c r="BE76" s="1328"/>
      <c r="BF76" s="1328"/>
      <c r="BG76" s="1328"/>
      <c r="BH76" s="1328"/>
      <c r="BI76" s="1328"/>
      <c r="BJ76" s="1328"/>
      <c r="BK76" s="1328"/>
      <c r="BL76" s="1328"/>
      <c r="BM76" s="1328"/>
      <c r="BN76" s="1328"/>
      <c r="BO76" s="1328"/>
      <c r="BP76" s="1326"/>
      <c r="BQ76" s="1326"/>
      <c r="BR76" s="1326"/>
      <c r="BS76" s="1326"/>
      <c r="BT76" s="1326"/>
      <c r="BU76" s="1326"/>
      <c r="BV76" s="1326"/>
      <c r="BW76" s="1326"/>
      <c r="BX76" s="1326"/>
      <c r="BY76" s="1326"/>
      <c r="BZ76" s="1326"/>
      <c r="CA76" s="1326"/>
      <c r="CB76" s="1326"/>
      <c r="CC76" s="1326"/>
      <c r="CD76" s="1326"/>
      <c r="CE76" s="1326"/>
      <c r="CF76" s="1326"/>
      <c r="CG76" s="1326"/>
      <c r="CH76" s="1326"/>
      <c r="CI76" s="1326"/>
      <c r="CJ76" s="1326"/>
      <c r="CK76" s="1326"/>
      <c r="CL76" s="1326"/>
      <c r="CM76" s="1326"/>
      <c r="CN76" s="1326"/>
      <c r="CO76" s="1326"/>
      <c r="CP76" s="1326"/>
      <c r="CQ76" s="1326"/>
      <c r="CR76" s="1326"/>
      <c r="CS76" s="1326"/>
      <c r="CT76" s="1326"/>
      <c r="CU76" s="1326"/>
      <c r="CV76" s="1326"/>
      <c r="CW76" s="1326"/>
      <c r="CX76" s="1326"/>
      <c r="CY76" s="1326"/>
      <c r="CZ76" s="1326"/>
      <c r="DA76" s="1326"/>
      <c r="DB76" s="1326"/>
      <c r="DC76" s="1326"/>
    </row>
    <row r="77" spans="2:107" x14ac:dyDescent="0.15">
      <c r="B77" s="395"/>
      <c r="G77" s="1321"/>
      <c r="H77" s="1321"/>
      <c r="I77" s="1321"/>
      <c r="J77" s="1321"/>
      <c r="K77" s="1332"/>
      <c r="L77" s="1332"/>
      <c r="M77" s="1332"/>
      <c r="N77" s="1332"/>
      <c r="AN77" s="1325" t="s">
        <v>608</v>
      </c>
      <c r="AO77" s="1325"/>
      <c r="AP77" s="1325"/>
      <c r="AQ77" s="1325"/>
      <c r="AR77" s="1325"/>
      <c r="AS77" s="1325"/>
      <c r="AT77" s="1325"/>
      <c r="AU77" s="1325"/>
      <c r="AV77" s="1325"/>
      <c r="AW77" s="1325"/>
      <c r="AX77" s="1325"/>
      <c r="AY77" s="1325"/>
      <c r="AZ77" s="1325"/>
      <c r="BA77" s="1325"/>
      <c r="BB77" s="1328" t="s">
        <v>606</v>
      </c>
      <c r="BC77" s="1328"/>
      <c r="BD77" s="1328"/>
      <c r="BE77" s="1328"/>
      <c r="BF77" s="1328"/>
      <c r="BG77" s="1328"/>
      <c r="BH77" s="1328"/>
      <c r="BI77" s="1328"/>
      <c r="BJ77" s="1328"/>
      <c r="BK77" s="1328"/>
      <c r="BL77" s="1328"/>
      <c r="BM77" s="1328"/>
      <c r="BN77" s="1328"/>
      <c r="BO77" s="1328"/>
      <c r="BP77" s="1326">
        <v>36.5</v>
      </c>
      <c r="BQ77" s="1326"/>
      <c r="BR77" s="1326"/>
      <c r="BS77" s="1326"/>
      <c r="BT77" s="1326"/>
      <c r="BU77" s="1326"/>
      <c r="BV77" s="1326"/>
      <c r="BW77" s="1326"/>
      <c r="BX77" s="1326">
        <v>32.9</v>
      </c>
      <c r="BY77" s="1326"/>
      <c r="BZ77" s="1326"/>
      <c r="CA77" s="1326"/>
      <c r="CB77" s="1326"/>
      <c r="CC77" s="1326"/>
      <c r="CD77" s="1326"/>
      <c r="CE77" s="1326"/>
      <c r="CF77" s="1326">
        <v>28.5</v>
      </c>
      <c r="CG77" s="1326"/>
      <c r="CH77" s="1326"/>
      <c r="CI77" s="1326"/>
      <c r="CJ77" s="1326"/>
      <c r="CK77" s="1326"/>
      <c r="CL77" s="1326"/>
      <c r="CM77" s="1326"/>
      <c r="CN77" s="1326">
        <v>20.5</v>
      </c>
      <c r="CO77" s="1326"/>
      <c r="CP77" s="1326"/>
      <c r="CQ77" s="1326"/>
      <c r="CR77" s="1326"/>
      <c r="CS77" s="1326"/>
      <c r="CT77" s="1326"/>
      <c r="CU77" s="1326"/>
      <c r="CV77" s="1326">
        <v>21.4</v>
      </c>
      <c r="CW77" s="1326"/>
      <c r="CX77" s="1326"/>
      <c r="CY77" s="1326"/>
      <c r="CZ77" s="1326"/>
      <c r="DA77" s="1326"/>
      <c r="DB77" s="1326"/>
      <c r="DC77" s="1326"/>
    </row>
    <row r="78" spans="2:107" x14ac:dyDescent="0.15">
      <c r="B78" s="395"/>
      <c r="G78" s="1321"/>
      <c r="H78" s="1321"/>
      <c r="I78" s="1321"/>
      <c r="J78" s="1321"/>
      <c r="K78" s="1332"/>
      <c r="L78" s="1332"/>
      <c r="M78" s="1332"/>
      <c r="N78" s="1332"/>
      <c r="AN78" s="1325"/>
      <c r="AO78" s="1325"/>
      <c r="AP78" s="1325"/>
      <c r="AQ78" s="1325"/>
      <c r="AR78" s="1325"/>
      <c r="AS78" s="1325"/>
      <c r="AT78" s="1325"/>
      <c r="AU78" s="1325"/>
      <c r="AV78" s="1325"/>
      <c r="AW78" s="1325"/>
      <c r="AX78" s="1325"/>
      <c r="AY78" s="1325"/>
      <c r="AZ78" s="1325"/>
      <c r="BA78" s="1325"/>
      <c r="BB78" s="1328"/>
      <c r="BC78" s="1328"/>
      <c r="BD78" s="1328"/>
      <c r="BE78" s="1328"/>
      <c r="BF78" s="1328"/>
      <c r="BG78" s="1328"/>
      <c r="BH78" s="1328"/>
      <c r="BI78" s="1328"/>
      <c r="BJ78" s="1328"/>
      <c r="BK78" s="1328"/>
      <c r="BL78" s="1328"/>
      <c r="BM78" s="1328"/>
      <c r="BN78" s="1328"/>
      <c r="BO78" s="1328"/>
      <c r="BP78" s="1326"/>
      <c r="BQ78" s="1326"/>
      <c r="BR78" s="1326"/>
      <c r="BS78" s="1326"/>
      <c r="BT78" s="1326"/>
      <c r="BU78" s="1326"/>
      <c r="BV78" s="1326"/>
      <c r="BW78" s="1326"/>
      <c r="BX78" s="1326"/>
      <c r="BY78" s="1326"/>
      <c r="BZ78" s="1326"/>
      <c r="CA78" s="1326"/>
      <c r="CB78" s="1326"/>
      <c r="CC78" s="1326"/>
      <c r="CD78" s="1326"/>
      <c r="CE78" s="1326"/>
      <c r="CF78" s="1326"/>
      <c r="CG78" s="1326"/>
      <c r="CH78" s="1326"/>
      <c r="CI78" s="1326"/>
      <c r="CJ78" s="1326"/>
      <c r="CK78" s="1326"/>
      <c r="CL78" s="1326"/>
      <c r="CM78" s="1326"/>
      <c r="CN78" s="1326"/>
      <c r="CO78" s="1326"/>
      <c r="CP78" s="1326"/>
      <c r="CQ78" s="1326"/>
      <c r="CR78" s="1326"/>
      <c r="CS78" s="1326"/>
      <c r="CT78" s="1326"/>
      <c r="CU78" s="1326"/>
      <c r="CV78" s="1326"/>
      <c r="CW78" s="1326"/>
      <c r="CX78" s="1326"/>
      <c r="CY78" s="1326"/>
      <c r="CZ78" s="1326"/>
      <c r="DA78" s="1326"/>
      <c r="DB78" s="1326"/>
      <c r="DC78" s="1326"/>
    </row>
    <row r="79" spans="2:107" x14ac:dyDescent="0.15">
      <c r="B79" s="395"/>
      <c r="G79" s="1321"/>
      <c r="H79" s="1321"/>
      <c r="I79" s="1330"/>
      <c r="J79" s="1330"/>
      <c r="K79" s="1333"/>
      <c r="L79" s="1333"/>
      <c r="M79" s="1333"/>
      <c r="N79" s="1333"/>
      <c r="AN79" s="1325"/>
      <c r="AO79" s="1325"/>
      <c r="AP79" s="1325"/>
      <c r="AQ79" s="1325"/>
      <c r="AR79" s="1325"/>
      <c r="AS79" s="1325"/>
      <c r="AT79" s="1325"/>
      <c r="AU79" s="1325"/>
      <c r="AV79" s="1325"/>
      <c r="AW79" s="1325"/>
      <c r="AX79" s="1325"/>
      <c r="AY79" s="1325"/>
      <c r="AZ79" s="1325"/>
      <c r="BA79" s="1325"/>
      <c r="BB79" s="1328" t="s">
        <v>610</v>
      </c>
      <c r="BC79" s="1328"/>
      <c r="BD79" s="1328"/>
      <c r="BE79" s="1328"/>
      <c r="BF79" s="1328"/>
      <c r="BG79" s="1328"/>
      <c r="BH79" s="1328"/>
      <c r="BI79" s="1328"/>
      <c r="BJ79" s="1328"/>
      <c r="BK79" s="1328"/>
      <c r="BL79" s="1328"/>
      <c r="BM79" s="1328"/>
      <c r="BN79" s="1328"/>
      <c r="BO79" s="1328"/>
      <c r="BP79" s="1326">
        <v>9</v>
      </c>
      <c r="BQ79" s="1326"/>
      <c r="BR79" s="1326"/>
      <c r="BS79" s="1326"/>
      <c r="BT79" s="1326"/>
      <c r="BU79" s="1326"/>
      <c r="BV79" s="1326"/>
      <c r="BW79" s="1326"/>
      <c r="BX79" s="1326">
        <v>8.1999999999999993</v>
      </c>
      <c r="BY79" s="1326"/>
      <c r="BZ79" s="1326"/>
      <c r="CA79" s="1326"/>
      <c r="CB79" s="1326"/>
      <c r="CC79" s="1326"/>
      <c r="CD79" s="1326"/>
      <c r="CE79" s="1326"/>
      <c r="CF79" s="1326">
        <v>8</v>
      </c>
      <c r="CG79" s="1326"/>
      <c r="CH79" s="1326"/>
      <c r="CI79" s="1326"/>
      <c r="CJ79" s="1326"/>
      <c r="CK79" s="1326"/>
      <c r="CL79" s="1326"/>
      <c r="CM79" s="1326"/>
      <c r="CN79" s="1326">
        <v>7.9</v>
      </c>
      <c r="CO79" s="1326"/>
      <c r="CP79" s="1326"/>
      <c r="CQ79" s="1326"/>
      <c r="CR79" s="1326"/>
      <c r="CS79" s="1326"/>
      <c r="CT79" s="1326"/>
      <c r="CU79" s="1326"/>
      <c r="CV79" s="1326">
        <v>7.7</v>
      </c>
      <c r="CW79" s="1326"/>
      <c r="CX79" s="1326"/>
      <c r="CY79" s="1326"/>
      <c r="CZ79" s="1326"/>
      <c r="DA79" s="1326"/>
      <c r="DB79" s="1326"/>
      <c r="DC79" s="1326"/>
    </row>
    <row r="80" spans="2:107" x14ac:dyDescent="0.15">
      <c r="B80" s="395"/>
      <c r="G80" s="1321"/>
      <c r="H80" s="1321"/>
      <c r="I80" s="1330"/>
      <c r="J80" s="1330"/>
      <c r="K80" s="1333"/>
      <c r="L80" s="1333"/>
      <c r="M80" s="1333"/>
      <c r="N80" s="1333"/>
      <c r="AN80" s="1325"/>
      <c r="AO80" s="1325"/>
      <c r="AP80" s="1325"/>
      <c r="AQ80" s="1325"/>
      <c r="AR80" s="1325"/>
      <c r="AS80" s="1325"/>
      <c r="AT80" s="1325"/>
      <c r="AU80" s="1325"/>
      <c r="AV80" s="1325"/>
      <c r="AW80" s="1325"/>
      <c r="AX80" s="1325"/>
      <c r="AY80" s="1325"/>
      <c r="AZ80" s="1325"/>
      <c r="BA80" s="1325"/>
      <c r="BB80" s="1328"/>
      <c r="BC80" s="1328"/>
      <c r="BD80" s="1328"/>
      <c r="BE80" s="1328"/>
      <c r="BF80" s="1328"/>
      <c r="BG80" s="1328"/>
      <c r="BH80" s="1328"/>
      <c r="BI80" s="1328"/>
      <c r="BJ80" s="1328"/>
      <c r="BK80" s="1328"/>
      <c r="BL80" s="1328"/>
      <c r="BM80" s="1328"/>
      <c r="BN80" s="1328"/>
      <c r="BO80" s="1328"/>
      <c r="BP80" s="1326"/>
      <c r="BQ80" s="1326"/>
      <c r="BR80" s="1326"/>
      <c r="BS80" s="1326"/>
      <c r="BT80" s="1326"/>
      <c r="BU80" s="1326"/>
      <c r="BV80" s="1326"/>
      <c r="BW80" s="1326"/>
      <c r="BX80" s="1326"/>
      <c r="BY80" s="1326"/>
      <c r="BZ80" s="1326"/>
      <c r="CA80" s="1326"/>
      <c r="CB80" s="1326"/>
      <c r="CC80" s="1326"/>
      <c r="CD80" s="1326"/>
      <c r="CE80" s="1326"/>
      <c r="CF80" s="1326"/>
      <c r="CG80" s="1326"/>
      <c r="CH80" s="1326"/>
      <c r="CI80" s="1326"/>
      <c r="CJ80" s="1326"/>
      <c r="CK80" s="1326"/>
      <c r="CL80" s="1326"/>
      <c r="CM80" s="1326"/>
      <c r="CN80" s="1326"/>
      <c r="CO80" s="1326"/>
      <c r="CP80" s="1326"/>
      <c r="CQ80" s="1326"/>
      <c r="CR80" s="1326"/>
      <c r="CS80" s="1326"/>
      <c r="CT80" s="1326"/>
      <c r="CU80" s="1326"/>
      <c r="CV80" s="1326"/>
      <c r="CW80" s="1326"/>
      <c r="CX80" s="1326"/>
      <c r="CY80" s="1326"/>
      <c r="CZ80" s="1326"/>
      <c r="DA80" s="1326"/>
      <c r="DB80" s="1326"/>
      <c r="DC80" s="1326"/>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AfPRgJBu6yac5+dVvKQuNenmkBuaXltOiyN3gAFmJMYTcbowCPDB3WB0imqlQbA8zEVKMHh7pOUrXBd6JNMeUQ==" saltValue="ORKWgiRYSx7oQ8BOkTCHf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611</v>
      </c>
    </row>
  </sheetData>
  <sheetProtection algorithmName="SHA-512" hashValue="pUJAmgvV9XETk7IvVUmVMMGplne1Gkxvl8i/tL97aEvMmMARlc9qFK8Q5TrfbR+SsRqj1xV/8B6z/Yq/7oqOMg==" saltValue="Z7a4BJC/edE9DApW/mrvgg=="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612</v>
      </c>
    </row>
  </sheetData>
  <sheetProtection algorithmName="SHA-512" hashValue="kngRvV2RHomHBukecjomiZLslKIEzxe6DuSKtE7oXsLUwBBX9mvxvgrqI1q+0BRIE4U7HmJY2JCKrVQKZyaNkQ==" saltValue="XcvlK0HAMXt6CFimPm3/ig=="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54</v>
      </c>
      <c r="E2" s="155"/>
      <c r="F2" s="156" t="s">
        <v>560</v>
      </c>
      <c r="G2" s="157"/>
      <c r="H2" s="158"/>
    </row>
    <row r="3" spans="1:8" x14ac:dyDescent="0.15">
      <c r="A3" s="154" t="s">
        <v>553</v>
      </c>
      <c r="B3" s="159"/>
      <c r="C3" s="160"/>
      <c r="D3" s="161">
        <v>47305</v>
      </c>
      <c r="E3" s="162"/>
      <c r="F3" s="163">
        <v>69469</v>
      </c>
      <c r="G3" s="164"/>
      <c r="H3" s="165"/>
    </row>
    <row r="4" spans="1:8" x14ac:dyDescent="0.15">
      <c r="A4" s="166"/>
      <c r="B4" s="167"/>
      <c r="C4" s="168"/>
      <c r="D4" s="169">
        <v>26630</v>
      </c>
      <c r="E4" s="170"/>
      <c r="F4" s="171">
        <v>38215</v>
      </c>
      <c r="G4" s="172"/>
      <c r="H4" s="173"/>
    </row>
    <row r="5" spans="1:8" x14ac:dyDescent="0.15">
      <c r="A5" s="154" t="s">
        <v>555</v>
      </c>
      <c r="B5" s="159"/>
      <c r="C5" s="160"/>
      <c r="D5" s="161">
        <v>113208</v>
      </c>
      <c r="E5" s="162"/>
      <c r="F5" s="163">
        <v>67293</v>
      </c>
      <c r="G5" s="164"/>
      <c r="H5" s="165"/>
    </row>
    <row r="6" spans="1:8" x14ac:dyDescent="0.15">
      <c r="A6" s="166"/>
      <c r="B6" s="167"/>
      <c r="C6" s="168"/>
      <c r="D6" s="169">
        <v>68341</v>
      </c>
      <c r="E6" s="170"/>
      <c r="F6" s="171">
        <v>35076</v>
      </c>
      <c r="G6" s="172"/>
      <c r="H6" s="173"/>
    </row>
    <row r="7" spans="1:8" x14ac:dyDescent="0.15">
      <c r="A7" s="154" t="s">
        <v>556</v>
      </c>
      <c r="B7" s="159"/>
      <c r="C7" s="160"/>
      <c r="D7" s="161">
        <v>122932</v>
      </c>
      <c r="E7" s="162"/>
      <c r="F7" s="163">
        <v>67343</v>
      </c>
      <c r="G7" s="164"/>
      <c r="H7" s="165"/>
    </row>
    <row r="8" spans="1:8" x14ac:dyDescent="0.15">
      <c r="A8" s="166"/>
      <c r="B8" s="167"/>
      <c r="C8" s="168"/>
      <c r="D8" s="169">
        <v>61083</v>
      </c>
      <c r="E8" s="170"/>
      <c r="F8" s="171">
        <v>32865</v>
      </c>
      <c r="G8" s="172"/>
      <c r="H8" s="173"/>
    </row>
    <row r="9" spans="1:8" x14ac:dyDescent="0.15">
      <c r="A9" s="154" t="s">
        <v>557</v>
      </c>
      <c r="B9" s="159"/>
      <c r="C9" s="160"/>
      <c r="D9" s="161">
        <v>178657</v>
      </c>
      <c r="E9" s="162"/>
      <c r="F9" s="163">
        <v>73475</v>
      </c>
      <c r="G9" s="164"/>
      <c r="H9" s="165"/>
    </row>
    <row r="10" spans="1:8" x14ac:dyDescent="0.15">
      <c r="A10" s="166"/>
      <c r="B10" s="167"/>
      <c r="C10" s="168"/>
      <c r="D10" s="169">
        <v>110851</v>
      </c>
      <c r="E10" s="170"/>
      <c r="F10" s="171">
        <v>43072</v>
      </c>
      <c r="G10" s="172"/>
      <c r="H10" s="173"/>
    </row>
    <row r="11" spans="1:8" x14ac:dyDescent="0.15">
      <c r="A11" s="154" t="s">
        <v>558</v>
      </c>
      <c r="B11" s="159"/>
      <c r="C11" s="160"/>
      <c r="D11" s="161">
        <v>74424</v>
      </c>
      <c r="E11" s="162"/>
      <c r="F11" s="163">
        <v>87464</v>
      </c>
      <c r="G11" s="164"/>
      <c r="H11" s="165"/>
    </row>
    <row r="12" spans="1:8" x14ac:dyDescent="0.15">
      <c r="A12" s="166"/>
      <c r="B12" s="167"/>
      <c r="C12" s="174"/>
      <c r="D12" s="169">
        <v>44038</v>
      </c>
      <c r="E12" s="170"/>
      <c r="F12" s="171">
        <v>47479</v>
      </c>
      <c r="G12" s="172"/>
      <c r="H12" s="173"/>
    </row>
    <row r="13" spans="1:8" x14ac:dyDescent="0.15">
      <c r="A13" s="154"/>
      <c r="B13" s="159"/>
      <c r="C13" s="175"/>
      <c r="D13" s="176">
        <v>107305</v>
      </c>
      <c r="E13" s="177"/>
      <c r="F13" s="178">
        <v>73009</v>
      </c>
      <c r="G13" s="179"/>
      <c r="H13" s="165"/>
    </row>
    <row r="14" spans="1:8" x14ac:dyDescent="0.15">
      <c r="A14" s="166"/>
      <c r="B14" s="167"/>
      <c r="C14" s="168"/>
      <c r="D14" s="169">
        <v>62189</v>
      </c>
      <c r="E14" s="170"/>
      <c r="F14" s="171">
        <v>39341</v>
      </c>
      <c r="G14" s="172"/>
      <c r="H14" s="173"/>
    </row>
    <row r="17" spans="1:11" x14ac:dyDescent="0.15">
      <c r="A17" s="150" t="s">
        <v>55</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56</v>
      </c>
      <c r="B19" s="180">
        <f>ROUND(VALUE(SUBSTITUTE(実質収支比率等に係る経年分析!F$48,"▲","-")),2)</f>
        <v>4.7300000000000004</v>
      </c>
      <c r="C19" s="180">
        <f>ROUND(VALUE(SUBSTITUTE(実質収支比率等に係る経年分析!G$48,"▲","-")),2)</f>
        <v>5.57</v>
      </c>
      <c r="D19" s="180">
        <f>ROUND(VALUE(SUBSTITUTE(実質収支比率等に係る経年分析!H$48,"▲","-")),2)</f>
        <v>4.6500000000000004</v>
      </c>
      <c r="E19" s="180">
        <f>ROUND(VALUE(SUBSTITUTE(実質収支比率等に係る経年分析!I$48,"▲","-")),2)</f>
        <v>3.37</v>
      </c>
      <c r="F19" s="180">
        <f>ROUND(VALUE(SUBSTITUTE(実質収支比率等に係る経年分析!J$48,"▲","-")),2)</f>
        <v>3.87</v>
      </c>
    </row>
    <row r="20" spans="1:11" x14ac:dyDescent="0.15">
      <c r="A20" s="180" t="s">
        <v>57</v>
      </c>
      <c r="B20" s="180">
        <f>ROUND(VALUE(SUBSTITUTE(実質収支比率等に係る経年分析!F$47,"▲","-")),2)</f>
        <v>50.51</v>
      </c>
      <c r="C20" s="180">
        <f>ROUND(VALUE(SUBSTITUTE(実質収支比率等に係る経年分析!G$47,"▲","-")),2)</f>
        <v>48.89</v>
      </c>
      <c r="D20" s="180">
        <f>ROUND(VALUE(SUBSTITUTE(実質収支比率等に係る経年分析!H$47,"▲","-")),2)</f>
        <v>46.7</v>
      </c>
      <c r="E20" s="180">
        <f>ROUND(VALUE(SUBSTITUTE(実質収支比率等に係る経年分析!I$47,"▲","-")),2)</f>
        <v>42.39</v>
      </c>
      <c r="F20" s="180">
        <f>ROUND(VALUE(SUBSTITUTE(実質収支比率等に係る経年分析!J$47,"▲","-")),2)</f>
        <v>40.57</v>
      </c>
    </row>
    <row r="21" spans="1:11" x14ac:dyDescent="0.15">
      <c r="A21" s="180" t="s">
        <v>58</v>
      </c>
      <c r="B21" s="180">
        <f>IF(ISNUMBER(VALUE(SUBSTITUTE(実質収支比率等に係る経年分析!F$49,"▲","-"))),ROUND(VALUE(SUBSTITUTE(実質収支比率等に係る経年分析!F$49,"▲","-")),2),NA())</f>
        <v>5.65</v>
      </c>
      <c r="C21" s="180">
        <f>IF(ISNUMBER(VALUE(SUBSTITUTE(実質収支比率等に係る経年分析!G$49,"▲","-"))),ROUND(VALUE(SUBSTITUTE(実質収支比率等に係る経年分析!G$49,"▲","-")),2),NA())</f>
        <v>0.38</v>
      </c>
      <c r="D21" s="180">
        <f>IF(ISNUMBER(VALUE(SUBSTITUTE(実質収支比率等に係る経年分析!H$49,"▲","-"))),ROUND(VALUE(SUBSTITUTE(実質収支比率等に係る経年分析!H$49,"▲","-")),2),NA())</f>
        <v>0.75</v>
      </c>
      <c r="E21" s="180">
        <f>IF(ISNUMBER(VALUE(SUBSTITUTE(実質収支比率等に係る経年分析!I$49,"▲","-"))),ROUND(VALUE(SUBSTITUTE(実質収支比率等に係る経年分析!I$49,"▲","-")),2),NA())</f>
        <v>-0.72</v>
      </c>
      <c r="F21" s="180">
        <f>IF(ISNUMBER(VALUE(SUBSTITUTE(実質収支比率等に係る経年分析!J$49,"▲","-"))),ROUND(VALUE(SUBSTITUTE(実質収支比率等に係る経年分析!J$49,"▲","-")),2),NA())</f>
        <v>2.17</v>
      </c>
    </row>
    <row r="24" spans="1:11" x14ac:dyDescent="0.15">
      <c r="A24" s="150" t="s">
        <v>59</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60</v>
      </c>
      <c r="C26" s="181" t="s">
        <v>61</v>
      </c>
      <c r="D26" s="181" t="s">
        <v>60</v>
      </c>
      <c r="E26" s="181" t="s">
        <v>61</v>
      </c>
      <c r="F26" s="181" t="s">
        <v>60</v>
      </c>
      <c r="G26" s="181" t="s">
        <v>61</v>
      </c>
      <c r="H26" s="181" t="s">
        <v>60</v>
      </c>
      <c r="I26" s="181" t="s">
        <v>61</v>
      </c>
      <c r="J26" s="181" t="s">
        <v>60</v>
      </c>
      <c r="K26" s="181" t="s">
        <v>61</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0.57999999999999996</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住宅新築資金等貸付事業特別会計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国民宿舎事業特別会計</v>
      </c>
      <c r="B31" s="181">
        <f>IF(ROUND(VALUE(SUBSTITUTE(連結実質赤字比率に係る赤字・黒字の構成分析!F$39,"▲", "-")), 2) &lt; 0, ABS(ROUND(VALUE(SUBSTITUTE(連結実質赤字比率に係る赤字・黒字の構成分析!F$39,"▲", "-")), 2)), NA())</f>
        <v>0.03</v>
      </c>
      <c r="C31" s="181" t="e">
        <f>IF(ROUND(VALUE(SUBSTITUTE(連結実質赤字比率に係る赤字・黒字の構成分析!F$39,"▲", "-")), 2) &gt;= 0, ABS(ROUND(VALUE(SUBSTITUTE(連結実質赤字比率に係る赤字・黒字の構成分析!F$39,"▲", "-")), 2)), NA())</f>
        <v>#N/A</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0.39</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0.26</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0.18</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0.06</v>
      </c>
    </row>
    <row r="32" spans="1:11" x14ac:dyDescent="0.15">
      <c r="A32" s="181" t="str">
        <f>IF(連結実質赤字比率に係る赤字・黒字の構成分析!C$38="",NA(),連結実質赤字比率に係る赤字・黒字の構成分析!C$38)</f>
        <v>温泉事業特別会計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0.03</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0.03</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0.03</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0.08</v>
      </c>
    </row>
    <row r="33" spans="1:16" x14ac:dyDescent="0.15">
      <c r="A33" s="181" t="str">
        <f>IF(連結実質赤字比率に係る赤字・黒字の構成分析!C$37="",NA(),連結実質赤字比率に係る赤字・黒字の構成分析!C$37)</f>
        <v>国民健康保険事業特別会計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1.03</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1.4</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0.13</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0.04</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0.14000000000000001</v>
      </c>
    </row>
    <row r="34" spans="1:16" x14ac:dyDescent="0.15">
      <c r="A34" s="181" t="str">
        <f>IF(連結実質赤字比率に係る赤字・黒字の構成分析!C$36="",NA(),連結実質赤字比率に係る赤字・黒字の構成分析!C$36)</f>
        <v>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1.1499999999999999</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2.39</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1.1499999999999999</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17.72</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1.27</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4.7300000000000004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5.57</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4.6500000000000004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3.37</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3.86</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6.3</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7.07</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7.56</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7.29</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7.82</v>
      </c>
    </row>
    <row r="39" spans="1:16" x14ac:dyDescent="0.15">
      <c r="A39" s="150" t="s">
        <v>62</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63</v>
      </c>
      <c r="C41" s="182"/>
      <c r="D41" s="182" t="s">
        <v>64</v>
      </c>
      <c r="E41" s="182" t="s">
        <v>63</v>
      </c>
      <c r="F41" s="182"/>
      <c r="G41" s="182" t="s">
        <v>64</v>
      </c>
      <c r="H41" s="182" t="s">
        <v>63</v>
      </c>
      <c r="I41" s="182"/>
      <c r="J41" s="182" t="s">
        <v>64</v>
      </c>
      <c r="K41" s="182" t="s">
        <v>63</v>
      </c>
      <c r="L41" s="182"/>
      <c r="M41" s="182" t="s">
        <v>64</v>
      </c>
      <c r="N41" s="182" t="s">
        <v>63</v>
      </c>
      <c r="O41" s="182"/>
      <c r="P41" s="182" t="s">
        <v>64</v>
      </c>
    </row>
    <row r="42" spans="1:16" x14ac:dyDescent="0.15">
      <c r="A42" s="182" t="s">
        <v>65</v>
      </c>
      <c r="B42" s="182"/>
      <c r="C42" s="182"/>
      <c r="D42" s="182">
        <f>'実質公債費比率（分子）の構造'!K$52</f>
        <v>1454</v>
      </c>
      <c r="E42" s="182"/>
      <c r="F42" s="182"/>
      <c r="G42" s="182">
        <f>'実質公債費比率（分子）の構造'!L$52</f>
        <v>1346</v>
      </c>
      <c r="H42" s="182"/>
      <c r="I42" s="182"/>
      <c r="J42" s="182">
        <f>'実質公債費比率（分子）の構造'!M$52</f>
        <v>1313</v>
      </c>
      <c r="K42" s="182"/>
      <c r="L42" s="182"/>
      <c r="M42" s="182">
        <f>'実質公債費比率（分子）の構造'!N$52</f>
        <v>1305</v>
      </c>
      <c r="N42" s="182"/>
      <c r="O42" s="182"/>
      <c r="P42" s="182">
        <f>'実質公債費比率（分子）の構造'!O$52</f>
        <v>1216</v>
      </c>
    </row>
    <row r="43" spans="1:16" x14ac:dyDescent="0.15">
      <c r="A43" s="182" t="s">
        <v>66</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67</v>
      </c>
      <c r="B44" s="182">
        <f>'実質公債費比率（分子）の構造'!K$50</f>
        <v>4</v>
      </c>
      <c r="C44" s="182"/>
      <c r="D44" s="182"/>
      <c r="E44" s="182">
        <f>'実質公債費比率（分子）の構造'!L$50</f>
        <v>1</v>
      </c>
      <c r="F44" s="182"/>
      <c r="G44" s="182"/>
      <c r="H44" s="182">
        <f>'実質公債費比率（分子）の構造'!M$50</f>
        <v>1</v>
      </c>
      <c r="I44" s="182"/>
      <c r="J44" s="182"/>
      <c r="K44" s="182">
        <f>'実質公債費比率（分子）の構造'!N$50</f>
        <v>1</v>
      </c>
      <c r="L44" s="182"/>
      <c r="M44" s="182"/>
      <c r="N44" s="182">
        <f>'実質公債費比率（分子）の構造'!O$50</f>
        <v>2</v>
      </c>
      <c r="O44" s="182"/>
      <c r="P44" s="182"/>
    </row>
    <row r="45" spans="1:16" x14ac:dyDescent="0.15">
      <c r="A45" s="182" t="s">
        <v>68</v>
      </c>
      <c r="B45" s="182">
        <f>'実質公債費比率（分子）の構造'!K$49</f>
        <v>29</v>
      </c>
      <c r="C45" s="182"/>
      <c r="D45" s="182"/>
      <c r="E45" s="182">
        <f>'実質公債費比率（分子）の構造'!L$49</f>
        <v>36</v>
      </c>
      <c r="F45" s="182"/>
      <c r="G45" s="182"/>
      <c r="H45" s="182">
        <f>'実質公債費比率（分子）の構造'!M$49</f>
        <v>35</v>
      </c>
      <c r="I45" s="182"/>
      <c r="J45" s="182"/>
      <c r="K45" s="182">
        <f>'実質公債費比率（分子）の構造'!N$49</f>
        <v>20</v>
      </c>
      <c r="L45" s="182"/>
      <c r="M45" s="182"/>
      <c r="N45" s="182">
        <f>'実質公債費比率（分子）の構造'!O$49</f>
        <v>27</v>
      </c>
      <c r="O45" s="182"/>
      <c r="P45" s="182"/>
    </row>
    <row r="46" spans="1:16" x14ac:dyDescent="0.15">
      <c r="A46" s="182" t="s">
        <v>69</v>
      </c>
      <c r="B46" s="182">
        <f>'実質公債費比率（分子）の構造'!K$48</f>
        <v>522</v>
      </c>
      <c r="C46" s="182"/>
      <c r="D46" s="182"/>
      <c r="E46" s="182">
        <f>'実質公債費比率（分子）の構造'!L$48</f>
        <v>645</v>
      </c>
      <c r="F46" s="182"/>
      <c r="G46" s="182"/>
      <c r="H46" s="182">
        <f>'実質公債費比率（分子）の構造'!M$48</f>
        <v>617</v>
      </c>
      <c r="I46" s="182"/>
      <c r="J46" s="182"/>
      <c r="K46" s="182">
        <f>'実質公債費比率（分子）の構造'!N$48</f>
        <v>587</v>
      </c>
      <c r="L46" s="182"/>
      <c r="M46" s="182"/>
      <c r="N46" s="182">
        <f>'実質公債費比率（分子）の構造'!O$48</f>
        <v>562</v>
      </c>
      <c r="O46" s="182"/>
      <c r="P46" s="182"/>
    </row>
    <row r="47" spans="1:16" x14ac:dyDescent="0.15">
      <c r="A47" s="182" t="s">
        <v>70</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71</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72</v>
      </c>
      <c r="B49" s="182">
        <f>'実質公債費比率（分子）の構造'!K$45</f>
        <v>1583</v>
      </c>
      <c r="C49" s="182"/>
      <c r="D49" s="182"/>
      <c r="E49" s="182">
        <f>'実質公債費比率（分子）の構造'!L$45</f>
        <v>1381</v>
      </c>
      <c r="F49" s="182"/>
      <c r="G49" s="182"/>
      <c r="H49" s="182">
        <f>'実質公債費比率（分子）の構造'!M$45</f>
        <v>1296</v>
      </c>
      <c r="I49" s="182"/>
      <c r="J49" s="182"/>
      <c r="K49" s="182">
        <f>'実質公債費比率（分子）の構造'!N$45</f>
        <v>1259</v>
      </c>
      <c r="L49" s="182"/>
      <c r="M49" s="182"/>
      <c r="N49" s="182">
        <f>'実質公債費比率（分子）の構造'!O$45</f>
        <v>1072</v>
      </c>
      <c r="O49" s="182"/>
      <c r="P49" s="182"/>
    </row>
    <row r="50" spans="1:16" x14ac:dyDescent="0.15">
      <c r="A50" s="182" t="s">
        <v>73</v>
      </c>
      <c r="B50" s="182" t="e">
        <f>NA()</f>
        <v>#N/A</v>
      </c>
      <c r="C50" s="182">
        <f>IF(ISNUMBER('実質公債費比率（分子）の構造'!K$53),'実質公債費比率（分子）の構造'!K$53,NA())</f>
        <v>684</v>
      </c>
      <c r="D50" s="182" t="e">
        <f>NA()</f>
        <v>#N/A</v>
      </c>
      <c r="E50" s="182" t="e">
        <f>NA()</f>
        <v>#N/A</v>
      </c>
      <c r="F50" s="182">
        <f>IF(ISNUMBER('実質公債費比率（分子）の構造'!L$53),'実質公債費比率（分子）の構造'!L$53,NA())</f>
        <v>717</v>
      </c>
      <c r="G50" s="182" t="e">
        <f>NA()</f>
        <v>#N/A</v>
      </c>
      <c r="H50" s="182" t="e">
        <f>NA()</f>
        <v>#N/A</v>
      </c>
      <c r="I50" s="182">
        <f>IF(ISNUMBER('実質公債費比率（分子）の構造'!M$53),'実質公債費比率（分子）の構造'!M$53,NA())</f>
        <v>636</v>
      </c>
      <c r="J50" s="182" t="e">
        <f>NA()</f>
        <v>#N/A</v>
      </c>
      <c r="K50" s="182" t="e">
        <f>NA()</f>
        <v>#N/A</v>
      </c>
      <c r="L50" s="182">
        <f>IF(ISNUMBER('実質公債費比率（分子）の構造'!N$53),'実質公債費比率（分子）の構造'!N$53,NA())</f>
        <v>562</v>
      </c>
      <c r="M50" s="182" t="e">
        <f>NA()</f>
        <v>#N/A</v>
      </c>
      <c r="N50" s="182" t="e">
        <f>NA()</f>
        <v>#N/A</v>
      </c>
      <c r="O50" s="182">
        <f>IF(ISNUMBER('実質公債費比率（分子）の構造'!O$53),'実質公債費比率（分子）の構造'!O$53,NA())</f>
        <v>447</v>
      </c>
      <c r="P50" s="182" t="e">
        <f>NA()</f>
        <v>#N/A</v>
      </c>
    </row>
    <row r="53" spans="1:16" x14ac:dyDescent="0.15">
      <c r="A53" s="150" t="s">
        <v>74</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75</v>
      </c>
      <c r="C55" s="181"/>
      <c r="D55" s="181" t="s">
        <v>76</v>
      </c>
      <c r="E55" s="181" t="s">
        <v>75</v>
      </c>
      <c r="F55" s="181"/>
      <c r="G55" s="181" t="s">
        <v>76</v>
      </c>
      <c r="H55" s="181" t="s">
        <v>75</v>
      </c>
      <c r="I55" s="181"/>
      <c r="J55" s="181" t="s">
        <v>76</v>
      </c>
      <c r="K55" s="181" t="s">
        <v>75</v>
      </c>
      <c r="L55" s="181"/>
      <c r="M55" s="181" t="s">
        <v>76</v>
      </c>
      <c r="N55" s="181" t="s">
        <v>75</v>
      </c>
      <c r="O55" s="181"/>
      <c r="P55" s="181" t="s">
        <v>76</v>
      </c>
    </row>
    <row r="56" spans="1:16" x14ac:dyDescent="0.15">
      <c r="A56" s="181" t="s">
        <v>43</v>
      </c>
      <c r="B56" s="181"/>
      <c r="C56" s="181"/>
      <c r="D56" s="181">
        <f>'将来負担比率（分子）の構造'!I$52</f>
        <v>12910</v>
      </c>
      <c r="E56" s="181"/>
      <c r="F56" s="181"/>
      <c r="G56" s="181">
        <f>'将来負担比率（分子）の構造'!J$52</f>
        <v>12867</v>
      </c>
      <c r="H56" s="181"/>
      <c r="I56" s="181"/>
      <c r="J56" s="181">
        <f>'将来負担比率（分子）の構造'!K$52</f>
        <v>13231</v>
      </c>
      <c r="K56" s="181"/>
      <c r="L56" s="181"/>
      <c r="M56" s="181">
        <f>'将来負担比率（分子）の構造'!L$52</f>
        <v>13189</v>
      </c>
      <c r="N56" s="181"/>
      <c r="O56" s="181"/>
      <c r="P56" s="181">
        <f>'将来負担比率（分子）の構造'!M$52</f>
        <v>12519</v>
      </c>
    </row>
    <row r="57" spans="1:16" x14ac:dyDescent="0.15">
      <c r="A57" s="181" t="s">
        <v>42</v>
      </c>
      <c r="B57" s="181"/>
      <c r="C57" s="181"/>
      <c r="D57" s="181">
        <f>'将来負担比率（分子）の構造'!I$51</f>
        <v>40</v>
      </c>
      <c r="E57" s="181"/>
      <c r="F57" s="181"/>
      <c r="G57" s="181">
        <f>'将来負担比率（分子）の構造'!J$51</f>
        <v>29</v>
      </c>
      <c r="H57" s="181"/>
      <c r="I57" s="181"/>
      <c r="J57" s="181">
        <f>'将来負担比率（分子）の構造'!K$51</f>
        <v>19</v>
      </c>
      <c r="K57" s="181"/>
      <c r="L57" s="181"/>
      <c r="M57" s="181">
        <f>'将来負担比率（分子）の構造'!L$51</f>
        <v>11</v>
      </c>
      <c r="N57" s="181"/>
      <c r="O57" s="181"/>
      <c r="P57" s="181">
        <f>'将来負担比率（分子）の構造'!M$51</f>
        <v>3</v>
      </c>
    </row>
    <row r="58" spans="1:16" x14ac:dyDescent="0.15">
      <c r="A58" s="181" t="s">
        <v>41</v>
      </c>
      <c r="B58" s="181"/>
      <c r="C58" s="181"/>
      <c r="D58" s="181">
        <f>'将来負担比率（分子）の構造'!I$50</f>
        <v>5024</v>
      </c>
      <c r="E58" s="181"/>
      <c r="F58" s="181"/>
      <c r="G58" s="181">
        <f>'将来負担比率（分子）の構造'!J$50</f>
        <v>4617</v>
      </c>
      <c r="H58" s="181"/>
      <c r="I58" s="181"/>
      <c r="J58" s="181">
        <f>'将来負担比率（分子）の構造'!K$50</f>
        <v>4551</v>
      </c>
      <c r="K58" s="181"/>
      <c r="L58" s="181"/>
      <c r="M58" s="181">
        <f>'将来負担比率（分子）の構造'!L$50</f>
        <v>4271</v>
      </c>
      <c r="N58" s="181"/>
      <c r="O58" s="181"/>
      <c r="P58" s="181">
        <f>'将来負担比率（分子）の構造'!M$50</f>
        <v>4103</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98</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1188</v>
      </c>
      <c r="C62" s="181"/>
      <c r="D62" s="181"/>
      <c r="E62" s="181">
        <f>'将来負担比率（分子）の構造'!J$45</f>
        <v>923</v>
      </c>
      <c r="F62" s="181"/>
      <c r="G62" s="181"/>
      <c r="H62" s="181">
        <f>'将来負担比率（分子）の構造'!K$45</f>
        <v>1048</v>
      </c>
      <c r="I62" s="181"/>
      <c r="J62" s="181"/>
      <c r="K62" s="181">
        <f>'将来負担比率（分子）の構造'!L$45</f>
        <v>1000</v>
      </c>
      <c r="L62" s="181"/>
      <c r="M62" s="181"/>
      <c r="N62" s="181">
        <f>'将来負担比率（分子）の構造'!M$45</f>
        <v>933</v>
      </c>
      <c r="O62" s="181"/>
      <c r="P62" s="181"/>
    </row>
    <row r="63" spans="1:16" x14ac:dyDescent="0.15">
      <c r="A63" s="181" t="s">
        <v>34</v>
      </c>
      <c r="B63" s="181">
        <f>'将来負担比率（分子）の構造'!I$44</f>
        <v>315</v>
      </c>
      <c r="C63" s="181"/>
      <c r="D63" s="181"/>
      <c r="E63" s="181">
        <f>'将来負担比率（分子）の構造'!J$44</f>
        <v>299</v>
      </c>
      <c r="F63" s="181"/>
      <c r="G63" s="181"/>
      <c r="H63" s="181">
        <f>'将来負担比率（分子）の構造'!K$44</f>
        <v>270</v>
      </c>
      <c r="I63" s="181"/>
      <c r="J63" s="181"/>
      <c r="K63" s="181">
        <f>'将来負担比率（分子）の構造'!L$44</f>
        <v>274</v>
      </c>
      <c r="L63" s="181"/>
      <c r="M63" s="181"/>
      <c r="N63" s="181">
        <f>'将来負担比率（分子）の構造'!M$44</f>
        <v>322</v>
      </c>
      <c r="O63" s="181"/>
      <c r="P63" s="181"/>
    </row>
    <row r="64" spans="1:16" x14ac:dyDescent="0.15">
      <c r="A64" s="181" t="s">
        <v>33</v>
      </c>
      <c r="B64" s="181">
        <f>'将来負担比率（分子）の構造'!I$43</f>
        <v>4627</v>
      </c>
      <c r="C64" s="181"/>
      <c r="D64" s="181"/>
      <c r="E64" s="181">
        <f>'将来負担比率（分子）の構造'!J$43</f>
        <v>4652</v>
      </c>
      <c r="F64" s="181"/>
      <c r="G64" s="181"/>
      <c r="H64" s="181">
        <f>'将来負担比率（分子）の構造'!K$43</f>
        <v>4674</v>
      </c>
      <c r="I64" s="181"/>
      <c r="J64" s="181"/>
      <c r="K64" s="181">
        <f>'将来負担比率（分子）の構造'!L$43</f>
        <v>4508</v>
      </c>
      <c r="L64" s="181"/>
      <c r="M64" s="181"/>
      <c r="N64" s="181">
        <f>'将来負担比率（分子）の構造'!M$43</f>
        <v>4036</v>
      </c>
      <c r="O64" s="181"/>
      <c r="P64" s="181"/>
    </row>
    <row r="65" spans="1:16" x14ac:dyDescent="0.15">
      <c r="A65" s="181" t="s">
        <v>32</v>
      </c>
      <c r="B65" s="181">
        <f>'将来負担比率（分子）の構造'!I$42</f>
        <v>10</v>
      </c>
      <c r="C65" s="181"/>
      <c r="D65" s="181"/>
      <c r="E65" s="181">
        <f>'将来負担比率（分子）の構造'!J$42</f>
        <v>9</v>
      </c>
      <c r="F65" s="181"/>
      <c r="G65" s="181"/>
      <c r="H65" s="181">
        <f>'将来負担比率（分子）の構造'!K$42</f>
        <v>8</v>
      </c>
      <c r="I65" s="181"/>
      <c r="J65" s="181"/>
      <c r="K65" s="181">
        <f>'将来負担比率（分子）の構造'!L$42</f>
        <v>7</v>
      </c>
      <c r="L65" s="181"/>
      <c r="M65" s="181"/>
      <c r="N65" s="181">
        <f>'将来負担比率（分子）の構造'!M$42</f>
        <v>5</v>
      </c>
      <c r="O65" s="181"/>
      <c r="P65" s="181"/>
    </row>
    <row r="66" spans="1:16" x14ac:dyDescent="0.15">
      <c r="A66" s="181" t="s">
        <v>31</v>
      </c>
      <c r="B66" s="181">
        <f>'将来負担比率（分子）の構造'!I$41</f>
        <v>12049</v>
      </c>
      <c r="C66" s="181"/>
      <c r="D66" s="181"/>
      <c r="E66" s="181">
        <f>'将来負担比率（分子）の構造'!J$41</f>
        <v>12065</v>
      </c>
      <c r="F66" s="181"/>
      <c r="G66" s="181"/>
      <c r="H66" s="181">
        <f>'将来負担比率（分子）の構造'!K$41</f>
        <v>12264</v>
      </c>
      <c r="I66" s="181"/>
      <c r="J66" s="181"/>
      <c r="K66" s="181">
        <f>'将来負担比率（分子）の構造'!L$41</f>
        <v>13026</v>
      </c>
      <c r="L66" s="181"/>
      <c r="M66" s="181"/>
      <c r="N66" s="181">
        <f>'将来負担比率（分子）の構造'!M$41</f>
        <v>12638</v>
      </c>
      <c r="O66" s="181"/>
      <c r="P66" s="181"/>
    </row>
    <row r="67" spans="1:16" x14ac:dyDescent="0.15">
      <c r="A67" s="181" t="s">
        <v>77</v>
      </c>
      <c r="B67" s="181" t="e">
        <f>NA()</f>
        <v>#N/A</v>
      </c>
      <c r="C67" s="181">
        <f>IF(ISNUMBER('将来負担比率（分子）の構造'!I$53), IF('将来負担比率（分子）の構造'!I$53 &lt; 0, 0, '将来負担比率（分子）の構造'!I$53), NA())</f>
        <v>313</v>
      </c>
      <c r="D67" s="181" t="e">
        <f>NA()</f>
        <v>#N/A</v>
      </c>
      <c r="E67" s="181" t="e">
        <f>NA()</f>
        <v>#N/A</v>
      </c>
      <c r="F67" s="181">
        <f>IF(ISNUMBER('将来負担比率（分子）の構造'!J$53), IF('将来負担比率（分子）の構造'!J$53 &lt; 0, 0, '将来負担比率（分子）の構造'!J$53), NA())</f>
        <v>436</v>
      </c>
      <c r="G67" s="181" t="e">
        <f>NA()</f>
        <v>#N/A</v>
      </c>
      <c r="H67" s="181" t="e">
        <f>NA()</f>
        <v>#N/A</v>
      </c>
      <c r="I67" s="181">
        <f>IF(ISNUMBER('将来負担比率（分子）の構造'!K$53), IF('将来負担比率（分子）の構造'!K$53 &lt; 0, 0, '将来負担比率（分子）の構造'!K$53), NA())</f>
        <v>463</v>
      </c>
      <c r="J67" s="181" t="e">
        <f>NA()</f>
        <v>#N/A</v>
      </c>
      <c r="K67" s="181" t="e">
        <f>NA()</f>
        <v>#N/A</v>
      </c>
      <c r="L67" s="181">
        <f>IF(ISNUMBER('将来負担比率（分子）の構造'!L$53), IF('将来負担比率（分子）の構造'!L$53 &lt; 0, 0, '将来負担比率（分子）の構造'!L$53), NA())</f>
        <v>1344</v>
      </c>
      <c r="M67" s="181" t="e">
        <f>NA()</f>
        <v>#N/A</v>
      </c>
      <c r="N67" s="181" t="e">
        <f>NA()</f>
        <v>#N/A</v>
      </c>
      <c r="O67" s="181">
        <f>IF(ISNUMBER('将来負担比率（分子）の構造'!M$53), IF('将来負担比率（分子）の構造'!M$53 &lt; 0, 0, '将来負担比率（分子）の構造'!M$53), NA())</f>
        <v>1308</v>
      </c>
      <c r="P67" s="181" t="e">
        <f>NA()</f>
        <v>#N/A</v>
      </c>
    </row>
    <row r="70" spans="1:16" x14ac:dyDescent="0.15">
      <c r="A70" s="183" t="s">
        <v>78</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79</v>
      </c>
      <c r="B72" s="185">
        <f>基金残高に係る経年分析!F55</f>
        <v>2861</v>
      </c>
      <c r="C72" s="185">
        <f>基金残高に係る経年分析!G55</f>
        <v>2581</v>
      </c>
      <c r="D72" s="185">
        <f>基金残高に係る経年分析!H55</f>
        <v>2391</v>
      </c>
    </row>
    <row r="73" spans="1:16" x14ac:dyDescent="0.15">
      <c r="A73" s="184" t="s">
        <v>80</v>
      </c>
      <c r="B73" s="185">
        <f>基金残高に係る経年分析!F56</f>
        <v>1148</v>
      </c>
      <c r="C73" s="185">
        <f>基金残高に係る経年分析!G56</f>
        <v>1148</v>
      </c>
      <c r="D73" s="185">
        <f>基金残高に係る経年分析!H56</f>
        <v>1056</v>
      </c>
    </row>
    <row r="74" spans="1:16" x14ac:dyDescent="0.15">
      <c r="A74" s="184" t="s">
        <v>81</v>
      </c>
      <c r="B74" s="185">
        <f>基金残高に係る経年分析!F57</f>
        <v>2160</v>
      </c>
      <c r="C74" s="185">
        <f>基金残高に係る経年分析!G57</f>
        <v>2160</v>
      </c>
      <c r="D74" s="185">
        <f>基金残高に係る経年分析!H57</f>
        <v>2262</v>
      </c>
    </row>
  </sheetData>
  <sheetProtection algorithmName="SHA-512" hashValue="uU47Fis8D8OAQ1lU5Lc6ilrUcw2hC1wfejGNpZH5P1pBqMpgUWRyL+4IToUlCBvHPFNjoGN9S4p3Wtb53j6Gug==" saltValue="giRoB3g+/7bngT+ui6iCBw=="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214</v>
      </c>
      <c r="DI1" s="798"/>
      <c r="DJ1" s="798"/>
      <c r="DK1" s="798"/>
      <c r="DL1" s="798"/>
      <c r="DM1" s="798"/>
      <c r="DN1" s="799"/>
      <c r="DO1" s="226"/>
      <c r="DP1" s="797" t="s">
        <v>215</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x14ac:dyDescent="0.15">
      <c r="B2" s="227" t="s">
        <v>216</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39" t="s">
        <v>217</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218</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219</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15">
      <c r="B4" s="739" t="s">
        <v>1</v>
      </c>
      <c r="C4" s="740"/>
      <c r="D4" s="740"/>
      <c r="E4" s="740"/>
      <c r="F4" s="740"/>
      <c r="G4" s="740"/>
      <c r="H4" s="740"/>
      <c r="I4" s="740"/>
      <c r="J4" s="740"/>
      <c r="K4" s="740"/>
      <c r="L4" s="740"/>
      <c r="M4" s="740"/>
      <c r="N4" s="740"/>
      <c r="O4" s="740"/>
      <c r="P4" s="740"/>
      <c r="Q4" s="741"/>
      <c r="R4" s="739" t="s">
        <v>220</v>
      </c>
      <c r="S4" s="740"/>
      <c r="T4" s="740"/>
      <c r="U4" s="740"/>
      <c r="V4" s="740"/>
      <c r="W4" s="740"/>
      <c r="X4" s="740"/>
      <c r="Y4" s="741"/>
      <c r="Z4" s="739" t="s">
        <v>221</v>
      </c>
      <c r="AA4" s="740"/>
      <c r="AB4" s="740"/>
      <c r="AC4" s="741"/>
      <c r="AD4" s="739" t="s">
        <v>222</v>
      </c>
      <c r="AE4" s="740"/>
      <c r="AF4" s="740"/>
      <c r="AG4" s="740"/>
      <c r="AH4" s="740"/>
      <c r="AI4" s="740"/>
      <c r="AJ4" s="740"/>
      <c r="AK4" s="741"/>
      <c r="AL4" s="739" t="s">
        <v>221</v>
      </c>
      <c r="AM4" s="740"/>
      <c r="AN4" s="740"/>
      <c r="AO4" s="741"/>
      <c r="AP4" s="800" t="s">
        <v>223</v>
      </c>
      <c r="AQ4" s="800"/>
      <c r="AR4" s="800"/>
      <c r="AS4" s="800"/>
      <c r="AT4" s="800"/>
      <c r="AU4" s="800"/>
      <c r="AV4" s="800"/>
      <c r="AW4" s="800"/>
      <c r="AX4" s="800"/>
      <c r="AY4" s="800"/>
      <c r="AZ4" s="800"/>
      <c r="BA4" s="800"/>
      <c r="BB4" s="800"/>
      <c r="BC4" s="800"/>
      <c r="BD4" s="800"/>
      <c r="BE4" s="800"/>
      <c r="BF4" s="800"/>
      <c r="BG4" s="800" t="s">
        <v>224</v>
      </c>
      <c r="BH4" s="800"/>
      <c r="BI4" s="800"/>
      <c r="BJ4" s="800"/>
      <c r="BK4" s="800"/>
      <c r="BL4" s="800"/>
      <c r="BM4" s="800"/>
      <c r="BN4" s="800"/>
      <c r="BO4" s="800" t="s">
        <v>221</v>
      </c>
      <c r="BP4" s="800"/>
      <c r="BQ4" s="800"/>
      <c r="BR4" s="800"/>
      <c r="BS4" s="800" t="s">
        <v>225</v>
      </c>
      <c r="BT4" s="800"/>
      <c r="BU4" s="800"/>
      <c r="BV4" s="800"/>
      <c r="BW4" s="800"/>
      <c r="BX4" s="800"/>
      <c r="BY4" s="800"/>
      <c r="BZ4" s="800"/>
      <c r="CA4" s="800"/>
      <c r="CB4" s="800"/>
      <c r="CD4" s="782" t="s">
        <v>226</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x14ac:dyDescent="0.15">
      <c r="B5" s="744" t="s">
        <v>227</v>
      </c>
      <c r="C5" s="745"/>
      <c r="D5" s="745"/>
      <c r="E5" s="745"/>
      <c r="F5" s="745"/>
      <c r="G5" s="745"/>
      <c r="H5" s="745"/>
      <c r="I5" s="745"/>
      <c r="J5" s="745"/>
      <c r="K5" s="745"/>
      <c r="L5" s="745"/>
      <c r="M5" s="745"/>
      <c r="N5" s="745"/>
      <c r="O5" s="745"/>
      <c r="P5" s="745"/>
      <c r="Q5" s="746"/>
      <c r="R5" s="733">
        <v>1475056</v>
      </c>
      <c r="S5" s="734"/>
      <c r="T5" s="734"/>
      <c r="U5" s="734"/>
      <c r="V5" s="734"/>
      <c r="W5" s="734"/>
      <c r="X5" s="734"/>
      <c r="Y5" s="777"/>
      <c r="Z5" s="795">
        <v>14.5</v>
      </c>
      <c r="AA5" s="795"/>
      <c r="AB5" s="795"/>
      <c r="AC5" s="795"/>
      <c r="AD5" s="796">
        <v>1475056</v>
      </c>
      <c r="AE5" s="796"/>
      <c r="AF5" s="796"/>
      <c r="AG5" s="796"/>
      <c r="AH5" s="796"/>
      <c r="AI5" s="796"/>
      <c r="AJ5" s="796"/>
      <c r="AK5" s="796"/>
      <c r="AL5" s="778">
        <v>25.5</v>
      </c>
      <c r="AM5" s="749"/>
      <c r="AN5" s="749"/>
      <c r="AO5" s="779"/>
      <c r="AP5" s="744" t="s">
        <v>228</v>
      </c>
      <c r="AQ5" s="745"/>
      <c r="AR5" s="745"/>
      <c r="AS5" s="745"/>
      <c r="AT5" s="745"/>
      <c r="AU5" s="745"/>
      <c r="AV5" s="745"/>
      <c r="AW5" s="745"/>
      <c r="AX5" s="745"/>
      <c r="AY5" s="745"/>
      <c r="AZ5" s="745"/>
      <c r="BA5" s="745"/>
      <c r="BB5" s="745"/>
      <c r="BC5" s="745"/>
      <c r="BD5" s="745"/>
      <c r="BE5" s="745"/>
      <c r="BF5" s="746"/>
      <c r="BG5" s="678">
        <v>1455957</v>
      </c>
      <c r="BH5" s="679"/>
      <c r="BI5" s="679"/>
      <c r="BJ5" s="679"/>
      <c r="BK5" s="679"/>
      <c r="BL5" s="679"/>
      <c r="BM5" s="679"/>
      <c r="BN5" s="680"/>
      <c r="BO5" s="715">
        <v>98.7</v>
      </c>
      <c r="BP5" s="715"/>
      <c r="BQ5" s="715"/>
      <c r="BR5" s="715"/>
      <c r="BS5" s="716" t="s">
        <v>130</v>
      </c>
      <c r="BT5" s="716"/>
      <c r="BU5" s="716"/>
      <c r="BV5" s="716"/>
      <c r="BW5" s="716"/>
      <c r="BX5" s="716"/>
      <c r="BY5" s="716"/>
      <c r="BZ5" s="716"/>
      <c r="CA5" s="716"/>
      <c r="CB5" s="775"/>
      <c r="CD5" s="782" t="s">
        <v>223</v>
      </c>
      <c r="CE5" s="783"/>
      <c r="CF5" s="783"/>
      <c r="CG5" s="783"/>
      <c r="CH5" s="783"/>
      <c r="CI5" s="783"/>
      <c r="CJ5" s="783"/>
      <c r="CK5" s="783"/>
      <c r="CL5" s="783"/>
      <c r="CM5" s="783"/>
      <c r="CN5" s="783"/>
      <c r="CO5" s="783"/>
      <c r="CP5" s="783"/>
      <c r="CQ5" s="784"/>
      <c r="CR5" s="782" t="s">
        <v>229</v>
      </c>
      <c r="CS5" s="783"/>
      <c r="CT5" s="783"/>
      <c r="CU5" s="783"/>
      <c r="CV5" s="783"/>
      <c r="CW5" s="783"/>
      <c r="CX5" s="783"/>
      <c r="CY5" s="784"/>
      <c r="CZ5" s="782" t="s">
        <v>221</v>
      </c>
      <c r="DA5" s="783"/>
      <c r="DB5" s="783"/>
      <c r="DC5" s="784"/>
      <c r="DD5" s="782" t="s">
        <v>230</v>
      </c>
      <c r="DE5" s="783"/>
      <c r="DF5" s="783"/>
      <c r="DG5" s="783"/>
      <c r="DH5" s="783"/>
      <c r="DI5" s="783"/>
      <c r="DJ5" s="783"/>
      <c r="DK5" s="783"/>
      <c r="DL5" s="783"/>
      <c r="DM5" s="783"/>
      <c r="DN5" s="783"/>
      <c r="DO5" s="783"/>
      <c r="DP5" s="784"/>
      <c r="DQ5" s="782" t="s">
        <v>231</v>
      </c>
      <c r="DR5" s="783"/>
      <c r="DS5" s="783"/>
      <c r="DT5" s="783"/>
      <c r="DU5" s="783"/>
      <c r="DV5" s="783"/>
      <c r="DW5" s="783"/>
      <c r="DX5" s="783"/>
      <c r="DY5" s="783"/>
      <c r="DZ5" s="783"/>
      <c r="EA5" s="783"/>
      <c r="EB5" s="783"/>
      <c r="EC5" s="784"/>
    </row>
    <row r="6" spans="2:143" ht="11.25" customHeight="1" x14ac:dyDescent="0.15">
      <c r="B6" s="675" t="s">
        <v>232</v>
      </c>
      <c r="C6" s="676"/>
      <c r="D6" s="676"/>
      <c r="E6" s="676"/>
      <c r="F6" s="676"/>
      <c r="G6" s="676"/>
      <c r="H6" s="676"/>
      <c r="I6" s="676"/>
      <c r="J6" s="676"/>
      <c r="K6" s="676"/>
      <c r="L6" s="676"/>
      <c r="M6" s="676"/>
      <c r="N6" s="676"/>
      <c r="O6" s="676"/>
      <c r="P6" s="676"/>
      <c r="Q6" s="677"/>
      <c r="R6" s="678">
        <v>67917</v>
      </c>
      <c r="S6" s="679"/>
      <c r="T6" s="679"/>
      <c r="U6" s="679"/>
      <c r="V6" s="679"/>
      <c r="W6" s="679"/>
      <c r="X6" s="679"/>
      <c r="Y6" s="680"/>
      <c r="Z6" s="715">
        <v>0.7</v>
      </c>
      <c r="AA6" s="715"/>
      <c r="AB6" s="715"/>
      <c r="AC6" s="715"/>
      <c r="AD6" s="716">
        <v>67917</v>
      </c>
      <c r="AE6" s="716"/>
      <c r="AF6" s="716"/>
      <c r="AG6" s="716"/>
      <c r="AH6" s="716"/>
      <c r="AI6" s="716"/>
      <c r="AJ6" s="716"/>
      <c r="AK6" s="716"/>
      <c r="AL6" s="681">
        <v>1.2</v>
      </c>
      <c r="AM6" s="682"/>
      <c r="AN6" s="682"/>
      <c r="AO6" s="717"/>
      <c r="AP6" s="675" t="s">
        <v>233</v>
      </c>
      <c r="AQ6" s="676"/>
      <c r="AR6" s="676"/>
      <c r="AS6" s="676"/>
      <c r="AT6" s="676"/>
      <c r="AU6" s="676"/>
      <c r="AV6" s="676"/>
      <c r="AW6" s="676"/>
      <c r="AX6" s="676"/>
      <c r="AY6" s="676"/>
      <c r="AZ6" s="676"/>
      <c r="BA6" s="676"/>
      <c r="BB6" s="676"/>
      <c r="BC6" s="676"/>
      <c r="BD6" s="676"/>
      <c r="BE6" s="676"/>
      <c r="BF6" s="677"/>
      <c r="BG6" s="678">
        <v>1455957</v>
      </c>
      <c r="BH6" s="679"/>
      <c r="BI6" s="679"/>
      <c r="BJ6" s="679"/>
      <c r="BK6" s="679"/>
      <c r="BL6" s="679"/>
      <c r="BM6" s="679"/>
      <c r="BN6" s="680"/>
      <c r="BO6" s="715">
        <v>98.7</v>
      </c>
      <c r="BP6" s="715"/>
      <c r="BQ6" s="715"/>
      <c r="BR6" s="715"/>
      <c r="BS6" s="716" t="s">
        <v>130</v>
      </c>
      <c r="BT6" s="716"/>
      <c r="BU6" s="716"/>
      <c r="BV6" s="716"/>
      <c r="BW6" s="716"/>
      <c r="BX6" s="716"/>
      <c r="BY6" s="716"/>
      <c r="BZ6" s="716"/>
      <c r="CA6" s="716"/>
      <c r="CB6" s="775"/>
      <c r="CD6" s="736" t="s">
        <v>234</v>
      </c>
      <c r="CE6" s="737"/>
      <c r="CF6" s="737"/>
      <c r="CG6" s="737"/>
      <c r="CH6" s="737"/>
      <c r="CI6" s="737"/>
      <c r="CJ6" s="737"/>
      <c r="CK6" s="737"/>
      <c r="CL6" s="737"/>
      <c r="CM6" s="737"/>
      <c r="CN6" s="737"/>
      <c r="CO6" s="737"/>
      <c r="CP6" s="737"/>
      <c r="CQ6" s="738"/>
      <c r="CR6" s="678">
        <v>86503</v>
      </c>
      <c r="CS6" s="679"/>
      <c r="CT6" s="679"/>
      <c r="CU6" s="679"/>
      <c r="CV6" s="679"/>
      <c r="CW6" s="679"/>
      <c r="CX6" s="679"/>
      <c r="CY6" s="680"/>
      <c r="CZ6" s="778">
        <v>0.9</v>
      </c>
      <c r="DA6" s="749"/>
      <c r="DB6" s="749"/>
      <c r="DC6" s="781"/>
      <c r="DD6" s="684" t="s">
        <v>176</v>
      </c>
      <c r="DE6" s="679"/>
      <c r="DF6" s="679"/>
      <c r="DG6" s="679"/>
      <c r="DH6" s="679"/>
      <c r="DI6" s="679"/>
      <c r="DJ6" s="679"/>
      <c r="DK6" s="679"/>
      <c r="DL6" s="679"/>
      <c r="DM6" s="679"/>
      <c r="DN6" s="679"/>
      <c r="DO6" s="679"/>
      <c r="DP6" s="680"/>
      <c r="DQ6" s="684">
        <v>86503</v>
      </c>
      <c r="DR6" s="679"/>
      <c r="DS6" s="679"/>
      <c r="DT6" s="679"/>
      <c r="DU6" s="679"/>
      <c r="DV6" s="679"/>
      <c r="DW6" s="679"/>
      <c r="DX6" s="679"/>
      <c r="DY6" s="679"/>
      <c r="DZ6" s="679"/>
      <c r="EA6" s="679"/>
      <c r="EB6" s="679"/>
      <c r="EC6" s="722"/>
    </row>
    <row r="7" spans="2:143" ht="11.25" customHeight="1" x14ac:dyDescent="0.15">
      <c r="B7" s="675" t="s">
        <v>235</v>
      </c>
      <c r="C7" s="676"/>
      <c r="D7" s="676"/>
      <c r="E7" s="676"/>
      <c r="F7" s="676"/>
      <c r="G7" s="676"/>
      <c r="H7" s="676"/>
      <c r="I7" s="676"/>
      <c r="J7" s="676"/>
      <c r="K7" s="676"/>
      <c r="L7" s="676"/>
      <c r="M7" s="676"/>
      <c r="N7" s="676"/>
      <c r="O7" s="676"/>
      <c r="P7" s="676"/>
      <c r="Q7" s="677"/>
      <c r="R7" s="678">
        <v>1939</v>
      </c>
      <c r="S7" s="679"/>
      <c r="T7" s="679"/>
      <c r="U7" s="679"/>
      <c r="V7" s="679"/>
      <c r="W7" s="679"/>
      <c r="X7" s="679"/>
      <c r="Y7" s="680"/>
      <c r="Z7" s="715">
        <v>0</v>
      </c>
      <c r="AA7" s="715"/>
      <c r="AB7" s="715"/>
      <c r="AC7" s="715"/>
      <c r="AD7" s="716">
        <v>1939</v>
      </c>
      <c r="AE7" s="716"/>
      <c r="AF7" s="716"/>
      <c r="AG7" s="716"/>
      <c r="AH7" s="716"/>
      <c r="AI7" s="716"/>
      <c r="AJ7" s="716"/>
      <c r="AK7" s="716"/>
      <c r="AL7" s="681">
        <v>0</v>
      </c>
      <c r="AM7" s="682"/>
      <c r="AN7" s="682"/>
      <c r="AO7" s="717"/>
      <c r="AP7" s="675" t="s">
        <v>236</v>
      </c>
      <c r="AQ7" s="676"/>
      <c r="AR7" s="676"/>
      <c r="AS7" s="676"/>
      <c r="AT7" s="676"/>
      <c r="AU7" s="676"/>
      <c r="AV7" s="676"/>
      <c r="AW7" s="676"/>
      <c r="AX7" s="676"/>
      <c r="AY7" s="676"/>
      <c r="AZ7" s="676"/>
      <c r="BA7" s="676"/>
      <c r="BB7" s="676"/>
      <c r="BC7" s="676"/>
      <c r="BD7" s="676"/>
      <c r="BE7" s="676"/>
      <c r="BF7" s="677"/>
      <c r="BG7" s="678">
        <v>647921</v>
      </c>
      <c r="BH7" s="679"/>
      <c r="BI7" s="679"/>
      <c r="BJ7" s="679"/>
      <c r="BK7" s="679"/>
      <c r="BL7" s="679"/>
      <c r="BM7" s="679"/>
      <c r="BN7" s="680"/>
      <c r="BO7" s="715">
        <v>43.9</v>
      </c>
      <c r="BP7" s="715"/>
      <c r="BQ7" s="715"/>
      <c r="BR7" s="715"/>
      <c r="BS7" s="716" t="s">
        <v>130</v>
      </c>
      <c r="BT7" s="716"/>
      <c r="BU7" s="716"/>
      <c r="BV7" s="716"/>
      <c r="BW7" s="716"/>
      <c r="BX7" s="716"/>
      <c r="BY7" s="716"/>
      <c r="BZ7" s="716"/>
      <c r="CA7" s="716"/>
      <c r="CB7" s="775"/>
      <c r="CD7" s="711" t="s">
        <v>237</v>
      </c>
      <c r="CE7" s="712"/>
      <c r="CF7" s="712"/>
      <c r="CG7" s="712"/>
      <c r="CH7" s="712"/>
      <c r="CI7" s="712"/>
      <c r="CJ7" s="712"/>
      <c r="CK7" s="712"/>
      <c r="CL7" s="712"/>
      <c r="CM7" s="712"/>
      <c r="CN7" s="712"/>
      <c r="CO7" s="712"/>
      <c r="CP7" s="712"/>
      <c r="CQ7" s="713"/>
      <c r="CR7" s="678">
        <v>1770535</v>
      </c>
      <c r="CS7" s="679"/>
      <c r="CT7" s="679"/>
      <c r="CU7" s="679"/>
      <c r="CV7" s="679"/>
      <c r="CW7" s="679"/>
      <c r="CX7" s="679"/>
      <c r="CY7" s="680"/>
      <c r="CZ7" s="715">
        <v>17.8</v>
      </c>
      <c r="DA7" s="715"/>
      <c r="DB7" s="715"/>
      <c r="DC7" s="715"/>
      <c r="DD7" s="684">
        <v>410814</v>
      </c>
      <c r="DE7" s="679"/>
      <c r="DF7" s="679"/>
      <c r="DG7" s="679"/>
      <c r="DH7" s="679"/>
      <c r="DI7" s="679"/>
      <c r="DJ7" s="679"/>
      <c r="DK7" s="679"/>
      <c r="DL7" s="679"/>
      <c r="DM7" s="679"/>
      <c r="DN7" s="679"/>
      <c r="DO7" s="679"/>
      <c r="DP7" s="680"/>
      <c r="DQ7" s="684">
        <v>985811</v>
      </c>
      <c r="DR7" s="679"/>
      <c r="DS7" s="679"/>
      <c r="DT7" s="679"/>
      <c r="DU7" s="679"/>
      <c r="DV7" s="679"/>
      <c r="DW7" s="679"/>
      <c r="DX7" s="679"/>
      <c r="DY7" s="679"/>
      <c r="DZ7" s="679"/>
      <c r="EA7" s="679"/>
      <c r="EB7" s="679"/>
      <c r="EC7" s="722"/>
    </row>
    <row r="8" spans="2:143" ht="11.25" customHeight="1" x14ac:dyDescent="0.15">
      <c r="B8" s="675" t="s">
        <v>238</v>
      </c>
      <c r="C8" s="676"/>
      <c r="D8" s="676"/>
      <c r="E8" s="676"/>
      <c r="F8" s="676"/>
      <c r="G8" s="676"/>
      <c r="H8" s="676"/>
      <c r="I8" s="676"/>
      <c r="J8" s="676"/>
      <c r="K8" s="676"/>
      <c r="L8" s="676"/>
      <c r="M8" s="676"/>
      <c r="N8" s="676"/>
      <c r="O8" s="676"/>
      <c r="P8" s="676"/>
      <c r="Q8" s="677"/>
      <c r="R8" s="678">
        <v>6879</v>
      </c>
      <c r="S8" s="679"/>
      <c r="T8" s="679"/>
      <c r="U8" s="679"/>
      <c r="V8" s="679"/>
      <c r="W8" s="679"/>
      <c r="X8" s="679"/>
      <c r="Y8" s="680"/>
      <c r="Z8" s="715">
        <v>0.1</v>
      </c>
      <c r="AA8" s="715"/>
      <c r="AB8" s="715"/>
      <c r="AC8" s="715"/>
      <c r="AD8" s="716">
        <v>6879</v>
      </c>
      <c r="AE8" s="716"/>
      <c r="AF8" s="716"/>
      <c r="AG8" s="716"/>
      <c r="AH8" s="716"/>
      <c r="AI8" s="716"/>
      <c r="AJ8" s="716"/>
      <c r="AK8" s="716"/>
      <c r="AL8" s="681">
        <v>0.1</v>
      </c>
      <c r="AM8" s="682"/>
      <c r="AN8" s="682"/>
      <c r="AO8" s="717"/>
      <c r="AP8" s="675" t="s">
        <v>239</v>
      </c>
      <c r="AQ8" s="676"/>
      <c r="AR8" s="676"/>
      <c r="AS8" s="676"/>
      <c r="AT8" s="676"/>
      <c r="AU8" s="676"/>
      <c r="AV8" s="676"/>
      <c r="AW8" s="676"/>
      <c r="AX8" s="676"/>
      <c r="AY8" s="676"/>
      <c r="AZ8" s="676"/>
      <c r="BA8" s="676"/>
      <c r="BB8" s="676"/>
      <c r="BC8" s="676"/>
      <c r="BD8" s="676"/>
      <c r="BE8" s="676"/>
      <c r="BF8" s="677"/>
      <c r="BG8" s="678">
        <v>29208</v>
      </c>
      <c r="BH8" s="679"/>
      <c r="BI8" s="679"/>
      <c r="BJ8" s="679"/>
      <c r="BK8" s="679"/>
      <c r="BL8" s="679"/>
      <c r="BM8" s="679"/>
      <c r="BN8" s="680"/>
      <c r="BO8" s="715">
        <v>2</v>
      </c>
      <c r="BP8" s="715"/>
      <c r="BQ8" s="715"/>
      <c r="BR8" s="715"/>
      <c r="BS8" s="684" t="s">
        <v>176</v>
      </c>
      <c r="BT8" s="679"/>
      <c r="BU8" s="679"/>
      <c r="BV8" s="679"/>
      <c r="BW8" s="679"/>
      <c r="BX8" s="679"/>
      <c r="BY8" s="679"/>
      <c r="BZ8" s="679"/>
      <c r="CA8" s="679"/>
      <c r="CB8" s="722"/>
      <c r="CD8" s="711" t="s">
        <v>240</v>
      </c>
      <c r="CE8" s="712"/>
      <c r="CF8" s="712"/>
      <c r="CG8" s="712"/>
      <c r="CH8" s="712"/>
      <c r="CI8" s="712"/>
      <c r="CJ8" s="712"/>
      <c r="CK8" s="712"/>
      <c r="CL8" s="712"/>
      <c r="CM8" s="712"/>
      <c r="CN8" s="712"/>
      <c r="CO8" s="712"/>
      <c r="CP8" s="712"/>
      <c r="CQ8" s="713"/>
      <c r="CR8" s="678">
        <v>3080813</v>
      </c>
      <c r="CS8" s="679"/>
      <c r="CT8" s="679"/>
      <c r="CU8" s="679"/>
      <c r="CV8" s="679"/>
      <c r="CW8" s="679"/>
      <c r="CX8" s="679"/>
      <c r="CY8" s="680"/>
      <c r="CZ8" s="715">
        <v>31</v>
      </c>
      <c r="DA8" s="715"/>
      <c r="DB8" s="715"/>
      <c r="DC8" s="715"/>
      <c r="DD8" s="684">
        <v>77519</v>
      </c>
      <c r="DE8" s="679"/>
      <c r="DF8" s="679"/>
      <c r="DG8" s="679"/>
      <c r="DH8" s="679"/>
      <c r="DI8" s="679"/>
      <c r="DJ8" s="679"/>
      <c r="DK8" s="679"/>
      <c r="DL8" s="679"/>
      <c r="DM8" s="679"/>
      <c r="DN8" s="679"/>
      <c r="DO8" s="679"/>
      <c r="DP8" s="680"/>
      <c r="DQ8" s="684">
        <v>1790120</v>
      </c>
      <c r="DR8" s="679"/>
      <c r="DS8" s="679"/>
      <c r="DT8" s="679"/>
      <c r="DU8" s="679"/>
      <c r="DV8" s="679"/>
      <c r="DW8" s="679"/>
      <c r="DX8" s="679"/>
      <c r="DY8" s="679"/>
      <c r="DZ8" s="679"/>
      <c r="EA8" s="679"/>
      <c r="EB8" s="679"/>
      <c r="EC8" s="722"/>
    </row>
    <row r="9" spans="2:143" ht="11.25" customHeight="1" x14ac:dyDescent="0.15">
      <c r="B9" s="675" t="s">
        <v>241</v>
      </c>
      <c r="C9" s="676"/>
      <c r="D9" s="676"/>
      <c r="E9" s="676"/>
      <c r="F9" s="676"/>
      <c r="G9" s="676"/>
      <c r="H9" s="676"/>
      <c r="I9" s="676"/>
      <c r="J9" s="676"/>
      <c r="K9" s="676"/>
      <c r="L9" s="676"/>
      <c r="M9" s="676"/>
      <c r="N9" s="676"/>
      <c r="O9" s="676"/>
      <c r="P9" s="676"/>
      <c r="Q9" s="677"/>
      <c r="R9" s="678">
        <v>4827</v>
      </c>
      <c r="S9" s="679"/>
      <c r="T9" s="679"/>
      <c r="U9" s="679"/>
      <c r="V9" s="679"/>
      <c r="W9" s="679"/>
      <c r="X9" s="679"/>
      <c r="Y9" s="680"/>
      <c r="Z9" s="715">
        <v>0</v>
      </c>
      <c r="AA9" s="715"/>
      <c r="AB9" s="715"/>
      <c r="AC9" s="715"/>
      <c r="AD9" s="716">
        <v>4827</v>
      </c>
      <c r="AE9" s="716"/>
      <c r="AF9" s="716"/>
      <c r="AG9" s="716"/>
      <c r="AH9" s="716"/>
      <c r="AI9" s="716"/>
      <c r="AJ9" s="716"/>
      <c r="AK9" s="716"/>
      <c r="AL9" s="681">
        <v>0.1</v>
      </c>
      <c r="AM9" s="682"/>
      <c r="AN9" s="682"/>
      <c r="AO9" s="717"/>
      <c r="AP9" s="675" t="s">
        <v>242</v>
      </c>
      <c r="AQ9" s="676"/>
      <c r="AR9" s="676"/>
      <c r="AS9" s="676"/>
      <c r="AT9" s="676"/>
      <c r="AU9" s="676"/>
      <c r="AV9" s="676"/>
      <c r="AW9" s="676"/>
      <c r="AX9" s="676"/>
      <c r="AY9" s="676"/>
      <c r="AZ9" s="676"/>
      <c r="BA9" s="676"/>
      <c r="BB9" s="676"/>
      <c r="BC9" s="676"/>
      <c r="BD9" s="676"/>
      <c r="BE9" s="676"/>
      <c r="BF9" s="677"/>
      <c r="BG9" s="678">
        <v>571616</v>
      </c>
      <c r="BH9" s="679"/>
      <c r="BI9" s="679"/>
      <c r="BJ9" s="679"/>
      <c r="BK9" s="679"/>
      <c r="BL9" s="679"/>
      <c r="BM9" s="679"/>
      <c r="BN9" s="680"/>
      <c r="BO9" s="715">
        <v>38.799999999999997</v>
      </c>
      <c r="BP9" s="715"/>
      <c r="BQ9" s="715"/>
      <c r="BR9" s="715"/>
      <c r="BS9" s="684" t="s">
        <v>176</v>
      </c>
      <c r="BT9" s="679"/>
      <c r="BU9" s="679"/>
      <c r="BV9" s="679"/>
      <c r="BW9" s="679"/>
      <c r="BX9" s="679"/>
      <c r="BY9" s="679"/>
      <c r="BZ9" s="679"/>
      <c r="CA9" s="679"/>
      <c r="CB9" s="722"/>
      <c r="CD9" s="711" t="s">
        <v>243</v>
      </c>
      <c r="CE9" s="712"/>
      <c r="CF9" s="712"/>
      <c r="CG9" s="712"/>
      <c r="CH9" s="712"/>
      <c r="CI9" s="712"/>
      <c r="CJ9" s="712"/>
      <c r="CK9" s="712"/>
      <c r="CL9" s="712"/>
      <c r="CM9" s="712"/>
      <c r="CN9" s="712"/>
      <c r="CO9" s="712"/>
      <c r="CP9" s="712"/>
      <c r="CQ9" s="713"/>
      <c r="CR9" s="678">
        <v>404727</v>
      </c>
      <c r="CS9" s="679"/>
      <c r="CT9" s="679"/>
      <c r="CU9" s="679"/>
      <c r="CV9" s="679"/>
      <c r="CW9" s="679"/>
      <c r="CX9" s="679"/>
      <c r="CY9" s="680"/>
      <c r="CZ9" s="715">
        <v>4.0999999999999996</v>
      </c>
      <c r="DA9" s="715"/>
      <c r="DB9" s="715"/>
      <c r="DC9" s="715"/>
      <c r="DD9" s="684">
        <v>5697</v>
      </c>
      <c r="DE9" s="679"/>
      <c r="DF9" s="679"/>
      <c r="DG9" s="679"/>
      <c r="DH9" s="679"/>
      <c r="DI9" s="679"/>
      <c r="DJ9" s="679"/>
      <c r="DK9" s="679"/>
      <c r="DL9" s="679"/>
      <c r="DM9" s="679"/>
      <c r="DN9" s="679"/>
      <c r="DO9" s="679"/>
      <c r="DP9" s="680"/>
      <c r="DQ9" s="684">
        <v>342828</v>
      </c>
      <c r="DR9" s="679"/>
      <c r="DS9" s="679"/>
      <c r="DT9" s="679"/>
      <c r="DU9" s="679"/>
      <c r="DV9" s="679"/>
      <c r="DW9" s="679"/>
      <c r="DX9" s="679"/>
      <c r="DY9" s="679"/>
      <c r="DZ9" s="679"/>
      <c r="EA9" s="679"/>
      <c r="EB9" s="679"/>
      <c r="EC9" s="722"/>
    </row>
    <row r="10" spans="2:143" ht="11.25" customHeight="1" x14ac:dyDescent="0.15">
      <c r="B10" s="675" t="s">
        <v>244</v>
      </c>
      <c r="C10" s="676"/>
      <c r="D10" s="676"/>
      <c r="E10" s="676"/>
      <c r="F10" s="676"/>
      <c r="G10" s="676"/>
      <c r="H10" s="676"/>
      <c r="I10" s="676"/>
      <c r="J10" s="676"/>
      <c r="K10" s="676"/>
      <c r="L10" s="676"/>
      <c r="M10" s="676"/>
      <c r="N10" s="676"/>
      <c r="O10" s="676"/>
      <c r="P10" s="676"/>
      <c r="Q10" s="677"/>
      <c r="R10" s="678" t="s">
        <v>130</v>
      </c>
      <c r="S10" s="679"/>
      <c r="T10" s="679"/>
      <c r="U10" s="679"/>
      <c r="V10" s="679"/>
      <c r="W10" s="679"/>
      <c r="X10" s="679"/>
      <c r="Y10" s="680"/>
      <c r="Z10" s="715" t="s">
        <v>176</v>
      </c>
      <c r="AA10" s="715"/>
      <c r="AB10" s="715"/>
      <c r="AC10" s="715"/>
      <c r="AD10" s="716" t="s">
        <v>176</v>
      </c>
      <c r="AE10" s="716"/>
      <c r="AF10" s="716"/>
      <c r="AG10" s="716"/>
      <c r="AH10" s="716"/>
      <c r="AI10" s="716"/>
      <c r="AJ10" s="716"/>
      <c r="AK10" s="716"/>
      <c r="AL10" s="681" t="s">
        <v>176</v>
      </c>
      <c r="AM10" s="682"/>
      <c r="AN10" s="682"/>
      <c r="AO10" s="717"/>
      <c r="AP10" s="675" t="s">
        <v>245</v>
      </c>
      <c r="AQ10" s="676"/>
      <c r="AR10" s="676"/>
      <c r="AS10" s="676"/>
      <c r="AT10" s="676"/>
      <c r="AU10" s="676"/>
      <c r="AV10" s="676"/>
      <c r="AW10" s="676"/>
      <c r="AX10" s="676"/>
      <c r="AY10" s="676"/>
      <c r="AZ10" s="676"/>
      <c r="BA10" s="676"/>
      <c r="BB10" s="676"/>
      <c r="BC10" s="676"/>
      <c r="BD10" s="676"/>
      <c r="BE10" s="676"/>
      <c r="BF10" s="677"/>
      <c r="BG10" s="678">
        <v>23648</v>
      </c>
      <c r="BH10" s="679"/>
      <c r="BI10" s="679"/>
      <c r="BJ10" s="679"/>
      <c r="BK10" s="679"/>
      <c r="BL10" s="679"/>
      <c r="BM10" s="679"/>
      <c r="BN10" s="680"/>
      <c r="BO10" s="715">
        <v>1.6</v>
      </c>
      <c r="BP10" s="715"/>
      <c r="BQ10" s="715"/>
      <c r="BR10" s="715"/>
      <c r="BS10" s="684" t="s">
        <v>130</v>
      </c>
      <c r="BT10" s="679"/>
      <c r="BU10" s="679"/>
      <c r="BV10" s="679"/>
      <c r="BW10" s="679"/>
      <c r="BX10" s="679"/>
      <c r="BY10" s="679"/>
      <c r="BZ10" s="679"/>
      <c r="CA10" s="679"/>
      <c r="CB10" s="722"/>
      <c r="CD10" s="711" t="s">
        <v>246</v>
      </c>
      <c r="CE10" s="712"/>
      <c r="CF10" s="712"/>
      <c r="CG10" s="712"/>
      <c r="CH10" s="712"/>
      <c r="CI10" s="712"/>
      <c r="CJ10" s="712"/>
      <c r="CK10" s="712"/>
      <c r="CL10" s="712"/>
      <c r="CM10" s="712"/>
      <c r="CN10" s="712"/>
      <c r="CO10" s="712"/>
      <c r="CP10" s="712"/>
      <c r="CQ10" s="713"/>
      <c r="CR10" s="678" t="s">
        <v>176</v>
      </c>
      <c r="CS10" s="679"/>
      <c r="CT10" s="679"/>
      <c r="CU10" s="679"/>
      <c r="CV10" s="679"/>
      <c r="CW10" s="679"/>
      <c r="CX10" s="679"/>
      <c r="CY10" s="680"/>
      <c r="CZ10" s="715" t="s">
        <v>130</v>
      </c>
      <c r="DA10" s="715"/>
      <c r="DB10" s="715"/>
      <c r="DC10" s="715"/>
      <c r="DD10" s="684" t="s">
        <v>130</v>
      </c>
      <c r="DE10" s="679"/>
      <c r="DF10" s="679"/>
      <c r="DG10" s="679"/>
      <c r="DH10" s="679"/>
      <c r="DI10" s="679"/>
      <c r="DJ10" s="679"/>
      <c r="DK10" s="679"/>
      <c r="DL10" s="679"/>
      <c r="DM10" s="679"/>
      <c r="DN10" s="679"/>
      <c r="DO10" s="679"/>
      <c r="DP10" s="680"/>
      <c r="DQ10" s="684" t="s">
        <v>130</v>
      </c>
      <c r="DR10" s="679"/>
      <c r="DS10" s="679"/>
      <c r="DT10" s="679"/>
      <c r="DU10" s="679"/>
      <c r="DV10" s="679"/>
      <c r="DW10" s="679"/>
      <c r="DX10" s="679"/>
      <c r="DY10" s="679"/>
      <c r="DZ10" s="679"/>
      <c r="EA10" s="679"/>
      <c r="EB10" s="679"/>
      <c r="EC10" s="722"/>
    </row>
    <row r="11" spans="2:143" ht="11.25" customHeight="1" x14ac:dyDescent="0.15">
      <c r="B11" s="675" t="s">
        <v>247</v>
      </c>
      <c r="C11" s="676"/>
      <c r="D11" s="676"/>
      <c r="E11" s="676"/>
      <c r="F11" s="676"/>
      <c r="G11" s="676"/>
      <c r="H11" s="676"/>
      <c r="I11" s="676"/>
      <c r="J11" s="676"/>
      <c r="K11" s="676"/>
      <c r="L11" s="676"/>
      <c r="M11" s="676"/>
      <c r="N11" s="676"/>
      <c r="O11" s="676"/>
      <c r="P11" s="676"/>
      <c r="Q11" s="677"/>
      <c r="R11" s="678">
        <v>258211</v>
      </c>
      <c r="S11" s="679"/>
      <c r="T11" s="679"/>
      <c r="U11" s="679"/>
      <c r="V11" s="679"/>
      <c r="W11" s="679"/>
      <c r="X11" s="679"/>
      <c r="Y11" s="680"/>
      <c r="Z11" s="681">
        <v>2.5</v>
      </c>
      <c r="AA11" s="682"/>
      <c r="AB11" s="682"/>
      <c r="AC11" s="683"/>
      <c r="AD11" s="684">
        <v>258211</v>
      </c>
      <c r="AE11" s="679"/>
      <c r="AF11" s="679"/>
      <c r="AG11" s="679"/>
      <c r="AH11" s="679"/>
      <c r="AI11" s="679"/>
      <c r="AJ11" s="679"/>
      <c r="AK11" s="680"/>
      <c r="AL11" s="681">
        <v>4.5</v>
      </c>
      <c r="AM11" s="682"/>
      <c r="AN11" s="682"/>
      <c r="AO11" s="717"/>
      <c r="AP11" s="675" t="s">
        <v>248</v>
      </c>
      <c r="AQ11" s="676"/>
      <c r="AR11" s="676"/>
      <c r="AS11" s="676"/>
      <c r="AT11" s="676"/>
      <c r="AU11" s="676"/>
      <c r="AV11" s="676"/>
      <c r="AW11" s="676"/>
      <c r="AX11" s="676"/>
      <c r="AY11" s="676"/>
      <c r="AZ11" s="676"/>
      <c r="BA11" s="676"/>
      <c r="BB11" s="676"/>
      <c r="BC11" s="676"/>
      <c r="BD11" s="676"/>
      <c r="BE11" s="676"/>
      <c r="BF11" s="677"/>
      <c r="BG11" s="678">
        <v>23449</v>
      </c>
      <c r="BH11" s="679"/>
      <c r="BI11" s="679"/>
      <c r="BJ11" s="679"/>
      <c r="BK11" s="679"/>
      <c r="BL11" s="679"/>
      <c r="BM11" s="679"/>
      <c r="BN11" s="680"/>
      <c r="BO11" s="715">
        <v>1.6</v>
      </c>
      <c r="BP11" s="715"/>
      <c r="BQ11" s="715"/>
      <c r="BR11" s="715"/>
      <c r="BS11" s="684" t="s">
        <v>176</v>
      </c>
      <c r="BT11" s="679"/>
      <c r="BU11" s="679"/>
      <c r="BV11" s="679"/>
      <c r="BW11" s="679"/>
      <c r="BX11" s="679"/>
      <c r="BY11" s="679"/>
      <c r="BZ11" s="679"/>
      <c r="CA11" s="679"/>
      <c r="CB11" s="722"/>
      <c r="CD11" s="711" t="s">
        <v>249</v>
      </c>
      <c r="CE11" s="712"/>
      <c r="CF11" s="712"/>
      <c r="CG11" s="712"/>
      <c r="CH11" s="712"/>
      <c r="CI11" s="712"/>
      <c r="CJ11" s="712"/>
      <c r="CK11" s="712"/>
      <c r="CL11" s="712"/>
      <c r="CM11" s="712"/>
      <c r="CN11" s="712"/>
      <c r="CO11" s="712"/>
      <c r="CP11" s="712"/>
      <c r="CQ11" s="713"/>
      <c r="CR11" s="678">
        <v>618757</v>
      </c>
      <c r="CS11" s="679"/>
      <c r="CT11" s="679"/>
      <c r="CU11" s="679"/>
      <c r="CV11" s="679"/>
      <c r="CW11" s="679"/>
      <c r="CX11" s="679"/>
      <c r="CY11" s="680"/>
      <c r="CZ11" s="715">
        <v>6.2</v>
      </c>
      <c r="DA11" s="715"/>
      <c r="DB11" s="715"/>
      <c r="DC11" s="715"/>
      <c r="DD11" s="684">
        <v>219555</v>
      </c>
      <c r="DE11" s="679"/>
      <c r="DF11" s="679"/>
      <c r="DG11" s="679"/>
      <c r="DH11" s="679"/>
      <c r="DI11" s="679"/>
      <c r="DJ11" s="679"/>
      <c r="DK11" s="679"/>
      <c r="DL11" s="679"/>
      <c r="DM11" s="679"/>
      <c r="DN11" s="679"/>
      <c r="DO11" s="679"/>
      <c r="DP11" s="680"/>
      <c r="DQ11" s="684">
        <v>279460</v>
      </c>
      <c r="DR11" s="679"/>
      <c r="DS11" s="679"/>
      <c r="DT11" s="679"/>
      <c r="DU11" s="679"/>
      <c r="DV11" s="679"/>
      <c r="DW11" s="679"/>
      <c r="DX11" s="679"/>
      <c r="DY11" s="679"/>
      <c r="DZ11" s="679"/>
      <c r="EA11" s="679"/>
      <c r="EB11" s="679"/>
      <c r="EC11" s="722"/>
    </row>
    <row r="12" spans="2:143" ht="11.25" customHeight="1" x14ac:dyDescent="0.15">
      <c r="B12" s="675" t="s">
        <v>250</v>
      </c>
      <c r="C12" s="676"/>
      <c r="D12" s="676"/>
      <c r="E12" s="676"/>
      <c r="F12" s="676"/>
      <c r="G12" s="676"/>
      <c r="H12" s="676"/>
      <c r="I12" s="676"/>
      <c r="J12" s="676"/>
      <c r="K12" s="676"/>
      <c r="L12" s="676"/>
      <c r="M12" s="676"/>
      <c r="N12" s="676"/>
      <c r="O12" s="676"/>
      <c r="P12" s="676"/>
      <c r="Q12" s="677"/>
      <c r="R12" s="678" t="s">
        <v>176</v>
      </c>
      <c r="S12" s="679"/>
      <c r="T12" s="679"/>
      <c r="U12" s="679"/>
      <c r="V12" s="679"/>
      <c r="W12" s="679"/>
      <c r="X12" s="679"/>
      <c r="Y12" s="680"/>
      <c r="Z12" s="715" t="s">
        <v>176</v>
      </c>
      <c r="AA12" s="715"/>
      <c r="AB12" s="715"/>
      <c r="AC12" s="715"/>
      <c r="AD12" s="716" t="s">
        <v>130</v>
      </c>
      <c r="AE12" s="716"/>
      <c r="AF12" s="716"/>
      <c r="AG12" s="716"/>
      <c r="AH12" s="716"/>
      <c r="AI12" s="716"/>
      <c r="AJ12" s="716"/>
      <c r="AK12" s="716"/>
      <c r="AL12" s="681" t="s">
        <v>176</v>
      </c>
      <c r="AM12" s="682"/>
      <c r="AN12" s="682"/>
      <c r="AO12" s="717"/>
      <c r="AP12" s="675" t="s">
        <v>251</v>
      </c>
      <c r="AQ12" s="676"/>
      <c r="AR12" s="676"/>
      <c r="AS12" s="676"/>
      <c r="AT12" s="676"/>
      <c r="AU12" s="676"/>
      <c r="AV12" s="676"/>
      <c r="AW12" s="676"/>
      <c r="AX12" s="676"/>
      <c r="AY12" s="676"/>
      <c r="AZ12" s="676"/>
      <c r="BA12" s="676"/>
      <c r="BB12" s="676"/>
      <c r="BC12" s="676"/>
      <c r="BD12" s="676"/>
      <c r="BE12" s="676"/>
      <c r="BF12" s="677"/>
      <c r="BG12" s="678">
        <v>654686</v>
      </c>
      <c r="BH12" s="679"/>
      <c r="BI12" s="679"/>
      <c r="BJ12" s="679"/>
      <c r="BK12" s="679"/>
      <c r="BL12" s="679"/>
      <c r="BM12" s="679"/>
      <c r="BN12" s="680"/>
      <c r="BO12" s="715">
        <v>44.4</v>
      </c>
      <c r="BP12" s="715"/>
      <c r="BQ12" s="715"/>
      <c r="BR12" s="715"/>
      <c r="BS12" s="684" t="s">
        <v>176</v>
      </c>
      <c r="BT12" s="679"/>
      <c r="BU12" s="679"/>
      <c r="BV12" s="679"/>
      <c r="BW12" s="679"/>
      <c r="BX12" s="679"/>
      <c r="BY12" s="679"/>
      <c r="BZ12" s="679"/>
      <c r="CA12" s="679"/>
      <c r="CB12" s="722"/>
      <c r="CD12" s="711" t="s">
        <v>252</v>
      </c>
      <c r="CE12" s="712"/>
      <c r="CF12" s="712"/>
      <c r="CG12" s="712"/>
      <c r="CH12" s="712"/>
      <c r="CI12" s="712"/>
      <c r="CJ12" s="712"/>
      <c r="CK12" s="712"/>
      <c r="CL12" s="712"/>
      <c r="CM12" s="712"/>
      <c r="CN12" s="712"/>
      <c r="CO12" s="712"/>
      <c r="CP12" s="712"/>
      <c r="CQ12" s="713"/>
      <c r="CR12" s="678">
        <v>234330</v>
      </c>
      <c r="CS12" s="679"/>
      <c r="CT12" s="679"/>
      <c r="CU12" s="679"/>
      <c r="CV12" s="679"/>
      <c r="CW12" s="679"/>
      <c r="CX12" s="679"/>
      <c r="CY12" s="680"/>
      <c r="CZ12" s="715">
        <v>2.4</v>
      </c>
      <c r="DA12" s="715"/>
      <c r="DB12" s="715"/>
      <c r="DC12" s="715"/>
      <c r="DD12" s="684">
        <v>74593</v>
      </c>
      <c r="DE12" s="679"/>
      <c r="DF12" s="679"/>
      <c r="DG12" s="679"/>
      <c r="DH12" s="679"/>
      <c r="DI12" s="679"/>
      <c r="DJ12" s="679"/>
      <c r="DK12" s="679"/>
      <c r="DL12" s="679"/>
      <c r="DM12" s="679"/>
      <c r="DN12" s="679"/>
      <c r="DO12" s="679"/>
      <c r="DP12" s="680"/>
      <c r="DQ12" s="684">
        <v>168628</v>
      </c>
      <c r="DR12" s="679"/>
      <c r="DS12" s="679"/>
      <c r="DT12" s="679"/>
      <c r="DU12" s="679"/>
      <c r="DV12" s="679"/>
      <c r="DW12" s="679"/>
      <c r="DX12" s="679"/>
      <c r="DY12" s="679"/>
      <c r="DZ12" s="679"/>
      <c r="EA12" s="679"/>
      <c r="EB12" s="679"/>
      <c r="EC12" s="722"/>
    </row>
    <row r="13" spans="2:143" ht="11.25" customHeight="1" x14ac:dyDescent="0.15">
      <c r="B13" s="675" t="s">
        <v>253</v>
      </c>
      <c r="C13" s="676"/>
      <c r="D13" s="676"/>
      <c r="E13" s="676"/>
      <c r="F13" s="676"/>
      <c r="G13" s="676"/>
      <c r="H13" s="676"/>
      <c r="I13" s="676"/>
      <c r="J13" s="676"/>
      <c r="K13" s="676"/>
      <c r="L13" s="676"/>
      <c r="M13" s="676"/>
      <c r="N13" s="676"/>
      <c r="O13" s="676"/>
      <c r="P13" s="676"/>
      <c r="Q13" s="677"/>
      <c r="R13" s="678" t="s">
        <v>130</v>
      </c>
      <c r="S13" s="679"/>
      <c r="T13" s="679"/>
      <c r="U13" s="679"/>
      <c r="V13" s="679"/>
      <c r="W13" s="679"/>
      <c r="X13" s="679"/>
      <c r="Y13" s="680"/>
      <c r="Z13" s="715" t="s">
        <v>176</v>
      </c>
      <c r="AA13" s="715"/>
      <c r="AB13" s="715"/>
      <c r="AC13" s="715"/>
      <c r="AD13" s="716" t="s">
        <v>176</v>
      </c>
      <c r="AE13" s="716"/>
      <c r="AF13" s="716"/>
      <c r="AG13" s="716"/>
      <c r="AH13" s="716"/>
      <c r="AI13" s="716"/>
      <c r="AJ13" s="716"/>
      <c r="AK13" s="716"/>
      <c r="AL13" s="681" t="s">
        <v>176</v>
      </c>
      <c r="AM13" s="682"/>
      <c r="AN13" s="682"/>
      <c r="AO13" s="717"/>
      <c r="AP13" s="675" t="s">
        <v>254</v>
      </c>
      <c r="AQ13" s="676"/>
      <c r="AR13" s="676"/>
      <c r="AS13" s="676"/>
      <c r="AT13" s="676"/>
      <c r="AU13" s="676"/>
      <c r="AV13" s="676"/>
      <c r="AW13" s="676"/>
      <c r="AX13" s="676"/>
      <c r="AY13" s="676"/>
      <c r="AZ13" s="676"/>
      <c r="BA13" s="676"/>
      <c r="BB13" s="676"/>
      <c r="BC13" s="676"/>
      <c r="BD13" s="676"/>
      <c r="BE13" s="676"/>
      <c r="BF13" s="677"/>
      <c r="BG13" s="678">
        <v>646646</v>
      </c>
      <c r="BH13" s="679"/>
      <c r="BI13" s="679"/>
      <c r="BJ13" s="679"/>
      <c r="BK13" s="679"/>
      <c r="BL13" s="679"/>
      <c r="BM13" s="679"/>
      <c r="BN13" s="680"/>
      <c r="BO13" s="715">
        <v>43.8</v>
      </c>
      <c r="BP13" s="715"/>
      <c r="BQ13" s="715"/>
      <c r="BR13" s="715"/>
      <c r="BS13" s="684" t="s">
        <v>130</v>
      </c>
      <c r="BT13" s="679"/>
      <c r="BU13" s="679"/>
      <c r="BV13" s="679"/>
      <c r="BW13" s="679"/>
      <c r="BX13" s="679"/>
      <c r="BY13" s="679"/>
      <c r="BZ13" s="679"/>
      <c r="CA13" s="679"/>
      <c r="CB13" s="722"/>
      <c r="CD13" s="711" t="s">
        <v>255</v>
      </c>
      <c r="CE13" s="712"/>
      <c r="CF13" s="712"/>
      <c r="CG13" s="712"/>
      <c r="CH13" s="712"/>
      <c r="CI13" s="712"/>
      <c r="CJ13" s="712"/>
      <c r="CK13" s="712"/>
      <c r="CL13" s="712"/>
      <c r="CM13" s="712"/>
      <c r="CN13" s="712"/>
      <c r="CO13" s="712"/>
      <c r="CP13" s="712"/>
      <c r="CQ13" s="713"/>
      <c r="CR13" s="678">
        <v>1009069</v>
      </c>
      <c r="CS13" s="679"/>
      <c r="CT13" s="679"/>
      <c r="CU13" s="679"/>
      <c r="CV13" s="679"/>
      <c r="CW13" s="679"/>
      <c r="CX13" s="679"/>
      <c r="CY13" s="680"/>
      <c r="CZ13" s="715">
        <v>10.199999999999999</v>
      </c>
      <c r="DA13" s="715"/>
      <c r="DB13" s="715"/>
      <c r="DC13" s="715"/>
      <c r="DD13" s="684">
        <v>292241</v>
      </c>
      <c r="DE13" s="679"/>
      <c r="DF13" s="679"/>
      <c r="DG13" s="679"/>
      <c r="DH13" s="679"/>
      <c r="DI13" s="679"/>
      <c r="DJ13" s="679"/>
      <c r="DK13" s="679"/>
      <c r="DL13" s="679"/>
      <c r="DM13" s="679"/>
      <c r="DN13" s="679"/>
      <c r="DO13" s="679"/>
      <c r="DP13" s="680"/>
      <c r="DQ13" s="684">
        <v>691427</v>
      </c>
      <c r="DR13" s="679"/>
      <c r="DS13" s="679"/>
      <c r="DT13" s="679"/>
      <c r="DU13" s="679"/>
      <c r="DV13" s="679"/>
      <c r="DW13" s="679"/>
      <c r="DX13" s="679"/>
      <c r="DY13" s="679"/>
      <c r="DZ13" s="679"/>
      <c r="EA13" s="679"/>
      <c r="EB13" s="679"/>
      <c r="EC13" s="722"/>
    </row>
    <row r="14" spans="2:143" ht="11.25" customHeight="1" x14ac:dyDescent="0.15">
      <c r="B14" s="675" t="s">
        <v>256</v>
      </c>
      <c r="C14" s="676"/>
      <c r="D14" s="676"/>
      <c r="E14" s="676"/>
      <c r="F14" s="676"/>
      <c r="G14" s="676"/>
      <c r="H14" s="676"/>
      <c r="I14" s="676"/>
      <c r="J14" s="676"/>
      <c r="K14" s="676"/>
      <c r="L14" s="676"/>
      <c r="M14" s="676"/>
      <c r="N14" s="676"/>
      <c r="O14" s="676"/>
      <c r="P14" s="676"/>
      <c r="Q14" s="677"/>
      <c r="R14" s="678">
        <v>9408</v>
      </c>
      <c r="S14" s="679"/>
      <c r="T14" s="679"/>
      <c r="U14" s="679"/>
      <c r="V14" s="679"/>
      <c r="W14" s="679"/>
      <c r="X14" s="679"/>
      <c r="Y14" s="680"/>
      <c r="Z14" s="715">
        <v>0.1</v>
      </c>
      <c r="AA14" s="715"/>
      <c r="AB14" s="715"/>
      <c r="AC14" s="715"/>
      <c r="AD14" s="716">
        <v>9408</v>
      </c>
      <c r="AE14" s="716"/>
      <c r="AF14" s="716"/>
      <c r="AG14" s="716"/>
      <c r="AH14" s="716"/>
      <c r="AI14" s="716"/>
      <c r="AJ14" s="716"/>
      <c r="AK14" s="716"/>
      <c r="AL14" s="681">
        <v>0.2</v>
      </c>
      <c r="AM14" s="682"/>
      <c r="AN14" s="682"/>
      <c r="AO14" s="717"/>
      <c r="AP14" s="675" t="s">
        <v>257</v>
      </c>
      <c r="AQ14" s="676"/>
      <c r="AR14" s="676"/>
      <c r="AS14" s="676"/>
      <c r="AT14" s="676"/>
      <c r="AU14" s="676"/>
      <c r="AV14" s="676"/>
      <c r="AW14" s="676"/>
      <c r="AX14" s="676"/>
      <c r="AY14" s="676"/>
      <c r="AZ14" s="676"/>
      <c r="BA14" s="676"/>
      <c r="BB14" s="676"/>
      <c r="BC14" s="676"/>
      <c r="BD14" s="676"/>
      <c r="BE14" s="676"/>
      <c r="BF14" s="677"/>
      <c r="BG14" s="678">
        <v>60600</v>
      </c>
      <c r="BH14" s="679"/>
      <c r="BI14" s="679"/>
      <c r="BJ14" s="679"/>
      <c r="BK14" s="679"/>
      <c r="BL14" s="679"/>
      <c r="BM14" s="679"/>
      <c r="BN14" s="680"/>
      <c r="BO14" s="715">
        <v>4.0999999999999996</v>
      </c>
      <c r="BP14" s="715"/>
      <c r="BQ14" s="715"/>
      <c r="BR14" s="715"/>
      <c r="BS14" s="684" t="s">
        <v>130</v>
      </c>
      <c r="BT14" s="679"/>
      <c r="BU14" s="679"/>
      <c r="BV14" s="679"/>
      <c r="BW14" s="679"/>
      <c r="BX14" s="679"/>
      <c r="BY14" s="679"/>
      <c r="BZ14" s="679"/>
      <c r="CA14" s="679"/>
      <c r="CB14" s="722"/>
      <c r="CD14" s="711" t="s">
        <v>258</v>
      </c>
      <c r="CE14" s="712"/>
      <c r="CF14" s="712"/>
      <c r="CG14" s="712"/>
      <c r="CH14" s="712"/>
      <c r="CI14" s="712"/>
      <c r="CJ14" s="712"/>
      <c r="CK14" s="712"/>
      <c r="CL14" s="712"/>
      <c r="CM14" s="712"/>
      <c r="CN14" s="712"/>
      <c r="CO14" s="712"/>
      <c r="CP14" s="712"/>
      <c r="CQ14" s="713"/>
      <c r="CR14" s="678">
        <v>280914</v>
      </c>
      <c r="CS14" s="679"/>
      <c r="CT14" s="679"/>
      <c r="CU14" s="679"/>
      <c r="CV14" s="679"/>
      <c r="CW14" s="679"/>
      <c r="CX14" s="679"/>
      <c r="CY14" s="680"/>
      <c r="CZ14" s="715">
        <v>2.8</v>
      </c>
      <c r="DA14" s="715"/>
      <c r="DB14" s="715"/>
      <c r="DC14" s="715"/>
      <c r="DD14" s="684">
        <v>2875</v>
      </c>
      <c r="DE14" s="679"/>
      <c r="DF14" s="679"/>
      <c r="DG14" s="679"/>
      <c r="DH14" s="679"/>
      <c r="DI14" s="679"/>
      <c r="DJ14" s="679"/>
      <c r="DK14" s="679"/>
      <c r="DL14" s="679"/>
      <c r="DM14" s="679"/>
      <c r="DN14" s="679"/>
      <c r="DO14" s="679"/>
      <c r="DP14" s="680"/>
      <c r="DQ14" s="684">
        <v>275808</v>
      </c>
      <c r="DR14" s="679"/>
      <c r="DS14" s="679"/>
      <c r="DT14" s="679"/>
      <c r="DU14" s="679"/>
      <c r="DV14" s="679"/>
      <c r="DW14" s="679"/>
      <c r="DX14" s="679"/>
      <c r="DY14" s="679"/>
      <c r="DZ14" s="679"/>
      <c r="EA14" s="679"/>
      <c r="EB14" s="679"/>
      <c r="EC14" s="722"/>
    </row>
    <row r="15" spans="2:143" ht="11.25" customHeight="1" x14ac:dyDescent="0.15">
      <c r="B15" s="675" t="s">
        <v>259</v>
      </c>
      <c r="C15" s="676"/>
      <c r="D15" s="676"/>
      <c r="E15" s="676"/>
      <c r="F15" s="676"/>
      <c r="G15" s="676"/>
      <c r="H15" s="676"/>
      <c r="I15" s="676"/>
      <c r="J15" s="676"/>
      <c r="K15" s="676"/>
      <c r="L15" s="676"/>
      <c r="M15" s="676"/>
      <c r="N15" s="676"/>
      <c r="O15" s="676"/>
      <c r="P15" s="676"/>
      <c r="Q15" s="677"/>
      <c r="R15" s="678" t="s">
        <v>130</v>
      </c>
      <c r="S15" s="679"/>
      <c r="T15" s="679"/>
      <c r="U15" s="679"/>
      <c r="V15" s="679"/>
      <c r="W15" s="679"/>
      <c r="X15" s="679"/>
      <c r="Y15" s="680"/>
      <c r="Z15" s="715" t="s">
        <v>130</v>
      </c>
      <c r="AA15" s="715"/>
      <c r="AB15" s="715"/>
      <c r="AC15" s="715"/>
      <c r="AD15" s="716" t="s">
        <v>176</v>
      </c>
      <c r="AE15" s="716"/>
      <c r="AF15" s="716"/>
      <c r="AG15" s="716"/>
      <c r="AH15" s="716"/>
      <c r="AI15" s="716"/>
      <c r="AJ15" s="716"/>
      <c r="AK15" s="716"/>
      <c r="AL15" s="681" t="s">
        <v>176</v>
      </c>
      <c r="AM15" s="682"/>
      <c r="AN15" s="682"/>
      <c r="AO15" s="717"/>
      <c r="AP15" s="675" t="s">
        <v>260</v>
      </c>
      <c r="AQ15" s="676"/>
      <c r="AR15" s="676"/>
      <c r="AS15" s="676"/>
      <c r="AT15" s="676"/>
      <c r="AU15" s="676"/>
      <c r="AV15" s="676"/>
      <c r="AW15" s="676"/>
      <c r="AX15" s="676"/>
      <c r="AY15" s="676"/>
      <c r="AZ15" s="676"/>
      <c r="BA15" s="676"/>
      <c r="BB15" s="676"/>
      <c r="BC15" s="676"/>
      <c r="BD15" s="676"/>
      <c r="BE15" s="676"/>
      <c r="BF15" s="677"/>
      <c r="BG15" s="678">
        <v>92750</v>
      </c>
      <c r="BH15" s="679"/>
      <c r="BI15" s="679"/>
      <c r="BJ15" s="679"/>
      <c r="BK15" s="679"/>
      <c r="BL15" s="679"/>
      <c r="BM15" s="679"/>
      <c r="BN15" s="680"/>
      <c r="BO15" s="715">
        <v>6.3</v>
      </c>
      <c r="BP15" s="715"/>
      <c r="BQ15" s="715"/>
      <c r="BR15" s="715"/>
      <c r="BS15" s="684" t="s">
        <v>130</v>
      </c>
      <c r="BT15" s="679"/>
      <c r="BU15" s="679"/>
      <c r="BV15" s="679"/>
      <c r="BW15" s="679"/>
      <c r="BX15" s="679"/>
      <c r="BY15" s="679"/>
      <c r="BZ15" s="679"/>
      <c r="CA15" s="679"/>
      <c r="CB15" s="722"/>
      <c r="CD15" s="711" t="s">
        <v>261</v>
      </c>
      <c r="CE15" s="712"/>
      <c r="CF15" s="712"/>
      <c r="CG15" s="712"/>
      <c r="CH15" s="712"/>
      <c r="CI15" s="712"/>
      <c r="CJ15" s="712"/>
      <c r="CK15" s="712"/>
      <c r="CL15" s="712"/>
      <c r="CM15" s="712"/>
      <c r="CN15" s="712"/>
      <c r="CO15" s="712"/>
      <c r="CP15" s="712"/>
      <c r="CQ15" s="713"/>
      <c r="CR15" s="678">
        <v>870924</v>
      </c>
      <c r="CS15" s="679"/>
      <c r="CT15" s="679"/>
      <c r="CU15" s="679"/>
      <c r="CV15" s="679"/>
      <c r="CW15" s="679"/>
      <c r="CX15" s="679"/>
      <c r="CY15" s="680"/>
      <c r="CZ15" s="715">
        <v>8.8000000000000007</v>
      </c>
      <c r="DA15" s="715"/>
      <c r="DB15" s="715"/>
      <c r="DC15" s="715"/>
      <c r="DD15" s="684">
        <v>169637</v>
      </c>
      <c r="DE15" s="679"/>
      <c r="DF15" s="679"/>
      <c r="DG15" s="679"/>
      <c r="DH15" s="679"/>
      <c r="DI15" s="679"/>
      <c r="DJ15" s="679"/>
      <c r="DK15" s="679"/>
      <c r="DL15" s="679"/>
      <c r="DM15" s="679"/>
      <c r="DN15" s="679"/>
      <c r="DO15" s="679"/>
      <c r="DP15" s="680"/>
      <c r="DQ15" s="684">
        <v>618699</v>
      </c>
      <c r="DR15" s="679"/>
      <c r="DS15" s="679"/>
      <c r="DT15" s="679"/>
      <c r="DU15" s="679"/>
      <c r="DV15" s="679"/>
      <c r="DW15" s="679"/>
      <c r="DX15" s="679"/>
      <c r="DY15" s="679"/>
      <c r="DZ15" s="679"/>
      <c r="EA15" s="679"/>
      <c r="EB15" s="679"/>
      <c r="EC15" s="722"/>
    </row>
    <row r="16" spans="2:143" ht="11.25" customHeight="1" x14ac:dyDescent="0.15">
      <c r="B16" s="675" t="s">
        <v>262</v>
      </c>
      <c r="C16" s="676"/>
      <c r="D16" s="676"/>
      <c r="E16" s="676"/>
      <c r="F16" s="676"/>
      <c r="G16" s="676"/>
      <c r="H16" s="676"/>
      <c r="I16" s="676"/>
      <c r="J16" s="676"/>
      <c r="K16" s="676"/>
      <c r="L16" s="676"/>
      <c r="M16" s="676"/>
      <c r="N16" s="676"/>
      <c r="O16" s="676"/>
      <c r="P16" s="676"/>
      <c r="Q16" s="677"/>
      <c r="R16" s="678">
        <v>2123</v>
      </c>
      <c r="S16" s="679"/>
      <c r="T16" s="679"/>
      <c r="U16" s="679"/>
      <c r="V16" s="679"/>
      <c r="W16" s="679"/>
      <c r="X16" s="679"/>
      <c r="Y16" s="680"/>
      <c r="Z16" s="715">
        <v>0</v>
      </c>
      <c r="AA16" s="715"/>
      <c r="AB16" s="715"/>
      <c r="AC16" s="715"/>
      <c r="AD16" s="716">
        <v>2123</v>
      </c>
      <c r="AE16" s="716"/>
      <c r="AF16" s="716"/>
      <c r="AG16" s="716"/>
      <c r="AH16" s="716"/>
      <c r="AI16" s="716"/>
      <c r="AJ16" s="716"/>
      <c r="AK16" s="716"/>
      <c r="AL16" s="681">
        <v>0</v>
      </c>
      <c r="AM16" s="682"/>
      <c r="AN16" s="682"/>
      <c r="AO16" s="717"/>
      <c r="AP16" s="675" t="s">
        <v>263</v>
      </c>
      <c r="AQ16" s="676"/>
      <c r="AR16" s="676"/>
      <c r="AS16" s="676"/>
      <c r="AT16" s="676"/>
      <c r="AU16" s="676"/>
      <c r="AV16" s="676"/>
      <c r="AW16" s="676"/>
      <c r="AX16" s="676"/>
      <c r="AY16" s="676"/>
      <c r="AZ16" s="676"/>
      <c r="BA16" s="676"/>
      <c r="BB16" s="676"/>
      <c r="BC16" s="676"/>
      <c r="BD16" s="676"/>
      <c r="BE16" s="676"/>
      <c r="BF16" s="677"/>
      <c r="BG16" s="678" t="s">
        <v>130</v>
      </c>
      <c r="BH16" s="679"/>
      <c r="BI16" s="679"/>
      <c r="BJ16" s="679"/>
      <c r="BK16" s="679"/>
      <c r="BL16" s="679"/>
      <c r="BM16" s="679"/>
      <c r="BN16" s="680"/>
      <c r="BO16" s="715" t="s">
        <v>176</v>
      </c>
      <c r="BP16" s="715"/>
      <c r="BQ16" s="715"/>
      <c r="BR16" s="715"/>
      <c r="BS16" s="684" t="s">
        <v>130</v>
      </c>
      <c r="BT16" s="679"/>
      <c r="BU16" s="679"/>
      <c r="BV16" s="679"/>
      <c r="BW16" s="679"/>
      <c r="BX16" s="679"/>
      <c r="BY16" s="679"/>
      <c r="BZ16" s="679"/>
      <c r="CA16" s="679"/>
      <c r="CB16" s="722"/>
      <c r="CD16" s="711" t="s">
        <v>264</v>
      </c>
      <c r="CE16" s="712"/>
      <c r="CF16" s="712"/>
      <c r="CG16" s="712"/>
      <c r="CH16" s="712"/>
      <c r="CI16" s="712"/>
      <c r="CJ16" s="712"/>
      <c r="CK16" s="712"/>
      <c r="CL16" s="712"/>
      <c r="CM16" s="712"/>
      <c r="CN16" s="712"/>
      <c r="CO16" s="712"/>
      <c r="CP16" s="712"/>
      <c r="CQ16" s="713"/>
      <c r="CR16" s="678">
        <v>201812</v>
      </c>
      <c r="CS16" s="679"/>
      <c r="CT16" s="679"/>
      <c r="CU16" s="679"/>
      <c r="CV16" s="679"/>
      <c r="CW16" s="679"/>
      <c r="CX16" s="679"/>
      <c r="CY16" s="680"/>
      <c r="CZ16" s="715">
        <v>2</v>
      </c>
      <c r="DA16" s="715"/>
      <c r="DB16" s="715"/>
      <c r="DC16" s="715"/>
      <c r="DD16" s="684" t="s">
        <v>176</v>
      </c>
      <c r="DE16" s="679"/>
      <c r="DF16" s="679"/>
      <c r="DG16" s="679"/>
      <c r="DH16" s="679"/>
      <c r="DI16" s="679"/>
      <c r="DJ16" s="679"/>
      <c r="DK16" s="679"/>
      <c r="DL16" s="679"/>
      <c r="DM16" s="679"/>
      <c r="DN16" s="679"/>
      <c r="DO16" s="679"/>
      <c r="DP16" s="680"/>
      <c r="DQ16" s="684">
        <v>1321</v>
      </c>
      <c r="DR16" s="679"/>
      <c r="DS16" s="679"/>
      <c r="DT16" s="679"/>
      <c r="DU16" s="679"/>
      <c r="DV16" s="679"/>
      <c r="DW16" s="679"/>
      <c r="DX16" s="679"/>
      <c r="DY16" s="679"/>
      <c r="DZ16" s="679"/>
      <c r="EA16" s="679"/>
      <c r="EB16" s="679"/>
      <c r="EC16" s="722"/>
    </row>
    <row r="17" spans="2:133" ht="11.25" customHeight="1" x14ac:dyDescent="0.15">
      <c r="B17" s="675" t="s">
        <v>265</v>
      </c>
      <c r="C17" s="676"/>
      <c r="D17" s="676"/>
      <c r="E17" s="676"/>
      <c r="F17" s="676"/>
      <c r="G17" s="676"/>
      <c r="H17" s="676"/>
      <c r="I17" s="676"/>
      <c r="J17" s="676"/>
      <c r="K17" s="676"/>
      <c r="L17" s="676"/>
      <c r="M17" s="676"/>
      <c r="N17" s="676"/>
      <c r="O17" s="676"/>
      <c r="P17" s="676"/>
      <c r="Q17" s="677"/>
      <c r="R17" s="678">
        <v>54387</v>
      </c>
      <c r="S17" s="679"/>
      <c r="T17" s="679"/>
      <c r="U17" s="679"/>
      <c r="V17" s="679"/>
      <c r="W17" s="679"/>
      <c r="X17" s="679"/>
      <c r="Y17" s="680"/>
      <c r="Z17" s="715">
        <v>0.5</v>
      </c>
      <c r="AA17" s="715"/>
      <c r="AB17" s="715"/>
      <c r="AC17" s="715"/>
      <c r="AD17" s="716">
        <v>54387</v>
      </c>
      <c r="AE17" s="716"/>
      <c r="AF17" s="716"/>
      <c r="AG17" s="716"/>
      <c r="AH17" s="716"/>
      <c r="AI17" s="716"/>
      <c r="AJ17" s="716"/>
      <c r="AK17" s="716"/>
      <c r="AL17" s="681">
        <v>0.9</v>
      </c>
      <c r="AM17" s="682"/>
      <c r="AN17" s="682"/>
      <c r="AO17" s="717"/>
      <c r="AP17" s="675" t="s">
        <v>266</v>
      </c>
      <c r="AQ17" s="676"/>
      <c r="AR17" s="676"/>
      <c r="AS17" s="676"/>
      <c r="AT17" s="676"/>
      <c r="AU17" s="676"/>
      <c r="AV17" s="676"/>
      <c r="AW17" s="676"/>
      <c r="AX17" s="676"/>
      <c r="AY17" s="676"/>
      <c r="AZ17" s="676"/>
      <c r="BA17" s="676"/>
      <c r="BB17" s="676"/>
      <c r="BC17" s="676"/>
      <c r="BD17" s="676"/>
      <c r="BE17" s="676"/>
      <c r="BF17" s="677"/>
      <c r="BG17" s="678" t="s">
        <v>176</v>
      </c>
      <c r="BH17" s="679"/>
      <c r="BI17" s="679"/>
      <c r="BJ17" s="679"/>
      <c r="BK17" s="679"/>
      <c r="BL17" s="679"/>
      <c r="BM17" s="679"/>
      <c r="BN17" s="680"/>
      <c r="BO17" s="715" t="s">
        <v>130</v>
      </c>
      <c r="BP17" s="715"/>
      <c r="BQ17" s="715"/>
      <c r="BR17" s="715"/>
      <c r="BS17" s="684" t="s">
        <v>176</v>
      </c>
      <c r="BT17" s="679"/>
      <c r="BU17" s="679"/>
      <c r="BV17" s="679"/>
      <c r="BW17" s="679"/>
      <c r="BX17" s="679"/>
      <c r="BY17" s="679"/>
      <c r="BZ17" s="679"/>
      <c r="CA17" s="679"/>
      <c r="CB17" s="722"/>
      <c r="CD17" s="711" t="s">
        <v>267</v>
      </c>
      <c r="CE17" s="712"/>
      <c r="CF17" s="712"/>
      <c r="CG17" s="712"/>
      <c r="CH17" s="712"/>
      <c r="CI17" s="712"/>
      <c r="CJ17" s="712"/>
      <c r="CK17" s="712"/>
      <c r="CL17" s="712"/>
      <c r="CM17" s="712"/>
      <c r="CN17" s="712"/>
      <c r="CO17" s="712"/>
      <c r="CP17" s="712"/>
      <c r="CQ17" s="713"/>
      <c r="CR17" s="678">
        <v>1367741</v>
      </c>
      <c r="CS17" s="679"/>
      <c r="CT17" s="679"/>
      <c r="CU17" s="679"/>
      <c r="CV17" s="679"/>
      <c r="CW17" s="679"/>
      <c r="CX17" s="679"/>
      <c r="CY17" s="680"/>
      <c r="CZ17" s="715">
        <v>13.8</v>
      </c>
      <c r="DA17" s="715"/>
      <c r="DB17" s="715"/>
      <c r="DC17" s="715"/>
      <c r="DD17" s="684" t="s">
        <v>176</v>
      </c>
      <c r="DE17" s="679"/>
      <c r="DF17" s="679"/>
      <c r="DG17" s="679"/>
      <c r="DH17" s="679"/>
      <c r="DI17" s="679"/>
      <c r="DJ17" s="679"/>
      <c r="DK17" s="679"/>
      <c r="DL17" s="679"/>
      <c r="DM17" s="679"/>
      <c r="DN17" s="679"/>
      <c r="DO17" s="679"/>
      <c r="DP17" s="680"/>
      <c r="DQ17" s="684">
        <v>1360466</v>
      </c>
      <c r="DR17" s="679"/>
      <c r="DS17" s="679"/>
      <c r="DT17" s="679"/>
      <c r="DU17" s="679"/>
      <c r="DV17" s="679"/>
      <c r="DW17" s="679"/>
      <c r="DX17" s="679"/>
      <c r="DY17" s="679"/>
      <c r="DZ17" s="679"/>
      <c r="EA17" s="679"/>
      <c r="EB17" s="679"/>
      <c r="EC17" s="722"/>
    </row>
    <row r="18" spans="2:133" ht="11.25" customHeight="1" x14ac:dyDescent="0.15">
      <c r="B18" s="675" t="s">
        <v>268</v>
      </c>
      <c r="C18" s="676"/>
      <c r="D18" s="676"/>
      <c r="E18" s="676"/>
      <c r="F18" s="676"/>
      <c r="G18" s="676"/>
      <c r="H18" s="676"/>
      <c r="I18" s="676"/>
      <c r="J18" s="676"/>
      <c r="K18" s="676"/>
      <c r="L18" s="676"/>
      <c r="M18" s="676"/>
      <c r="N18" s="676"/>
      <c r="O18" s="676"/>
      <c r="P18" s="676"/>
      <c r="Q18" s="677"/>
      <c r="R18" s="678">
        <v>12201</v>
      </c>
      <c r="S18" s="679"/>
      <c r="T18" s="679"/>
      <c r="U18" s="679"/>
      <c r="V18" s="679"/>
      <c r="W18" s="679"/>
      <c r="X18" s="679"/>
      <c r="Y18" s="680"/>
      <c r="Z18" s="715">
        <v>0.1</v>
      </c>
      <c r="AA18" s="715"/>
      <c r="AB18" s="715"/>
      <c r="AC18" s="715"/>
      <c r="AD18" s="716">
        <v>12201</v>
      </c>
      <c r="AE18" s="716"/>
      <c r="AF18" s="716"/>
      <c r="AG18" s="716"/>
      <c r="AH18" s="716"/>
      <c r="AI18" s="716"/>
      <c r="AJ18" s="716"/>
      <c r="AK18" s="716"/>
      <c r="AL18" s="681">
        <v>0.2</v>
      </c>
      <c r="AM18" s="682"/>
      <c r="AN18" s="682"/>
      <c r="AO18" s="717"/>
      <c r="AP18" s="675" t="s">
        <v>269</v>
      </c>
      <c r="AQ18" s="676"/>
      <c r="AR18" s="676"/>
      <c r="AS18" s="676"/>
      <c r="AT18" s="676"/>
      <c r="AU18" s="676"/>
      <c r="AV18" s="676"/>
      <c r="AW18" s="676"/>
      <c r="AX18" s="676"/>
      <c r="AY18" s="676"/>
      <c r="AZ18" s="676"/>
      <c r="BA18" s="676"/>
      <c r="BB18" s="676"/>
      <c r="BC18" s="676"/>
      <c r="BD18" s="676"/>
      <c r="BE18" s="676"/>
      <c r="BF18" s="677"/>
      <c r="BG18" s="678" t="s">
        <v>176</v>
      </c>
      <c r="BH18" s="679"/>
      <c r="BI18" s="679"/>
      <c r="BJ18" s="679"/>
      <c r="BK18" s="679"/>
      <c r="BL18" s="679"/>
      <c r="BM18" s="679"/>
      <c r="BN18" s="680"/>
      <c r="BO18" s="715" t="s">
        <v>176</v>
      </c>
      <c r="BP18" s="715"/>
      <c r="BQ18" s="715"/>
      <c r="BR18" s="715"/>
      <c r="BS18" s="684" t="s">
        <v>176</v>
      </c>
      <c r="BT18" s="679"/>
      <c r="BU18" s="679"/>
      <c r="BV18" s="679"/>
      <c r="BW18" s="679"/>
      <c r="BX18" s="679"/>
      <c r="BY18" s="679"/>
      <c r="BZ18" s="679"/>
      <c r="CA18" s="679"/>
      <c r="CB18" s="722"/>
      <c r="CD18" s="711" t="s">
        <v>270</v>
      </c>
      <c r="CE18" s="712"/>
      <c r="CF18" s="712"/>
      <c r="CG18" s="712"/>
      <c r="CH18" s="712"/>
      <c r="CI18" s="712"/>
      <c r="CJ18" s="712"/>
      <c r="CK18" s="712"/>
      <c r="CL18" s="712"/>
      <c r="CM18" s="712"/>
      <c r="CN18" s="712"/>
      <c r="CO18" s="712"/>
      <c r="CP18" s="712"/>
      <c r="CQ18" s="713"/>
      <c r="CR18" s="678" t="s">
        <v>130</v>
      </c>
      <c r="CS18" s="679"/>
      <c r="CT18" s="679"/>
      <c r="CU18" s="679"/>
      <c r="CV18" s="679"/>
      <c r="CW18" s="679"/>
      <c r="CX18" s="679"/>
      <c r="CY18" s="680"/>
      <c r="CZ18" s="715" t="s">
        <v>176</v>
      </c>
      <c r="DA18" s="715"/>
      <c r="DB18" s="715"/>
      <c r="DC18" s="715"/>
      <c r="DD18" s="684" t="s">
        <v>176</v>
      </c>
      <c r="DE18" s="679"/>
      <c r="DF18" s="679"/>
      <c r="DG18" s="679"/>
      <c r="DH18" s="679"/>
      <c r="DI18" s="679"/>
      <c r="DJ18" s="679"/>
      <c r="DK18" s="679"/>
      <c r="DL18" s="679"/>
      <c r="DM18" s="679"/>
      <c r="DN18" s="679"/>
      <c r="DO18" s="679"/>
      <c r="DP18" s="680"/>
      <c r="DQ18" s="684" t="s">
        <v>130</v>
      </c>
      <c r="DR18" s="679"/>
      <c r="DS18" s="679"/>
      <c r="DT18" s="679"/>
      <c r="DU18" s="679"/>
      <c r="DV18" s="679"/>
      <c r="DW18" s="679"/>
      <c r="DX18" s="679"/>
      <c r="DY18" s="679"/>
      <c r="DZ18" s="679"/>
      <c r="EA18" s="679"/>
      <c r="EB18" s="679"/>
      <c r="EC18" s="722"/>
    </row>
    <row r="19" spans="2:133" ht="11.25" customHeight="1" x14ac:dyDescent="0.15">
      <c r="B19" s="675" t="s">
        <v>271</v>
      </c>
      <c r="C19" s="676"/>
      <c r="D19" s="676"/>
      <c r="E19" s="676"/>
      <c r="F19" s="676"/>
      <c r="G19" s="676"/>
      <c r="H19" s="676"/>
      <c r="I19" s="676"/>
      <c r="J19" s="676"/>
      <c r="K19" s="676"/>
      <c r="L19" s="676"/>
      <c r="M19" s="676"/>
      <c r="N19" s="676"/>
      <c r="O19" s="676"/>
      <c r="P19" s="676"/>
      <c r="Q19" s="677"/>
      <c r="R19" s="678">
        <v>1231</v>
      </c>
      <c r="S19" s="679"/>
      <c r="T19" s="679"/>
      <c r="U19" s="679"/>
      <c r="V19" s="679"/>
      <c r="W19" s="679"/>
      <c r="X19" s="679"/>
      <c r="Y19" s="680"/>
      <c r="Z19" s="715">
        <v>0</v>
      </c>
      <c r="AA19" s="715"/>
      <c r="AB19" s="715"/>
      <c r="AC19" s="715"/>
      <c r="AD19" s="716">
        <v>1231</v>
      </c>
      <c r="AE19" s="716"/>
      <c r="AF19" s="716"/>
      <c r="AG19" s="716"/>
      <c r="AH19" s="716"/>
      <c r="AI19" s="716"/>
      <c r="AJ19" s="716"/>
      <c r="AK19" s="716"/>
      <c r="AL19" s="681">
        <v>0</v>
      </c>
      <c r="AM19" s="682"/>
      <c r="AN19" s="682"/>
      <c r="AO19" s="717"/>
      <c r="AP19" s="675" t="s">
        <v>272</v>
      </c>
      <c r="AQ19" s="676"/>
      <c r="AR19" s="676"/>
      <c r="AS19" s="676"/>
      <c r="AT19" s="676"/>
      <c r="AU19" s="676"/>
      <c r="AV19" s="676"/>
      <c r="AW19" s="676"/>
      <c r="AX19" s="676"/>
      <c r="AY19" s="676"/>
      <c r="AZ19" s="676"/>
      <c r="BA19" s="676"/>
      <c r="BB19" s="676"/>
      <c r="BC19" s="676"/>
      <c r="BD19" s="676"/>
      <c r="BE19" s="676"/>
      <c r="BF19" s="677"/>
      <c r="BG19" s="678">
        <v>19099</v>
      </c>
      <c r="BH19" s="679"/>
      <c r="BI19" s="679"/>
      <c r="BJ19" s="679"/>
      <c r="BK19" s="679"/>
      <c r="BL19" s="679"/>
      <c r="BM19" s="679"/>
      <c r="BN19" s="680"/>
      <c r="BO19" s="715">
        <v>1.3</v>
      </c>
      <c r="BP19" s="715"/>
      <c r="BQ19" s="715"/>
      <c r="BR19" s="715"/>
      <c r="BS19" s="684" t="s">
        <v>176</v>
      </c>
      <c r="BT19" s="679"/>
      <c r="BU19" s="679"/>
      <c r="BV19" s="679"/>
      <c r="BW19" s="679"/>
      <c r="BX19" s="679"/>
      <c r="BY19" s="679"/>
      <c r="BZ19" s="679"/>
      <c r="CA19" s="679"/>
      <c r="CB19" s="722"/>
      <c r="CD19" s="711" t="s">
        <v>273</v>
      </c>
      <c r="CE19" s="712"/>
      <c r="CF19" s="712"/>
      <c r="CG19" s="712"/>
      <c r="CH19" s="712"/>
      <c r="CI19" s="712"/>
      <c r="CJ19" s="712"/>
      <c r="CK19" s="712"/>
      <c r="CL19" s="712"/>
      <c r="CM19" s="712"/>
      <c r="CN19" s="712"/>
      <c r="CO19" s="712"/>
      <c r="CP19" s="712"/>
      <c r="CQ19" s="713"/>
      <c r="CR19" s="678" t="s">
        <v>176</v>
      </c>
      <c r="CS19" s="679"/>
      <c r="CT19" s="679"/>
      <c r="CU19" s="679"/>
      <c r="CV19" s="679"/>
      <c r="CW19" s="679"/>
      <c r="CX19" s="679"/>
      <c r="CY19" s="680"/>
      <c r="CZ19" s="715" t="s">
        <v>130</v>
      </c>
      <c r="DA19" s="715"/>
      <c r="DB19" s="715"/>
      <c r="DC19" s="715"/>
      <c r="DD19" s="684" t="s">
        <v>176</v>
      </c>
      <c r="DE19" s="679"/>
      <c r="DF19" s="679"/>
      <c r="DG19" s="679"/>
      <c r="DH19" s="679"/>
      <c r="DI19" s="679"/>
      <c r="DJ19" s="679"/>
      <c r="DK19" s="679"/>
      <c r="DL19" s="679"/>
      <c r="DM19" s="679"/>
      <c r="DN19" s="679"/>
      <c r="DO19" s="679"/>
      <c r="DP19" s="680"/>
      <c r="DQ19" s="684" t="s">
        <v>176</v>
      </c>
      <c r="DR19" s="679"/>
      <c r="DS19" s="679"/>
      <c r="DT19" s="679"/>
      <c r="DU19" s="679"/>
      <c r="DV19" s="679"/>
      <c r="DW19" s="679"/>
      <c r="DX19" s="679"/>
      <c r="DY19" s="679"/>
      <c r="DZ19" s="679"/>
      <c r="EA19" s="679"/>
      <c r="EB19" s="679"/>
      <c r="EC19" s="722"/>
    </row>
    <row r="20" spans="2:133" ht="11.25" customHeight="1" x14ac:dyDescent="0.15">
      <c r="B20" s="675" t="s">
        <v>274</v>
      </c>
      <c r="C20" s="676"/>
      <c r="D20" s="676"/>
      <c r="E20" s="676"/>
      <c r="F20" s="676"/>
      <c r="G20" s="676"/>
      <c r="H20" s="676"/>
      <c r="I20" s="676"/>
      <c r="J20" s="676"/>
      <c r="K20" s="676"/>
      <c r="L20" s="676"/>
      <c r="M20" s="676"/>
      <c r="N20" s="676"/>
      <c r="O20" s="676"/>
      <c r="P20" s="676"/>
      <c r="Q20" s="677"/>
      <c r="R20" s="678">
        <v>418</v>
      </c>
      <c r="S20" s="679"/>
      <c r="T20" s="679"/>
      <c r="U20" s="679"/>
      <c r="V20" s="679"/>
      <c r="W20" s="679"/>
      <c r="X20" s="679"/>
      <c r="Y20" s="680"/>
      <c r="Z20" s="715">
        <v>0</v>
      </c>
      <c r="AA20" s="715"/>
      <c r="AB20" s="715"/>
      <c r="AC20" s="715"/>
      <c r="AD20" s="716">
        <v>418</v>
      </c>
      <c r="AE20" s="716"/>
      <c r="AF20" s="716"/>
      <c r="AG20" s="716"/>
      <c r="AH20" s="716"/>
      <c r="AI20" s="716"/>
      <c r="AJ20" s="716"/>
      <c r="AK20" s="716"/>
      <c r="AL20" s="681">
        <v>0</v>
      </c>
      <c r="AM20" s="682"/>
      <c r="AN20" s="682"/>
      <c r="AO20" s="717"/>
      <c r="AP20" s="675" t="s">
        <v>275</v>
      </c>
      <c r="AQ20" s="676"/>
      <c r="AR20" s="676"/>
      <c r="AS20" s="676"/>
      <c r="AT20" s="676"/>
      <c r="AU20" s="676"/>
      <c r="AV20" s="676"/>
      <c r="AW20" s="676"/>
      <c r="AX20" s="676"/>
      <c r="AY20" s="676"/>
      <c r="AZ20" s="676"/>
      <c r="BA20" s="676"/>
      <c r="BB20" s="676"/>
      <c r="BC20" s="676"/>
      <c r="BD20" s="676"/>
      <c r="BE20" s="676"/>
      <c r="BF20" s="677"/>
      <c r="BG20" s="678">
        <v>19099</v>
      </c>
      <c r="BH20" s="679"/>
      <c r="BI20" s="679"/>
      <c r="BJ20" s="679"/>
      <c r="BK20" s="679"/>
      <c r="BL20" s="679"/>
      <c r="BM20" s="679"/>
      <c r="BN20" s="680"/>
      <c r="BO20" s="715">
        <v>1.3</v>
      </c>
      <c r="BP20" s="715"/>
      <c r="BQ20" s="715"/>
      <c r="BR20" s="715"/>
      <c r="BS20" s="684" t="s">
        <v>130</v>
      </c>
      <c r="BT20" s="679"/>
      <c r="BU20" s="679"/>
      <c r="BV20" s="679"/>
      <c r="BW20" s="679"/>
      <c r="BX20" s="679"/>
      <c r="BY20" s="679"/>
      <c r="BZ20" s="679"/>
      <c r="CA20" s="679"/>
      <c r="CB20" s="722"/>
      <c r="CD20" s="711" t="s">
        <v>276</v>
      </c>
      <c r="CE20" s="712"/>
      <c r="CF20" s="712"/>
      <c r="CG20" s="712"/>
      <c r="CH20" s="712"/>
      <c r="CI20" s="712"/>
      <c r="CJ20" s="712"/>
      <c r="CK20" s="712"/>
      <c r="CL20" s="712"/>
      <c r="CM20" s="712"/>
      <c r="CN20" s="712"/>
      <c r="CO20" s="712"/>
      <c r="CP20" s="712"/>
      <c r="CQ20" s="713"/>
      <c r="CR20" s="678">
        <v>9926125</v>
      </c>
      <c r="CS20" s="679"/>
      <c r="CT20" s="679"/>
      <c r="CU20" s="679"/>
      <c r="CV20" s="679"/>
      <c r="CW20" s="679"/>
      <c r="CX20" s="679"/>
      <c r="CY20" s="680"/>
      <c r="CZ20" s="715">
        <v>100</v>
      </c>
      <c r="DA20" s="715"/>
      <c r="DB20" s="715"/>
      <c r="DC20" s="715"/>
      <c r="DD20" s="684">
        <v>1252931</v>
      </c>
      <c r="DE20" s="679"/>
      <c r="DF20" s="679"/>
      <c r="DG20" s="679"/>
      <c r="DH20" s="679"/>
      <c r="DI20" s="679"/>
      <c r="DJ20" s="679"/>
      <c r="DK20" s="679"/>
      <c r="DL20" s="679"/>
      <c r="DM20" s="679"/>
      <c r="DN20" s="679"/>
      <c r="DO20" s="679"/>
      <c r="DP20" s="680"/>
      <c r="DQ20" s="684">
        <v>6601071</v>
      </c>
      <c r="DR20" s="679"/>
      <c r="DS20" s="679"/>
      <c r="DT20" s="679"/>
      <c r="DU20" s="679"/>
      <c r="DV20" s="679"/>
      <c r="DW20" s="679"/>
      <c r="DX20" s="679"/>
      <c r="DY20" s="679"/>
      <c r="DZ20" s="679"/>
      <c r="EA20" s="679"/>
      <c r="EB20" s="679"/>
      <c r="EC20" s="722"/>
    </row>
    <row r="21" spans="2:133" ht="11.25" customHeight="1" x14ac:dyDescent="0.15">
      <c r="B21" s="675" t="s">
        <v>277</v>
      </c>
      <c r="C21" s="676"/>
      <c r="D21" s="676"/>
      <c r="E21" s="676"/>
      <c r="F21" s="676"/>
      <c r="G21" s="676"/>
      <c r="H21" s="676"/>
      <c r="I21" s="676"/>
      <c r="J21" s="676"/>
      <c r="K21" s="676"/>
      <c r="L21" s="676"/>
      <c r="M21" s="676"/>
      <c r="N21" s="676"/>
      <c r="O21" s="676"/>
      <c r="P21" s="676"/>
      <c r="Q21" s="677"/>
      <c r="R21" s="678">
        <v>40537</v>
      </c>
      <c r="S21" s="679"/>
      <c r="T21" s="679"/>
      <c r="U21" s="679"/>
      <c r="V21" s="679"/>
      <c r="W21" s="679"/>
      <c r="X21" s="679"/>
      <c r="Y21" s="680"/>
      <c r="Z21" s="715">
        <v>0.4</v>
      </c>
      <c r="AA21" s="715"/>
      <c r="AB21" s="715"/>
      <c r="AC21" s="715"/>
      <c r="AD21" s="716">
        <v>40537</v>
      </c>
      <c r="AE21" s="716"/>
      <c r="AF21" s="716"/>
      <c r="AG21" s="716"/>
      <c r="AH21" s="716"/>
      <c r="AI21" s="716"/>
      <c r="AJ21" s="716"/>
      <c r="AK21" s="716"/>
      <c r="AL21" s="681">
        <v>0.7</v>
      </c>
      <c r="AM21" s="682"/>
      <c r="AN21" s="682"/>
      <c r="AO21" s="717"/>
      <c r="AP21" s="772" t="s">
        <v>278</v>
      </c>
      <c r="AQ21" s="780"/>
      <c r="AR21" s="780"/>
      <c r="AS21" s="780"/>
      <c r="AT21" s="780"/>
      <c r="AU21" s="780"/>
      <c r="AV21" s="780"/>
      <c r="AW21" s="780"/>
      <c r="AX21" s="780"/>
      <c r="AY21" s="780"/>
      <c r="AZ21" s="780"/>
      <c r="BA21" s="780"/>
      <c r="BB21" s="780"/>
      <c r="BC21" s="780"/>
      <c r="BD21" s="780"/>
      <c r="BE21" s="780"/>
      <c r="BF21" s="774"/>
      <c r="BG21" s="678">
        <v>19099</v>
      </c>
      <c r="BH21" s="679"/>
      <c r="BI21" s="679"/>
      <c r="BJ21" s="679"/>
      <c r="BK21" s="679"/>
      <c r="BL21" s="679"/>
      <c r="BM21" s="679"/>
      <c r="BN21" s="680"/>
      <c r="BO21" s="715">
        <v>1.3</v>
      </c>
      <c r="BP21" s="715"/>
      <c r="BQ21" s="715"/>
      <c r="BR21" s="715"/>
      <c r="BS21" s="684" t="s">
        <v>176</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15">
      <c r="B22" s="675" t="s">
        <v>279</v>
      </c>
      <c r="C22" s="676"/>
      <c r="D22" s="676"/>
      <c r="E22" s="676"/>
      <c r="F22" s="676"/>
      <c r="G22" s="676"/>
      <c r="H22" s="676"/>
      <c r="I22" s="676"/>
      <c r="J22" s="676"/>
      <c r="K22" s="676"/>
      <c r="L22" s="676"/>
      <c r="M22" s="676"/>
      <c r="N22" s="676"/>
      <c r="O22" s="676"/>
      <c r="P22" s="676"/>
      <c r="Q22" s="677"/>
      <c r="R22" s="678">
        <v>4141366</v>
      </c>
      <c r="S22" s="679"/>
      <c r="T22" s="679"/>
      <c r="U22" s="679"/>
      <c r="V22" s="679"/>
      <c r="W22" s="679"/>
      <c r="X22" s="679"/>
      <c r="Y22" s="680"/>
      <c r="Z22" s="715">
        <v>40.6</v>
      </c>
      <c r="AA22" s="715"/>
      <c r="AB22" s="715"/>
      <c r="AC22" s="715"/>
      <c r="AD22" s="716">
        <v>3892818</v>
      </c>
      <c r="AE22" s="716"/>
      <c r="AF22" s="716"/>
      <c r="AG22" s="716"/>
      <c r="AH22" s="716"/>
      <c r="AI22" s="716"/>
      <c r="AJ22" s="716"/>
      <c r="AK22" s="716"/>
      <c r="AL22" s="681">
        <v>67.2</v>
      </c>
      <c r="AM22" s="682"/>
      <c r="AN22" s="682"/>
      <c r="AO22" s="717"/>
      <c r="AP22" s="772" t="s">
        <v>280</v>
      </c>
      <c r="AQ22" s="780"/>
      <c r="AR22" s="780"/>
      <c r="AS22" s="780"/>
      <c r="AT22" s="780"/>
      <c r="AU22" s="780"/>
      <c r="AV22" s="780"/>
      <c r="AW22" s="780"/>
      <c r="AX22" s="780"/>
      <c r="AY22" s="780"/>
      <c r="AZ22" s="780"/>
      <c r="BA22" s="780"/>
      <c r="BB22" s="780"/>
      <c r="BC22" s="780"/>
      <c r="BD22" s="780"/>
      <c r="BE22" s="780"/>
      <c r="BF22" s="774"/>
      <c r="BG22" s="678" t="s">
        <v>176</v>
      </c>
      <c r="BH22" s="679"/>
      <c r="BI22" s="679"/>
      <c r="BJ22" s="679"/>
      <c r="BK22" s="679"/>
      <c r="BL22" s="679"/>
      <c r="BM22" s="679"/>
      <c r="BN22" s="680"/>
      <c r="BO22" s="715" t="s">
        <v>130</v>
      </c>
      <c r="BP22" s="715"/>
      <c r="BQ22" s="715"/>
      <c r="BR22" s="715"/>
      <c r="BS22" s="684" t="s">
        <v>130</v>
      </c>
      <c r="BT22" s="679"/>
      <c r="BU22" s="679"/>
      <c r="BV22" s="679"/>
      <c r="BW22" s="679"/>
      <c r="BX22" s="679"/>
      <c r="BY22" s="679"/>
      <c r="BZ22" s="679"/>
      <c r="CA22" s="679"/>
      <c r="CB22" s="722"/>
      <c r="CD22" s="782" t="s">
        <v>281</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15">
      <c r="B23" s="675" t="s">
        <v>282</v>
      </c>
      <c r="C23" s="676"/>
      <c r="D23" s="676"/>
      <c r="E23" s="676"/>
      <c r="F23" s="676"/>
      <c r="G23" s="676"/>
      <c r="H23" s="676"/>
      <c r="I23" s="676"/>
      <c r="J23" s="676"/>
      <c r="K23" s="676"/>
      <c r="L23" s="676"/>
      <c r="M23" s="676"/>
      <c r="N23" s="676"/>
      <c r="O23" s="676"/>
      <c r="P23" s="676"/>
      <c r="Q23" s="677"/>
      <c r="R23" s="678">
        <v>3892818</v>
      </c>
      <c r="S23" s="679"/>
      <c r="T23" s="679"/>
      <c r="U23" s="679"/>
      <c r="V23" s="679"/>
      <c r="W23" s="679"/>
      <c r="X23" s="679"/>
      <c r="Y23" s="680"/>
      <c r="Z23" s="715">
        <v>38.200000000000003</v>
      </c>
      <c r="AA23" s="715"/>
      <c r="AB23" s="715"/>
      <c r="AC23" s="715"/>
      <c r="AD23" s="716">
        <v>3892818</v>
      </c>
      <c r="AE23" s="716"/>
      <c r="AF23" s="716"/>
      <c r="AG23" s="716"/>
      <c r="AH23" s="716"/>
      <c r="AI23" s="716"/>
      <c r="AJ23" s="716"/>
      <c r="AK23" s="716"/>
      <c r="AL23" s="681">
        <v>67.2</v>
      </c>
      <c r="AM23" s="682"/>
      <c r="AN23" s="682"/>
      <c r="AO23" s="717"/>
      <c r="AP23" s="772" t="s">
        <v>283</v>
      </c>
      <c r="AQ23" s="780"/>
      <c r="AR23" s="780"/>
      <c r="AS23" s="780"/>
      <c r="AT23" s="780"/>
      <c r="AU23" s="780"/>
      <c r="AV23" s="780"/>
      <c r="AW23" s="780"/>
      <c r="AX23" s="780"/>
      <c r="AY23" s="780"/>
      <c r="AZ23" s="780"/>
      <c r="BA23" s="780"/>
      <c r="BB23" s="780"/>
      <c r="BC23" s="780"/>
      <c r="BD23" s="780"/>
      <c r="BE23" s="780"/>
      <c r="BF23" s="774"/>
      <c r="BG23" s="678" t="s">
        <v>176</v>
      </c>
      <c r="BH23" s="679"/>
      <c r="BI23" s="679"/>
      <c r="BJ23" s="679"/>
      <c r="BK23" s="679"/>
      <c r="BL23" s="679"/>
      <c r="BM23" s="679"/>
      <c r="BN23" s="680"/>
      <c r="BO23" s="715" t="s">
        <v>130</v>
      </c>
      <c r="BP23" s="715"/>
      <c r="BQ23" s="715"/>
      <c r="BR23" s="715"/>
      <c r="BS23" s="684" t="s">
        <v>130</v>
      </c>
      <c r="BT23" s="679"/>
      <c r="BU23" s="679"/>
      <c r="BV23" s="679"/>
      <c r="BW23" s="679"/>
      <c r="BX23" s="679"/>
      <c r="BY23" s="679"/>
      <c r="BZ23" s="679"/>
      <c r="CA23" s="679"/>
      <c r="CB23" s="722"/>
      <c r="CD23" s="782" t="s">
        <v>223</v>
      </c>
      <c r="CE23" s="783"/>
      <c r="CF23" s="783"/>
      <c r="CG23" s="783"/>
      <c r="CH23" s="783"/>
      <c r="CI23" s="783"/>
      <c r="CJ23" s="783"/>
      <c r="CK23" s="783"/>
      <c r="CL23" s="783"/>
      <c r="CM23" s="783"/>
      <c r="CN23" s="783"/>
      <c r="CO23" s="783"/>
      <c r="CP23" s="783"/>
      <c r="CQ23" s="784"/>
      <c r="CR23" s="782" t="s">
        <v>284</v>
      </c>
      <c r="CS23" s="783"/>
      <c r="CT23" s="783"/>
      <c r="CU23" s="783"/>
      <c r="CV23" s="783"/>
      <c r="CW23" s="783"/>
      <c r="CX23" s="783"/>
      <c r="CY23" s="784"/>
      <c r="CZ23" s="782" t="s">
        <v>285</v>
      </c>
      <c r="DA23" s="783"/>
      <c r="DB23" s="783"/>
      <c r="DC23" s="784"/>
      <c r="DD23" s="782" t="s">
        <v>286</v>
      </c>
      <c r="DE23" s="783"/>
      <c r="DF23" s="783"/>
      <c r="DG23" s="783"/>
      <c r="DH23" s="783"/>
      <c r="DI23" s="783"/>
      <c r="DJ23" s="783"/>
      <c r="DK23" s="784"/>
      <c r="DL23" s="791" t="s">
        <v>287</v>
      </c>
      <c r="DM23" s="792"/>
      <c r="DN23" s="792"/>
      <c r="DO23" s="792"/>
      <c r="DP23" s="792"/>
      <c r="DQ23" s="792"/>
      <c r="DR23" s="792"/>
      <c r="DS23" s="792"/>
      <c r="DT23" s="792"/>
      <c r="DU23" s="792"/>
      <c r="DV23" s="793"/>
      <c r="DW23" s="782" t="s">
        <v>288</v>
      </c>
      <c r="DX23" s="783"/>
      <c r="DY23" s="783"/>
      <c r="DZ23" s="783"/>
      <c r="EA23" s="783"/>
      <c r="EB23" s="783"/>
      <c r="EC23" s="784"/>
    </row>
    <row r="24" spans="2:133" ht="11.25" customHeight="1" x14ac:dyDescent="0.15">
      <c r="B24" s="675" t="s">
        <v>289</v>
      </c>
      <c r="C24" s="676"/>
      <c r="D24" s="676"/>
      <c r="E24" s="676"/>
      <c r="F24" s="676"/>
      <c r="G24" s="676"/>
      <c r="H24" s="676"/>
      <c r="I24" s="676"/>
      <c r="J24" s="676"/>
      <c r="K24" s="676"/>
      <c r="L24" s="676"/>
      <c r="M24" s="676"/>
      <c r="N24" s="676"/>
      <c r="O24" s="676"/>
      <c r="P24" s="676"/>
      <c r="Q24" s="677"/>
      <c r="R24" s="678">
        <v>248548</v>
      </c>
      <c r="S24" s="679"/>
      <c r="T24" s="679"/>
      <c r="U24" s="679"/>
      <c r="V24" s="679"/>
      <c r="W24" s="679"/>
      <c r="X24" s="679"/>
      <c r="Y24" s="680"/>
      <c r="Z24" s="715">
        <v>2.4</v>
      </c>
      <c r="AA24" s="715"/>
      <c r="AB24" s="715"/>
      <c r="AC24" s="715"/>
      <c r="AD24" s="716" t="s">
        <v>176</v>
      </c>
      <c r="AE24" s="716"/>
      <c r="AF24" s="716"/>
      <c r="AG24" s="716"/>
      <c r="AH24" s="716"/>
      <c r="AI24" s="716"/>
      <c r="AJ24" s="716"/>
      <c r="AK24" s="716"/>
      <c r="AL24" s="681" t="s">
        <v>176</v>
      </c>
      <c r="AM24" s="682"/>
      <c r="AN24" s="682"/>
      <c r="AO24" s="717"/>
      <c r="AP24" s="772" t="s">
        <v>290</v>
      </c>
      <c r="AQ24" s="780"/>
      <c r="AR24" s="780"/>
      <c r="AS24" s="780"/>
      <c r="AT24" s="780"/>
      <c r="AU24" s="780"/>
      <c r="AV24" s="780"/>
      <c r="AW24" s="780"/>
      <c r="AX24" s="780"/>
      <c r="AY24" s="780"/>
      <c r="AZ24" s="780"/>
      <c r="BA24" s="780"/>
      <c r="BB24" s="780"/>
      <c r="BC24" s="780"/>
      <c r="BD24" s="780"/>
      <c r="BE24" s="780"/>
      <c r="BF24" s="774"/>
      <c r="BG24" s="678" t="s">
        <v>130</v>
      </c>
      <c r="BH24" s="679"/>
      <c r="BI24" s="679"/>
      <c r="BJ24" s="679"/>
      <c r="BK24" s="679"/>
      <c r="BL24" s="679"/>
      <c r="BM24" s="679"/>
      <c r="BN24" s="680"/>
      <c r="BO24" s="715" t="s">
        <v>176</v>
      </c>
      <c r="BP24" s="715"/>
      <c r="BQ24" s="715"/>
      <c r="BR24" s="715"/>
      <c r="BS24" s="684" t="s">
        <v>176</v>
      </c>
      <c r="BT24" s="679"/>
      <c r="BU24" s="679"/>
      <c r="BV24" s="679"/>
      <c r="BW24" s="679"/>
      <c r="BX24" s="679"/>
      <c r="BY24" s="679"/>
      <c r="BZ24" s="679"/>
      <c r="CA24" s="679"/>
      <c r="CB24" s="722"/>
      <c r="CD24" s="736" t="s">
        <v>291</v>
      </c>
      <c r="CE24" s="737"/>
      <c r="CF24" s="737"/>
      <c r="CG24" s="737"/>
      <c r="CH24" s="737"/>
      <c r="CI24" s="737"/>
      <c r="CJ24" s="737"/>
      <c r="CK24" s="737"/>
      <c r="CL24" s="737"/>
      <c r="CM24" s="737"/>
      <c r="CN24" s="737"/>
      <c r="CO24" s="737"/>
      <c r="CP24" s="737"/>
      <c r="CQ24" s="738"/>
      <c r="CR24" s="733">
        <v>4481889</v>
      </c>
      <c r="CS24" s="734"/>
      <c r="CT24" s="734"/>
      <c r="CU24" s="734"/>
      <c r="CV24" s="734"/>
      <c r="CW24" s="734"/>
      <c r="CX24" s="734"/>
      <c r="CY24" s="777"/>
      <c r="CZ24" s="778">
        <v>45.2</v>
      </c>
      <c r="DA24" s="749"/>
      <c r="DB24" s="749"/>
      <c r="DC24" s="781"/>
      <c r="DD24" s="776">
        <v>3396821</v>
      </c>
      <c r="DE24" s="734"/>
      <c r="DF24" s="734"/>
      <c r="DG24" s="734"/>
      <c r="DH24" s="734"/>
      <c r="DI24" s="734"/>
      <c r="DJ24" s="734"/>
      <c r="DK24" s="777"/>
      <c r="DL24" s="776">
        <v>3061323</v>
      </c>
      <c r="DM24" s="734"/>
      <c r="DN24" s="734"/>
      <c r="DO24" s="734"/>
      <c r="DP24" s="734"/>
      <c r="DQ24" s="734"/>
      <c r="DR24" s="734"/>
      <c r="DS24" s="734"/>
      <c r="DT24" s="734"/>
      <c r="DU24" s="734"/>
      <c r="DV24" s="777"/>
      <c r="DW24" s="778">
        <v>51.2</v>
      </c>
      <c r="DX24" s="749"/>
      <c r="DY24" s="749"/>
      <c r="DZ24" s="749"/>
      <c r="EA24" s="749"/>
      <c r="EB24" s="749"/>
      <c r="EC24" s="779"/>
    </row>
    <row r="25" spans="2:133" ht="11.25" customHeight="1" x14ac:dyDescent="0.15">
      <c r="B25" s="675" t="s">
        <v>292</v>
      </c>
      <c r="C25" s="676"/>
      <c r="D25" s="676"/>
      <c r="E25" s="676"/>
      <c r="F25" s="676"/>
      <c r="G25" s="676"/>
      <c r="H25" s="676"/>
      <c r="I25" s="676"/>
      <c r="J25" s="676"/>
      <c r="K25" s="676"/>
      <c r="L25" s="676"/>
      <c r="M25" s="676"/>
      <c r="N25" s="676"/>
      <c r="O25" s="676"/>
      <c r="P25" s="676"/>
      <c r="Q25" s="677"/>
      <c r="R25" s="678" t="s">
        <v>176</v>
      </c>
      <c r="S25" s="679"/>
      <c r="T25" s="679"/>
      <c r="U25" s="679"/>
      <c r="V25" s="679"/>
      <c r="W25" s="679"/>
      <c r="X25" s="679"/>
      <c r="Y25" s="680"/>
      <c r="Z25" s="715" t="s">
        <v>176</v>
      </c>
      <c r="AA25" s="715"/>
      <c r="AB25" s="715"/>
      <c r="AC25" s="715"/>
      <c r="AD25" s="716" t="s">
        <v>130</v>
      </c>
      <c r="AE25" s="716"/>
      <c r="AF25" s="716"/>
      <c r="AG25" s="716"/>
      <c r="AH25" s="716"/>
      <c r="AI25" s="716"/>
      <c r="AJ25" s="716"/>
      <c r="AK25" s="716"/>
      <c r="AL25" s="681" t="s">
        <v>176</v>
      </c>
      <c r="AM25" s="682"/>
      <c r="AN25" s="682"/>
      <c r="AO25" s="717"/>
      <c r="AP25" s="772" t="s">
        <v>293</v>
      </c>
      <c r="AQ25" s="780"/>
      <c r="AR25" s="780"/>
      <c r="AS25" s="780"/>
      <c r="AT25" s="780"/>
      <c r="AU25" s="780"/>
      <c r="AV25" s="780"/>
      <c r="AW25" s="780"/>
      <c r="AX25" s="780"/>
      <c r="AY25" s="780"/>
      <c r="AZ25" s="780"/>
      <c r="BA25" s="780"/>
      <c r="BB25" s="780"/>
      <c r="BC25" s="780"/>
      <c r="BD25" s="780"/>
      <c r="BE25" s="780"/>
      <c r="BF25" s="774"/>
      <c r="BG25" s="678" t="s">
        <v>176</v>
      </c>
      <c r="BH25" s="679"/>
      <c r="BI25" s="679"/>
      <c r="BJ25" s="679"/>
      <c r="BK25" s="679"/>
      <c r="BL25" s="679"/>
      <c r="BM25" s="679"/>
      <c r="BN25" s="680"/>
      <c r="BO25" s="715" t="s">
        <v>176</v>
      </c>
      <c r="BP25" s="715"/>
      <c r="BQ25" s="715"/>
      <c r="BR25" s="715"/>
      <c r="BS25" s="684" t="s">
        <v>176</v>
      </c>
      <c r="BT25" s="679"/>
      <c r="BU25" s="679"/>
      <c r="BV25" s="679"/>
      <c r="BW25" s="679"/>
      <c r="BX25" s="679"/>
      <c r="BY25" s="679"/>
      <c r="BZ25" s="679"/>
      <c r="CA25" s="679"/>
      <c r="CB25" s="722"/>
      <c r="CD25" s="711" t="s">
        <v>294</v>
      </c>
      <c r="CE25" s="712"/>
      <c r="CF25" s="712"/>
      <c r="CG25" s="712"/>
      <c r="CH25" s="712"/>
      <c r="CI25" s="712"/>
      <c r="CJ25" s="712"/>
      <c r="CK25" s="712"/>
      <c r="CL25" s="712"/>
      <c r="CM25" s="712"/>
      <c r="CN25" s="712"/>
      <c r="CO25" s="712"/>
      <c r="CP25" s="712"/>
      <c r="CQ25" s="713"/>
      <c r="CR25" s="678">
        <v>1404027</v>
      </c>
      <c r="CS25" s="697"/>
      <c r="CT25" s="697"/>
      <c r="CU25" s="697"/>
      <c r="CV25" s="697"/>
      <c r="CW25" s="697"/>
      <c r="CX25" s="697"/>
      <c r="CY25" s="698"/>
      <c r="CZ25" s="681">
        <v>14.1</v>
      </c>
      <c r="DA25" s="699"/>
      <c r="DB25" s="699"/>
      <c r="DC25" s="700"/>
      <c r="DD25" s="684">
        <v>1297544</v>
      </c>
      <c r="DE25" s="697"/>
      <c r="DF25" s="697"/>
      <c r="DG25" s="697"/>
      <c r="DH25" s="697"/>
      <c r="DI25" s="697"/>
      <c r="DJ25" s="697"/>
      <c r="DK25" s="698"/>
      <c r="DL25" s="684">
        <v>1289626</v>
      </c>
      <c r="DM25" s="697"/>
      <c r="DN25" s="697"/>
      <c r="DO25" s="697"/>
      <c r="DP25" s="697"/>
      <c r="DQ25" s="697"/>
      <c r="DR25" s="697"/>
      <c r="DS25" s="697"/>
      <c r="DT25" s="697"/>
      <c r="DU25" s="697"/>
      <c r="DV25" s="698"/>
      <c r="DW25" s="681">
        <v>21.6</v>
      </c>
      <c r="DX25" s="699"/>
      <c r="DY25" s="699"/>
      <c r="DZ25" s="699"/>
      <c r="EA25" s="699"/>
      <c r="EB25" s="699"/>
      <c r="EC25" s="714"/>
    </row>
    <row r="26" spans="2:133" ht="11.25" customHeight="1" x14ac:dyDescent="0.15">
      <c r="B26" s="675" t="s">
        <v>295</v>
      </c>
      <c r="C26" s="676"/>
      <c r="D26" s="676"/>
      <c r="E26" s="676"/>
      <c r="F26" s="676"/>
      <c r="G26" s="676"/>
      <c r="H26" s="676"/>
      <c r="I26" s="676"/>
      <c r="J26" s="676"/>
      <c r="K26" s="676"/>
      <c r="L26" s="676"/>
      <c r="M26" s="676"/>
      <c r="N26" s="676"/>
      <c r="O26" s="676"/>
      <c r="P26" s="676"/>
      <c r="Q26" s="677"/>
      <c r="R26" s="678">
        <v>6022113</v>
      </c>
      <c r="S26" s="679"/>
      <c r="T26" s="679"/>
      <c r="U26" s="679"/>
      <c r="V26" s="679"/>
      <c r="W26" s="679"/>
      <c r="X26" s="679"/>
      <c r="Y26" s="680"/>
      <c r="Z26" s="715">
        <v>59.1</v>
      </c>
      <c r="AA26" s="715"/>
      <c r="AB26" s="715"/>
      <c r="AC26" s="715"/>
      <c r="AD26" s="716">
        <v>5773565</v>
      </c>
      <c r="AE26" s="716"/>
      <c r="AF26" s="716"/>
      <c r="AG26" s="716"/>
      <c r="AH26" s="716"/>
      <c r="AI26" s="716"/>
      <c r="AJ26" s="716"/>
      <c r="AK26" s="716"/>
      <c r="AL26" s="681">
        <v>99.6</v>
      </c>
      <c r="AM26" s="682"/>
      <c r="AN26" s="682"/>
      <c r="AO26" s="717"/>
      <c r="AP26" s="772" t="s">
        <v>296</v>
      </c>
      <c r="AQ26" s="773"/>
      <c r="AR26" s="773"/>
      <c r="AS26" s="773"/>
      <c r="AT26" s="773"/>
      <c r="AU26" s="773"/>
      <c r="AV26" s="773"/>
      <c r="AW26" s="773"/>
      <c r="AX26" s="773"/>
      <c r="AY26" s="773"/>
      <c r="AZ26" s="773"/>
      <c r="BA26" s="773"/>
      <c r="BB26" s="773"/>
      <c r="BC26" s="773"/>
      <c r="BD26" s="773"/>
      <c r="BE26" s="773"/>
      <c r="BF26" s="774"/>
      <c r="BG26" s="678" t="s">
        <v>176</v>
      </c>
      <c r="BH26" s="679"/>
      <c r="BI26" s="679"/>
      <c r="BJ26" s="679"/>
      <c r="BK26" s="679"/>
      <c r="BL26" s="679"/>
      <c r="BM26" s="679"/>
      <c r="BN26" s="680"/>
      <c r="BO26" s="715" t="s">
        <v>176</v>
      </c>
      <c r="BP26" s="715"/>
      <c r="BQ26" s="715"/>
      <c r="BR26" s="715"/>
      <c r="BS26" s="684" t="s">
        <v>176</v>
      </c>
      <c r="BT26" s="679"/>
      <c r="BU26" s="679"/>
      <c r="BV26" s="679"/>
      <c r="BW26" s="679"/>
      <c r="BX26" s="679"/>
      <c r="BY26" s="679"/>
      <c r="BZ26" s="679"/>
      <c r="CA26" s="679"/>
      <c r="CB26" s="722"/>
      <c r="CD26" s="711" t="s">
        <v>297</v>
      </c>
      <c r="CE26" s="712"/>
      <c r="CF26" s="712"/>
      <c r="CG26" s="712"/>
      <c r="CH26" s="712"/>
      <c r="CI26" s="712"/>
      <c r="CJ26" s="712"/>
      <c r="CK26" s="712"/>
      <c r="CL26" s="712"/>
      <c r="CM26" s="712"/>
      <c r="CN26" s="712"/>
      <c r="CO26" s="712"/>
      <c r="CP26" s="712"/>
      <c r="CQ26" s="713"/>
      <c r="CR26" s="678">
        <v>903552</v>
      </c>
      <c r="CS26" s="679"/>
      <c r="CT26" s="679"/>
      <c r="CU26" s="679"/>
      <c r="CV26" s="679"/>
      <c r="CW26" s="679"/>
      <c r="CX26" s="679"/>
      <c r="CY26" s="680"/>
      <c r="CZ26" s="681">
        <v>9.1</v>
      </c>
      <c r="DA26" s="699"/>
      <c r="DB26" s="699"/>
      <c r="DC26" s="700"/>
      <c r="DD26" s="684">
        <v>812376</v>
      </c>
      <c r="DE26" s="679"/>
      <c r="DF26" s="679"/>
      <c r="DG26" s="679"/>
      <c r="DH26" s="679"/>
      <c r="DI26" s="679"/>
      <c r="DJ26" s="679"/>
      <c r="DK26" s="680"/>
      <c r="DL26" s="684" t="s">
        <v>130</v>
      </c>
      <c r="DM26" s="679"/>
      <c r="DN26" s="679"/>
      <c r="DO26" s="679"/>
      <c r="DP26" s="679"/>
      <c r="DQ26" s="679"/>
      <c r="DR26" s="679"/>
      <c r="DS26" s="679"/>
      <c r="DT26" s="679"/>
      <c r="DU26" s="679"/>
      <c r="DV26" s="680"/>
      <c r="DW26" s="681" t="s">
        <v>130</v>
      </c>
      <c r="DX26" s="699"/>
      <c r="DY26" s="699"/>
      <c r="DZ26" s="699"/>
      <c r="EA26" s="699"/>
      <c r="EB26" s="699"/>
      <c r="EC26" s="714"/>
    </row>
    <row r="27" spans="2:133" ht="11.25" customHeight="1" x14ac:dyDescent="0.15">
      <c r="B27" s="675" t="s">
        <v>298</v>
      </c>
      <c r="C27" s="676"/>
      <c r="D27" s="676"/>
      <c r="E27" s="676"/>
      <c r="F27" s="676"/>
      <c r="G27" s="676"/>
      <c r="H27" s="676"/>
      <c r="I27" s="676"/>
      <c r="J27" s="676"/>
      <c r="K27" s="676"/>
      <c r="L27" s="676"/>
      <c r="M27" s="676"/>
      <c r="N27" s="676"/>
      <c r="O27" s="676"/>
      <c r="P27" s="676"/>
      <c r="Q27" s="677"/>
      <c r="R27" s="678">
        <v>1551</v>
      </c>
      <c r="S27" s="679"/>
      <c r="T27" s="679"/>
      <c r="U27" s="679"/>
      <c r="V27" s="679"/>
      <c r="W27" s="679"/>
      <c r="X27" s="679"/>
      <c r="Y27" s="680"/>
      <c r="Z27" s="715">
        <v>0</v>
      </c>
      <c r="AA27" s="715"/>
      <c r="AB27" s="715"/>
      <c r="AC27" s="715"/>
      <c r="AD27" s="716">
        <v>1551</v>
      </c>
      <c r="AE27" s="716"/>
      <c r="AF27" s="716"/>
      <c r="AG27" s="716"/>
      <c r="AH27" s="716"/>
      <c r="AI27" s="716"/>
      <c r="AJ27" s="716"/>
      <c r="AK27" s="716"/>
      <c r="AL27" s="681">
        <v>0</v>
      </c>
      <c r="AM27" s="682"/>
      <c r="AN27" s="682"/>
      <c r="AO27" s="717"/>
      <c r="AP27" s="675" t="s">
        <v>299</v>
      </c>
      <c r="AQ27" s="676"/>
      <c r="AR27" s="676"/>
      <c r="AS27" s="676"/>
      <c r="AT27" s="676"/>
      <c r="AU27" s="676"/>
      <c r="AV27" s="676"/>
      <c r="AW27" s="676"/>
      <c r="AX27" s="676"/>
      <c r="AY27" s="676"/>
      <c r="AZ27" s="676"/>
      <c r="BA27" s="676"/>
      <c r="BB27" s="676"/>
      <c r="BC27" s="676"/>
      <c r="BD27" s="676"/>
      <c r="BE27" s="676"/>
      <c r="BF27" s="677"/>
      <c r="BG27" s="678">
        <v>1475056</v>
      </c>
      <c r="BH27" s="679"/>
      <c r="BI27" s="679"/>
      <c r="BJ27" s="679"/>
      <c r="BK27" s="679"/>
      <c r="BL27" s="679"/>
      <c r="BM27" s="679"/>
      <c r="BN27" s="680"/>
      <c r="BO27" s="715">
        <v>100</v>
      </c>
      <c r="BP27" s="715"/>
      <c r="BQ27" s="715"/>
      <c r="BR27" s="715"/>
      <c r="BS27" s="684" t="s">
        <v>176</v>
      </c>
      <c r="BT27" s="679"/>
      <c r="BU27" s="679"/>
      <c r="BV27" s="679"/>
      <c r="BW27" s="679"/>
      <c r="BX27" s="679"/>
      <c r="BY27" s="679"/>
      <c r="BZ27" s="679"/>
      <c r="CA27" s="679"/>
      <c r="CB27" s="722"/>
      <c r="CD27" s="711" t="s">
        <v>300</v>
      </c>
      <c r="CE27" s="712"/>
      <c r="CF27" s="712"/>
      <c r="CG27" s="712"/>
      <c r="CH27" s="712"/>
      <c r="CI27" s="712"/>
      <c r="CJ27" s="712"/>
      <c r="CK27" s="712"/>
      <c r="CL27" s="712"/>
      <c r="CM27" s="712"/>
      <c r="CN27" s="712"/>
      <c r="CO27" s="712"/>
      <c r="CP27" s="712"/>
      <c r="CQ27" s="713"/>
      <c r="CR27" s="678">
        <v>1710121</v>
      </c>
      <c r="CS27" s="697"/>
      <c r="CT27" s="697"/>
      <c r="CU27" s="697"/>
      <c r="CV27" s="697"/>
      <c r="CW27" s="697"/>
      <c r="CX27" s="697"/>
      <c r="CY27" s="698"/>
      <c r="CZ27" s="681">
        <v>17.2</v>
      </c>
      <c r="DA27" s="699"/>
      <c r="DB27" s="699"/>
      <c r="DC27" s="700"/>
      <c r="DD27" s="684">
        <v>738811</v>
      </c>
      <c r="DE27" s="697"/>
      <c r="DF27" s="697"/>
      <c r="DG27" s="697"/>
      <c r="DH27" s="697"/>
      <c r="DI27" s="697"/>
      <c r="DJ27" s="697"/>
      <c r="DK27" s="698"/>
      <c r="DL27" s="684">
        <v>706443</v>
      </c>
      <c r="DM27" s="697"/>
      <c r="DN27" s="697"/>
      <c r="DO27" s="697"/>
      <c r="DP27" s="697"/>
      <c r="DQ27" s="697"/>
      <c r="DR27" s="697"/>
      <c r="DS27" s="697"/>
      <c r="DT27" s="697"/>
      <c r="DU27" s="697"/>
      <c r="DV27" s="698"/>
      <c r="DW27" s="681">
        <v>11.8</v>
      </c>
      <c r="DX27" s="699"/>
      <c r="DY27" s="699"/>
      <c r="DZ27" s="699"/>
      <c r="EA27" s="699"/>
      <c r="EB27" s="699"/>
      <c r="EC27" s="714"/>
    </row>
    <row r="28" spans="2:133" ht="11.25" customHeight="1" x14ac:dyDescent="0.15">
      <c r="B28" s="675" t="s">
        <v>301</v>
      </c>
      <c r="C28" s="676"/>
      <c r="D28" s="676"/>
      <c r="E28" s="676"/>
      <c r="F28" s="676"/>
      <c r="G28" s="676"/>
      <c r="H28" s="676"/>
      <c r="I28" s="676"/>
      <c r="J28" s="676"/>
      <c r="K28" s="676"/>
      <c r="L28" s="676"/>
      <c r="M28" s="676"/>
      <c r="N28" s="676"/>
      <c r="O28" s="676"/>
      <c r="P28" s="676"/>
      <c r="Q28" s="677"/>
      <c r="R28" s="678">
        <v>56923</v>
      </c>
      <c r="S28" s="679"/>
      <c r="T28" s="679"/>
      <c r="U28" s="679"/>
      <c r="V28" s="679"/>
      <c r="W28" s="679"/>
      <c r="X28" s="679"/>
      <c r="Y28" s="680"/>
      <c r="Z28" s="715">
        <v>0.6</v>
      </c>
      <c r="AA28" s="715"/>
      <c r="AB28" s="715"/>
      <c r="AC28" s="715"/>
      <c r="AD28" s="716" t="s">
        <v>176</v>
      </c>
      <c r="AE28" s="716"/>
      <c r="AF28" s="716"/>
      <c r="AG28" s="716"/>
      <c r="AH28" s="716"/>
      <c r="AI28" s="716"/>
      <c r="AJ28" s="716"/>
      <c r="AK28" s="716"/>
      <c r="AL28" s="681" t="s">
        <v>176</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302</v>
      </c>
      <c r="CE28" s="712"/>
      <c r="CF28" s="712"/>
      <c r="CG28" s="712"/>
      <c r="CH28" s="712"/>
      <c r="CI28" s="712"/>
      <c r="CJ28" s="712"/>
      <c r="CK28" s="712"/>
      <c r="CL28" s="712"/>
      <c r="CM28" s="712"/>
      <c r="CN28" s="712"/>
      <c r="CO28" s="712"/>
      <c r="CP28" s="712"/>
      <c r="CQ28" s="713"/>
      <c r="CR28" s="678">
        <v>1367741</v>
      </c>
      <c r="CS28" s="679"/>
      <c r="CT28" s="679"/>
      <c r="CU28" s="679"/>
      <c r="CV28" s="679"/>
      <c r="CW28" s="679"/>
      <c r="CX28" s="679"/>
      <c r="CY28" s="680"/>
      <c r="CZ28" s="681">
        <v>13.8</v>
      </c>
      <c r="DA28" s="699"/>
      <c r="DB28" s="699"/>
      <c r="DC28" s="700"/>
      <c r="DD28" s="684">
        <v>1360466</v>
      </c>
      <c r="DE28" s="679"/>
      <c r="DF28" s="679"/>
      <c r="DG28" s="679"/>
      <c r="DH28" s="679"/>
      <c r="DI28" s="679"/>
      <c r="DJ28" s="679"/>
      <c r="DK28" s="680"/>
      <c r="DL28" s="684">
        <v>1065254</v>
      </c>
      <c r="DM28" s="679"/>
      <c r="DN28" s="679"/>
      <c r="DO28" s="679"/>
      <c r="DP28" s="679"/>
      <c r="DQ28" s="679"/>
      <c r="DR28" s="679"/>
      <c r="DS28" s="679"/>
      <c r="DT28" s="679"/>
      <c r="DU28" s="679"/>
      <c r="DV28" s="680"/>
      <c r="DW28" s="681">
        <v>17.8</v>
      </c>
      <c r="DX28" s="699"/>
      <c r="DY28" s="699"/>
      <c r="DZ28" s="699"/>
      <c r="EA28" s="699"/>
      <c r="EB28" s="699"/>
      <c r="EC28" s="714"/>
    </row>
    <row r="29" spans="2:133" ht="11.25" customHeight="1" x14ac:dyDescent="0.15">
      <c r="B29" s="675" t="s">
        <v>303</v>
      </c>
      <c r="C29" s="676"/>
      <c r="D29" s="676"/>
      <c r="E29" s="676"/>
      <c r="F29" s="676"/>
      <c r="G29" s="676"/>
      <c r="H29" s="676"/>
      <c r="I29" s="676"/>
      <c r="J29" s="676"/>
      <c r="K29" s="676"/>
      <c r="L29" s="676"/>
      <c r="M29" s="676"/>
      <c r="N29" s="676"/>
      <c r="O29" s="676"/>
      <c r="P29" s="676"/>
      <c r="Q29" s="677"/>
      <c r="R29" s="678">
        <v>134606</v>
      </c>
      <c r="S29" s="679"/>
      <c r="T29" s="679"/>
      <c r="U29" s="679"/>
      <c r="V29" s="679"/>
      <c r="W29" s="679"/>
      <c r="X29" s="679"/>
      <c r="Y29" s="680"/>
      <c r="Z29" s="715">
        <v>1.3</v>
      </c>
      <c r="AA29" s="715"/>
      <c r="AB29" s="715"/>
      <c r="AC29" s="715"/>
      <c r="AD29" s="716">
        <v>10995</v>
      </c>
      <c r="AE29" s="716"/>
      <c r="AF29" s="716"/>
      <c r="AG29" s="716"/>
      <c r="AH29" s="716"/>
      <c r="AI29" s="716"/>
      <c r="AJ29" s="716"/>
      <c r="AK29" s="716"/>
      <c r="AL29" s="681">
        <v>0.2</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3" t="s">
        <v>304</v>
      </c>
      <c r="CE29" s="764"/>
      <c r="CF29" s="711" t="s">
        <v>305</v>
      </c>
      <c r="CG29" s="712"/>
      <c r="CH29" s="712"/>
      <c r="CI29" s="712"/>
      <c r="CJ29" s="712"/>
      <c r="CK29" s="712"/>
      <c r="CL29" s="712"/>
      <c r="CM29" s="712"/>
      <c r="CN29" s="712"/>
      <c r="CO29" s="712"/>
      <c r="CP29" s="712"/>
      <c r="CQ29" s="713"/>
      <c r="CR29" s="678">
        <v>1367695</v>
      </c>
      <c r="CS29" s="697"/>
      <c r="CT29" s="697"/>
      <c r="CU29" s="697"/>
      <c r="CV29" s="697"/>
      <c r="CW29" s="697"/>
      <c r="CX29" s="697"/>
      <c r="CY29" s="698"/>
      <c r="CZ29" s="681">
        <v>13.8</v>
      </c>
      <c r="DA29" s="699"/>
      <c r="DB29" s="699"/>
      <c r="DC29" s="700"/>
      <c r="DD29" s="684">
        <v>1360420</v>
      </c>
      <c r="DE29" s="697"/>
      <c r="DF29" s="697"/>
      <c r="DG29" s="697"/>
      <c r="DH29" s="697"/>
      <c r="DI29" s="697"/>
      <c r="DJ29" s="697"/>
      <c r="DK29" s="698"/>
      <c r="DL29" s="684">
        <v>1065208</v>
      </c>
      <c r="DM29" s="697"/>
      <c r="DN29" s="697"/>
      <c r="DO29" s="697"/>
      <c r="DP29" s="697"/>
      <c r="DQ29" s="697"/>
      <c r="DR29" s="697"/>
      <c r="DS29" s="697"/>
      <c r="DT29" s="697"/>
      <c r="DU29" s="697"/>
      <c r="DV29" s="698"/>
      <c r="DW29" s="681">
        <v>17.8</v>
      </c>
      <c r="DX29" s="699"/>
      <c r="DY29" s="699"/>
      <c r="DZ29" s="699"/>
      <c r="EA29" s="699"/>
      <c r="EB29" s="699"/>
      <c r="EC29" s="714"/>
    </row>
    <row r="30" spans="2:133" ht="11.25" customHeight="1" x14ac:dyDescent="0.15">
      <c r="B30" s="675" t="s">
        <v>306</v>
      </c>
      <c r="C30" s="676"/>
      <c r="D30" s="676"/>
      <c r="E30" s="676"/>
      <c r="F30" s="676"/>
      <c r="G30" s="676"/>
      <c r="H30" s="676"/>
      <c r="I30" s="676"/>
      <c r="J30" s="676"/>
      <c r="K30" s="676"/>
      <c r="L30" s="676"/>
      <c r="M30" s="676"/>
      <c r="N30" s="676"/>
      <c r="O30" s="676"/>
      <c r="P30" s="676"/>
      <c r="Q30" s="677"/>
      <c r="R30" s="678">
        <v>28947</v>
      </c>
      <c r="S30" s="679"/>
      <c r="T30" s="679"/>
      <c r="U30" s="679"/>
      <c r="V30" s="679"/>
      <c r="W30" s="679"/>
      <c r="X30" s="679"/>
      <c r="Y30" s="680"/>
      <c r="Z30" s="715">
        <v>0.3</v>
      </c>
      <c r="AA30" s="715"/>
      <c r="AB30" s="715"/>
      <c r="AC30" s="715"/>
      <c r="AD30" s="716" t="s">
        <v>176</v>
      </c>
      <c r="AE30" s="716"/>
      <c r="AF30" s="716"/>
      <c r="AG30" s="716"/>
      <c r="AH30" s="716"/>
      <c r="AI30" s="716"/>
      <c r="AJ30" s="716"/>
      <c r="AK30" s="716"/>
      <c r="AL30" s="681" t="s">
        <v>176</v>
      </c>
      <c r="AM30" s="682"/>
      <c r="AN30" s="682"/>
      <c r="AO30" s="717"/>
      <c r="AP30" s="739" t="s">
        <v>223</v>
      </c>
      <c r="AQ30" s="740"/>
      <c r="AR30" s="740"/>
      <c r="AS30" s="740"/>
      <c r="AT30" s="740"/>
      <c r="AU30" s="740"/>
      <c r="AV30" s="740"/>
      <c r="AW30" s="740"/>
      <c r="AX30" s="740"/>
      <c r="AY30" s="740"/>
      <c r="AZ30" s="740"/>
      <c r="BA30" s="740"/>
      <c r="BB30" s="740"/>
      <c r="BC30" s="740"/>
      <c r="BD30" s="740"/>
      <c r="BE30" s="740"/>
      <c r="BF30" s="741"/>
      <c r="BG30" s="739" t="s">
        <v>307</v>
      </c>
      <c r="BH30" s="752"/>
      <c r="BI30" s="752"/>
      <c r="BJ30" s="752"/>
      <c r="BK30" s="752"/>
      <c r="BL30" s="752"/>
      <c r="BM30" s="752"/>
      <c r="BN30" s="752"/>
      <c r="BO30" s="752"/>
      <c r="BP30" s="752"/>
      <c r="BQ30" s="753"/>
      <c r="BR30" s="739" t="s">
        <v>308</v>
      </c>
      <c r="BS30" s="752"/>
      <c r="BT30" s="752"/>
      <c r="BU30" s="752"/>
      <c r="BV30" s="752"/>
      <c r="BW30" s="752"/>
      <c r="BX30" s="752"/>
      <c r="BY30" s="752"/>
      <c r="BZ30" s="752"/>
      <c r="CA30" s="752"/>
      <c r="CB30" s="753"/>
      <c r="CD30" s="765"/>
      <c r="CE30" s="766"/>
      <c r="CF30" s="711" t="s">
        <v>309</v>
      </c>
      <c r="CG30" s="712"/>
      <c r="CH30" s="712"/>
      <c r="CI30" s="712"/>
      <c r="CJ30" s="712"/>
      <c r="CK30" s="712"/>
      <c r="CL30" s="712"/>
      <c r="CM30" s="712"/>
      <c r="CN30" s="712"/>
      <c r="CO30" s="712"/>
      <c r="CP30" s="712"/>
      <c r="CQ30" s="713"/>
      <c r="CR30" s="678">
        <v>1277429</v>
      </c>
      <c r="CS30" s="679"/>
      <c r="CT30" s="679"/>
      <c r="CU30" s="679"/>
      <c r="CV30" s="679"/>
      <c r="CW30" s="679"/>
      <c r="CX30" s="679"/>
      <c r="CY30" s="680"/>
      <c r="CZ30" s="681">
        <v>12.9</v>
      </c>
      <c r="DA30" s="699"/>
      <c r="DB30" s="699"/>
      <c r="DC30" s="700"/>
      <c r="DD30" s="684">
        <v>1270219</v>
      </c>
      <c r="DE30" s="679"/>
      <c r="DF30" s="679"/>
      <c r="DG30" s="679"/>
      <c r="DH30" s="679"/>
      <c r="DI30" s="679"/>
      <c r="DJ30" s="679"/>
      <c r="DK30" s="680"/>
      <c r="DL30" s="684">
        <v>975007</v>
      </c>
      <c r="DM30" s="679"/>
      <c r="DN30" s="679"/>
      <c r="DO30" s="679"/>
      <c r="DP30" s="679"/>
      <c r="DQ30" s="679"/>
      <c r="DR30" s="679"/>
      <c r="DS30" s="679"/>
      <c r="DT30" s="679"/>
      <c r="DU30" s="679"/>
      <c r="DV30" s="680"/>
      <c r="DW30" s="681">
        <v>16.3</v>
      </c>
      <c r="DX30" s="699"/>
      <c r="DY30" s="699"/>
      <c r="DZ30" s="699"/>
      <c r="EA30" s="699"/>
      <c r="EB30" s="699"/>
      <c r="EC30" s="714"/>
    </row>
    <row r="31" spans="2:133" ht="11.25" customHeight="1" x14ac:dyDescent="0.15">
      <c r="B31" s="675" t="s">
        <v>310</v>
      </c>
      <c r="C31" s="676"/>
      <c r="D31" s="676"/>
      <c r="E31" s="676"/>
      <c r="F31" s="676"/>
      <c r="G31" s="676"/>
      <c r="H31" s="676"/>
      <c r="I31" s="676"/>
      <c r="J31" s="676"/>
      <c r="K31" s="676"/>
      <c r="L31" s="676"/>
      <c r="M31" s="676"/>
      <c r="N31" s="676"/>
      <c r="O31" s="676"/>
      <c r="P31" s="676"/>
      <c r="Q31" s="677"/>
      <c r="R31" s="678">
        <v>1052172</v>
      </c>
      <c r="S31" s="679"/>
      <c r="T31" s="679"/>
      <c r="U31" s="679"/>
      <c r="V31" s="679"/>
      <c r="W31" s="679"/>
      <c r="X31" s="679"/>
      <c r="Y31" s="680"/>
      <c r="Z31" s="715">
        <v>10.3</v>
      </c>
      <c r="AA31" s="715"/>
      <c r="AB31" s="715"/>
      <c r="AC31" s="715"/>
      <c r="AD31" s="716" t="s">
        <v>176</v>
      </c>
      <c r="AE31" s="716"/>
      <c r="AF31" s="716"/>
      <c r="AG31" s="716"/>
      <c r="AH31" s="716"/>
      <c r="AI31" s="716"/>
      <c r="AJ31" s="716"/>
      <c r="AK31" s="716"/>
      <c r="AL31" s="681" t="s">
        <v>176</v>
      </c>
      <c r="AM31" s="682"/>
      <c r="AN31" s="682"/>
      <c r="AO31" s="717"/>
      <c r="AP31" s="754" t="s">
        <v>311</v>
      </c>
      <c r="AQ31" s="755"/>
      <c r="AR31" s="755"/>
      <c r="AS31" s="755"/>
      <c r="AT31" s="760" t="s">
        <v>312</v>
      </c>
      <c r="AU31" s="231"/>
      <c r="AV31" s="231"/>
      <c r="AW31" s="231"/>
      <c r="AX31" s="744" t="s">
        <v>189</v>
      </c>
      <c r="AY31" s="745"/>
      <c r="AZ31" s="745"/>
      <c r="BA31" s="745"/>
      <c r="BB31" s="745"/>
      <c r="BC31" s="745"/>
      <c r="BD31" s="745"/>
      <c r="BE31" s="745"/>
      <c r="BF31" s="746"/>
      <c r="BG31" s="747">
        <v>99.3</v>
      </c>
      <c r="BH31" s="748"/>
      <c r="BI31" s="748"/>
      <c r="BJ31" s="748"/>
      <c r="BK31" s="748"/>
      <c r="BL31" s="748"/>
      <c r="BM31" s="749">
        <v>97.9</v>
      </c>
      <c r="BN31" s="748"/>
      <c r="BO31" s="748"/>
      <c r="BP31" s="748"/>
      <c r="BQ31" s="750"/>
      <c r="BR31" s="747">
        <v>99.3</v>
      </c>
      <c r="BS31" s="748"/>
      <c r="BT31" s="748"/>
      <c r="BU31" s="748"/>
      <c r="BV31" s="748"/>
      <c r="BW31" s="748"/>
      <c r="BX31" s="749">
        <v>97.8</v>
      </c>
      <c r="BY31" s="748"/>
      <c r="BZ31" s="748"/>
      <c r="CA31" s="748"/>
      <c r="CB31" s="750"/>
      <c r="CD31" s="765"/>
      <c r="CE31" s="766"/>
      <c r="CF31" s="711" t="s">
        <v>313</v>
      </c>
      <c r="CG31" s="712"/>
      <c r="CH31" s="712"/>
      <c r="CI31" s="712"/>
      <c r="CJ31" s="712"/>
      <c r="CK31" s="712"/>
      <c r="CL31" s="712"/>
      <c r="CM31" s="712"/>
      <c r="CN31" s="712"/>
      <c r="CO31" s="712"/>
      <c r="CP31" s="712"/>
      <c r="CQ31" s="713"/>
      <c r="CR31" s="678">
        <v>90266</v>
      </c>
      <c r="CS31" s="697"/>
      <c r="CT31" s="697"/>
      <c r="CU31" s="697"/>
      <c r="CV31" s="697"/>
      <c r="CW31" s="697"/>
      <c r="CX31" s="697"/>
      <c r="CY31" s="698"/>
      <c r="CZ31" s="681">
        <v>0.9</v>
      </c>
      <c r="DA31" s="699"/>
      <c r="DB31" s="699"/>
      <c r="DC31" s="700"/>
      <c r="DD31" s="684">
        <v>90201</v>
      </c>
      <c r="DE31" s="697"/>
      <c r="DF31" s="697"/>
      <c r="DG31" s="697"/>
      <c r="DH31" s="697"/>
      <c r="DI31" s="697"/>
      <c r="DJ31" s="697"/>
      <c r="DK31" s="698"/>
      <c r="DL31" s="684">
        <v>90201</v>
      </c>
      <c r="DM31" s="697"/>
      <c r="DN31" s="697"/>
      <c r="DO31" s="697"/>
      <c r="DP31" s="697"/>
      <c r="DQ31" s="697"/>
      <c r="DR31" s="697"/>
      <c r="DS31" s="697"/>
      <c r="DT31" s="697"/>
      <c r="DU31" s="697"/>
      <c r="DV31" s="698"/>
      <c r="DW31" s="681">
        <v>1.5</v>
      </c>
      <c r="DX31" s="699"/>
      <c r="DY31" s="699"/>
      <c r="DZ31" s="699"/>
      <c r="EA31" s="699"/>
      <c r="EB31" s="699"/>
      <c r="EC31" s="714"/>
    </row>
    <row r="32" spans="2:133" ht="11.25" customHeight="1" x14ac:dyDescent="0.15">
      <c r="B32" s="769" t="s">
        <v>314</v>
      </c>
      <c r="C32" s="770"/>
      <c r="D32" s="770"/>
      <c r="E32" s="770"/>
      <c r="F32" s="770"/>
      <c r="G32" s="770"/>
      <c r="H32" s="770"/>
      <c r="I32" s="770"/>
      <c r="J32" s="770"/>
      <c r="K32" s="770"/>
      <c r="L32" s="770"/>
      <c r="M32" s="770"/>
      <c r="N32" s="770"/>
      <c r="O32" s="770"/>
      <c r="P32" s="770"/>
      <c r="Q32" s="771"/>
      <c r="R32" s="678" t="s">
        <v>176</v>
      </c>
      <c r="S32" s="679"/>
      <c r="T32" s="679"/>
      <c r="U32" s="679"/>
      <c r="V32" s="679"/>
      <c r="W32" s="679"/>
      <c r="X32" s="679"/>
      <c r="Y32" s="680"/>
      <c r="Z32" s="715" t="s">
        <v>130</v>
      </c>
      <c r="AA32" s="715"/>
      <c r="AB32" s="715"/>
      <c r="AC32" s="715"/>
      <c r="AD32" s="716" t="s">
        <v>176</v>
      </c>
      <c r="AE32" s="716"/>
      <c r="AF32" s="716"/>
      <c r="AG32" s="716"/>
      <c r="AH32" s="716"/>
      <c r="AI32" s="716"/>
      <c r="AJ32" s="716"/>
      <c r="AK32" s="716"/>
      <c r="AL32" s="681" t="s">
        <v>130</v>
      </c>
      <c r="AM32" s="682"/>
      <c r="AN32" s="682"/>
      <c r="AO32" s="717"/>
      <c r="AP32" s="756"/>
      <c r="AQ32" s="757"/>
      <c r="AR32" s="757"/>
      <c r="AS32" s="757"/>
      <c r="AT32" s="761"/>
      <c r="AU32" s="230" t="s">
        <v>315</v>
      </c>
      <c r="AV32" s="230"/>
      <c r="AW32" s="230"/>
      <c r="AX32" s="675" t="s">
        <v>316</v>
      </c>
      <c r="AY32" s="676"/>
      <c r="AZ32" s="676"/>
      <c r="BA32" s="676"/>
      <c r="BB32" s="676"/>
      <c r="BC32" s="676"/>
      <c r="BD32" s="676"/>
      <c r="BE32" s="676"/>
      <c r="BF32" s="677"/>
      <c r="BG32" s="751">
        <v>99.5</v>
      </c>
      <c r="BH32" s="697"/>
      <c r="BI32" s="697"/>
      <c r="BJ32" s="697"/>
      <c r="BK32" s="697"/>
      <c r="BL32" s="697"/>
      <c r="BM32" s="682">
        <v>99</v>
      </c>
      <c r="BN32" s="743"/>
      <c r="BO32" s="743"/>
      <c r="BP32" s="743"/>
      <c r="BQ32" s="721"/>
      <c r="BR32" s="751">
        <v>99.5</v>
      </c>
      <c r="BS32" s="697"/>
      <c r="BT32" s="697"/>
      <c r="BU32" s="697"/>
      <c r="BV32" s="697"/>
      <c r="BW32" s="697"/>
      <c r="BX32" s="682">
        <v>98.6</v>
      </c>
      <c r="BY32" s="743"/>
      <c r="BZ32" s="743"/>
      <c r="CA32" s="743"/>
      <c r="CB32" s="721"/>
      <c r="CD32" s="767"/>
      <c r="CE32" s="768"/>
      <c r="CF32" s="711" t="s">
        <v>317</v>
      </c>
      <c r="CG32" s="712"/>
      <c r="CH32" s="712"/>
      <c r="CI32" s="712"/>
      <c r="CJ32" s="712"/>
      <c r="CK32" s="712"/>
      <c r="CL32" s="712"/>
      <c r="CM32" s="712"/>
      <c r="CN32" s="712"/>
      <c r="CO32" s="712"/>
      <c r="CP32" s="712"/>
      <c r="CQ32" s="713"/>
      <c r="CR32" s="678">
        <v>46</v>
      </c>
      <c r="CS32" s="679"/>
      <c r="CT32" s="679"/>
      <c r="CU32" s="679"/>
      <c r="CV32" s="679"/>
      <c r="CW32" s="679"/>
      <c r="CX32" s="679"/>
      <c r="CY32" s="680"/>
      <c r="CZ32" s="681">
        <v>0</v>
      </c>
      <c r="DA32" s="699"/>
      <c r="DB32" s="699"/>
      <c r="DC32" s="700"/>
      <c r="DD32" s="684">
        <v>46</v>
      </c>
      <c r="DE32" s="679"/>
      <c r="DF32" s="679"/>
      <c r="DG32" s="679"/>
      <c r="DH32" s="679"/>
      <c r="DI32" s="679"/>
      <c r="DJ32" s="679"/>
      <c r="DK32" s="680"/>
      <c r="DL32" s="684">
        <v>46</v>
      </c>
      <c r="DM32" s="679"/>
      <c r="DN32" s="679"/>
      <c r="DO32" s="679"/>
      <c r="DP32" s="679"/>
      <c r="DQ32" s="679"/>
      <c r="DR32" s="679"/>
      <c r="DS32" s="679"/>
      <c r="DT32" s="679"/>
      <c r="DU32" s="679"/>
      <c r="DV32" s="680"/>
      <c r="DW32" s="681">
        <v>0</v>
      </c>
      <c r="DX32" s="699"/>
      <c r="DY32" s="699"/>
      <c r="DZ32" s="699"/>
      <c r="EA32" s="699"/>
      <c r="EB32" s="699"/>
      <c r="EC32" s="714"/>
    </row>
    <row r="33" spans="2:133" ht="11.25" customHeight="1" x14ac:dyDescent="0.15">
      <c r="B33" s="675" t="s">
        <v>318</v>
      </c>
      <c r="C33" s="676"/>
      <c r="D33" s="676"/>
      <c r="E33" s="676"/>
      <c r="F33" s="676"/>
      <c r="G33" s="676"/>
      <c r="H33" s="676"/>
      <c r="I33" s="676"/>
      <c r="J33" s="676"/>
      <c r="K33" s="676"/>
      <c r="L33" s="676"/>
      <c r="M33" s="676"/>
      <c r="N33" s="676"/>
      <c r="O33" s="676"/>
      <c r="P33" s="676"/>
      <c r="Q33" s="677"/>
      <c r="R33" s="678">
        <v>890708</v>
      </c>
      <c r="S33" s="679"/>
      <c r="T33" s="679"/>
      <c r="U33" s="679"/>
      <c r="V33" s="679"/>
      <c r="W33" s="679"/>
      <c r="X33" s="679"/>
      <c r="Y33" s="680"/>
      <c r="Z33" s="715">
        <v>8.6999999999999993</v>
      </c>
      <c r="AA33" s="715"/>
      <c r="AB33" s="715"/>
      <c r="AC33" s="715"/>
      <c r="AD33" s="716" t="s">
        <v>176</v>
      </c>
      <c r="AE33" s="716"/>
      <c r="AF33" s="716"/>
      <c r="AG33" s="716"/>
      <c r="AH33" s="716"/>
      <c r="AI33" s="716"/>
      <c r="AJ33" s="716"/>
      <c r="AK33" s="716"/>
      <c r="AL33" s="681" t="s">
        <v>176</v>
      </c>
      <c r="AM33" s="682"/>
      <c r="AN33" s="682"/>
      <c r="AO33" s="717"/>
      <c r="AP33" s="758"/>
      <c r="AQ33" s="759"/>
      <c r="AR33" s="759"/>
      <c r="AS33" s="759"/>
      <c r="AT33" s="762"/>
      <c r="AU33" s="232"/>
      <c r="AV33" s="232"/>
      <c r="AW33" s="232"/>
      <c r="AX33" s="659" t="s">
        <v>319</v>
      </c>
      <c r="AY33" s="660"/>
      <c r="AZ33" s="660"/>
      <c r="BA33" s="660"/>
      <c r="BB33" s="660"/>
      <c r="BC33" s="660"/>
      <c r="BD33" s="660"/>
      <c r="BE33" s="660"/>
      <c r="BF33" s="661"/>
      <c r="BG33" s="742">
        <v>99</v>
      </c>
      <c r="BH33" s="663"/>
      <c r="BI33" s="663"/>
      <c r="BJ33" s="663"/>
      <c r="BK33" s="663"/>
      <c r="BL33" s="663"/>
      <c r="BM33" s="706">
        <v>96.5</v>
      </c>
      <c r="BN33" s="663"/>
      <c r="BO33" s="663"/>
      <c r="BP33" s="663"/>
      <c r="BQ33" s="727"/>
      <c r="BR33" s="742">
        <v>99.1</v>
      </c>
      <c r="BS33" s="663"/>
      <c r="BT33" s="663"/>
      <c r="BU33" s="663"/>
      <c r="BV33" s="663"/>
      <c r="BW33" s="663"/>
      <c r="BX33" s="706">
        <v>96.7</v>
      </c>
      <c r="BY33" s="663"/>
      <c r="BZ33" s="663"/>
      <c r="CA33" s="663"/>
      <c r="CB33" s="727"/>
      <c r="CD33" s="711" t="s">
        <v>320</v>
      </c>
      <c r="CE33" s="712"/>
      <c r="CF33" s="712"/>
      <c r="CG33" s="712"/>
      <c r="CH33" s="712"/>
      <c r="CI33" s="712"/>
      <c r="CJ33" s="712"/>
      <c r="CK33" s="712"/>
      <c r="CL33" s="712"/>
      <c r="CM33" s="712"/>
      <c r="CN33" s="712"/>
      <c r="CO33" s="712"/>
      <c r="CP33" s="712"/>
      <c r="CQ33" s="713"/>
      <c r="CR33" s="678">
        <v>3989493</v>
      </c>
      <c r="CS33" s="697"/>
      <c r="CT33" s="697"/>
      <c r="CU33" s="697"/>
      <c r="CV33" s="697"/>
      <c r="CW33" s="697"/>
      <c r="CX33" s="697"/>
      <c r="CY33" s="698"/>
      <c r="CZ33" s="681">
        <v>40.200000000000003</v>
      </c>
      <c r="DA33" s="699"/>
      <c r="DB33" s="699"/>
      <c r="DC33" s="700"/>
      <c r="DD33" s="684">
        <v>2977178</v>
      </c>
      <c r="DE33" s="697"/>
      <c r="DF33" s="697"/>
      <c r="DG33" s="697"/>
      <c r="DH33" s="697"/>
      <c r="DI33" s="697"/>
      <c r="DJ33" s="697"/>
      <c r="DK33" s="698"/>
      <c r="DL33" s="684">
        <v>2431019</v>
      </c>
      <c r="DM33" s="697"/>
      <c r="DN33" s="697"/>
      <c r="DO33" s="697"/>
      <c r="DP33" s="697"/>
      <c r="DQ33" s="697"/>
      <c r="DR33" s="697"/>
      <c r="DS33" s="697"/>
      <c r="DT33" s="697"/>
      <c r="DU33" s="697"/>
      <c r="DV33" s="698"/>
      <c r="DW33" s="681">
        <v>40.700000000000003</v>
      </c>
      <c r="DX33" s="699"/>
      <c r="DY33" s="699"/>
      <c r="DZ33" s="699"/>
      <c r="EA33" s="699"/>
      <c r="EB33" s="699"/>
      <c r="EC33" s="714"/>
    </row>
    <row r="34" spans="2:133" ht="11.25" customHeight="1" x14ac:dyDescent="0.15">
      <c r="B34" s="675" t="s">
        <v>321</v>
      </c>
      <c r="C34" s="676"/>
      <c r="D34" s="676"/>
      <c r="E34" s="676"/>
      <c r="F34" s="676"/>
      <c r="G34" s="676"/>
      <c r="H34" s="676"/>
      <c r="I34" s="676"/>
      <c r="J34" s="676"/>
      <c r="K34" s="676"/>
      <c r="L34" s="676"/>
      <c r="M34" s="676"/>
      <c r="N34" s="676"/>
      <c r="O34" s="676"/>
      <c r="P34" s="676"/>
      <c r="Q34" s="677"/>
      <c r="R34" s="678">
        <v>11423</v>
      </c>
      <c r="S34" s="679"/>
      <c r="T34" s="679"/>
      <c r="U34" s="679"/>
      <c r="V34" s="679"/>
      <c r="W34" s="679"/>
      <c r="X34" s="679"/>
      <c r="Y34" s="680"/>
      <c r="Z34" s="715">
        <v>0.1</v>
      </c>
      <c r="AA34" s="715"/>
      <c r="AB34" s="715"/>
      <c r="AC34" s="715"/>
      <c r="AD34" s="716">
        <v>8977</v>
      </c>
      <c r="AE34" s="716"/>
      <c r="AF34" s="716"/>
      <c r="AG34" s="716"/>
      <c r="AH34" s="716"/>
      <c r="AI34" s="716"/>
      <c r="AJ34" s="716"/>
      <c r="AK34" s="716"/>
      <c r="AL34" s="681">
        <v>0.2</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322</v>
      </c>
      <c r="CE34" s="712"/>
      <c r="CF34" s="712"/>
      <c r="CG34" s="712"/>
      <c r="CH34" s="712"/>
      <c r="CI34" s="712"/>
      <c r="CJ34" s="712"/>
      <c r="CK34" s="712"/>
      <c r="CL34" s="712"/>
      <c r="CM34" s="712"/>
      <c r="CN34" s="712"/>
      <c r="CO34" s="712"/>
      <c r="CP34" s="712"/>
      <c r="CQ34" s="713"/>
      <c r="CR34" s="678">
        <v>1120591</v>
      </c>
      <c r="CS34" s="679"/>
      <c r="CT34" s="679"/>
      <c r="CU34" s="679"/>
      <c r="CV34" s="679"/>
      <c r="CW34" s="679"/>
      <c r="CX34" s="679"/>
      <c r="CY34" s="680"/>
      <c r="CZ34" s="681">
        <v>11.3</v>
      </c>
      <c r="DA34" s="699"/>
      <c r="DB34" s="699"/>
      <c r="DC34" s="700"/>
      <c r="DD34" s="684">
        <v>838109</v>
      </c>
      <c r="DE34" s="679"/>
      <c r="DF34" s="679"/>
      <c r="DG34" s="679"/>
      <c r="DH34" s="679"/>
      <c r="DI34" s="679"/>
      <c r="DJ34" s="679"/>
      <c r="DK34" s="680"/>
      <c r="DL34" s="684">
        <v>711918</v>
      </c>
      <c r="DM34" s="679"/>
      <c r="DN34" s="679"/>
      <c r="DO34" s="679"/>
      <c r="DP34" s="679"/>
      <c r="DQ34" s="679"/>
      <c r="DR34" s="679"/>
      <c r="DS34" s="679"/>
      <c r="DT34" s="679"/>
      <c r="DU34" s="679"/>
      <c r="DV34" s="680"/>
      <c r="DW34" s="681">
        <v>11.9</v>
      </c>
      <c r="DX34" s="699"/>
      <c r="DY34" s="699"/>
      <c r="DZ34" s="699"/>
      <c r="EA34" s="699"/>
      <c r="EB34" s="699"/>
      <c r="EC34" s="714"/>
    </row>
    <row r="35" spans="2:133" ht="11.25" customHeight="1" x14ac:dyDescent="0.15">
      <c r="B35" s="675" t="s">
        <v>323</v>
      </c>
      <c r="C35" s="676"/>
      <c r="D35" s="676"/>
      <c r="E35" s="676"/>
      <c r="F35" s="676"/>
      <c r="G35" s="676"/>
      <c r="H35" s="676"/>
      <c r="I35" s="676"/>
      <c r="J35" s="676"/>
      <c r="K35" s="676"/>
      <c r="L35" s="676"/>
      <c r="M35" s="676"/>
      <c r="N35" s="676"/>
      <c r="O35" s="676"/>
      <c r="P35" s="676"/>
      <c r="Q35" s="677"/>
      <c r="R35" s="678">
        <v>237199</v>
      </c>
      <c r="S35" s="679"/>
      <c r="T35" s="679"/>
      <c r="U35" s="679"/>
      <c r="V35" s="679"/>
      <c r="W35" s="679"/>
      <c r="X35" s="679"/>
      <c r="Y35" s="680"/>
      <c r="Z35" s="715">
        <v>2.2999999999999998</v>
      </c>
      <c r="AA35" s="715"/>
      <c r="AB35" s="715"/>
      <c r="AC35" s="715"/>
      <c r="AD35" s="716" t="s">
        <v>176</v>
      </c>
      <c r="AE35" s="716"/>
      <c r="AF35" s="716"/>
      <c r="AG35" s="716"/>
      <c r="AH35" s="716"/>
      <c r="AI35" s="716"/>
      <c r="AJ35" s="716"/>
      <c r="AK35" s="716"/>
      <c r="AL35" s="681" t="s">
        <v>130</v>
      </c>
      <c r="AM35" s="682"/>
      <c r="AN35" s="682"/>
      <c r="AO35" s="717"/>
      <c r="AP35" s="235"/>
      <c r="AQ35" s="739" t="s">
        <v>324</v>
      </c>
      <c r="AR35" s="740"/>
      <c r="AS35" s="740"/>
      <c r="AT35" s="740"/>
      <c r="AU35" s="740"/>
      <c r="AV35" s="740"/>
      <c r="AW35" s="740"/>
      <c r="AX35" s="740"/>
      <c r="AY35" s="740"/>
      <c r="AZ35" s="740"/>
      <c r="BA35" s="740"/>
      <c r="BB35" s="740"/>
      <c r="BC35" s="740"/>
      <c r="BD35" s="740"/>
      <c r="BE35" s="740"/>
      <c r="BF35" s="741"/>
      <c r="BG35" s="739" t="s">
        <v>325</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326</v>
      </c>
      <c r="CE35" s="712"/>
      <c r="CF35" s="712"/>
      <c r="CG35" s="712"/>
      <c r="CH35" s="712"/>
      <c r="CI35" s="712"/>
      <c r="CJ35" s="712"/>
      <c r="CK35" s="712"/>
      <c r="CL35" s="712"/>
      <c r="CM35" s="712"/>
      <c r="CN35" s="712"/>
      <c r="CO35" s="712"/>
      <c r="CP35" s="712"/>
      <c r="CQ35" s="713"/>
      <c r="CR35" s="678">
        <v>75797</v>
      </c>
      <c r="CS35" s="697"/>
      <c r="CT35" s="697"/>
      <c r="CU35" s="697"/>
      <c r="CV35" s="697"/>
      <c r="CW35" s="697"/>
      <c r="CX35" s="697"/>
      <c r="CY35" s="698"/>
      <c r="CZ35" s="681">
        <v>0.8</v>
      </c>
      <c r="DA35" s="699"/>
      <c r="DB35" s="699"/>
      <c r="DC35" s="700"/>
      <c r="DD35" s="684">
        <v>62380</v>
      </c>
      <c r="DE35" s="697"/>
      <c r="DF35" s="697"/>
      <c r="DG35" s="697"/>
      <c r="DH35" s="697"/>
      <c r="DI35" s="697"/>
      <c r="DJ35" s="697"/>
      <c r="DK35" s="698"/>
      <c r="DL35" s="684">
        <v>60333</v>
      </c>
      <c r="DM35" s="697"/>
      <c r="DN35" s="697"/>
      <c r="DO35" s="697"/>
      <c r="DP35" s="697"/>
      <c r="DQ35" s="697"/>
      <c r="DR35" s="697"/>
      <c r="DS35" s="697"/>
      <c r="DT35" s="697"/>
      <c r="DU35" s="697"/>
      <c r="DV35" s="698"/>
      <c r="DW35" s="681">
        <v>1</v>
      </c>
      <c r="DX35" s="699"/>
      <c r="DY35" s="699"/>
      <c r="DZ35" s="699"/>
      <c r="EA35" s="699"/>
      <c r="EB35" s="699"/>
      <c r="EC35" s="714"/>
    </row>
    <row r="36" spans="2:133" ht="11.25" customHeight="1" x14ac:dyDescent="0.15">
      <c r="B36" s="675" t="s">
        <v>327</v>
      </c>
      <c r="C36" s="676"/>
      <c r="D36" s="676"/>
      <c r="E36" s="676"/>
      <c r="F36" s="676"/>
      <c r="G36" s="676"/>
      <c r="H36" s="676"/>
      <c r="I36" s="676"/>
      <c r="J36" s="676"/>
      <c r="K36" s="676"/>
      <c r="L36" s="676"/>
      <c r="M36" s="676"/>
      <c r="N36" s="676"/>
      <c r="O36" s="676"/>
      <c r="P36" s="676"/>
      <c r="Q36" s="677"/>
      <c r="R36" s="678">
        <v>449212</v>
      </c>
      <c r="S36" s="679"/>
      <c r="T36" s="679"/>
      <c r="U36" s="679"/>
      <c r="V36" s="679"/>
      <c r="W36" s="679"/>
      <c r="X36" s="679"/>
      <c r="Y36" s="680"/>
      <c r="Z36" s="715">
        <v>4.4000000000000004</v>
      </c>
      <c r="AA36" s="715"/>
      <c r="AB36" s="715"/>
      <c r="AC36" s="715"/>
      <c r="AD36" s="716" t="s">
        <v>176</v>
      </c>
      <c r="AE36" s="716"/>
      <c r="AF36" s="716"/>
      <c r="AG36" s="716"/>
      <c r="AH36" s="716"/>
      <c r="AI36" s="716"/>
      <c r="AJ36" s="716"/>
      <c r="AK36" s="716"/>
      <c r="AL36" s="681" t="s">
        <v>176</v>
      </c>
      <c r="AM36" s="682"/>
      <c r="AN36" s="682"/>
      <c r="AO36" s="717"/>
      <c r="AP36" s="235"/>
      <c r="AQ36" s="730" t="s">
        <v>328</v>
      </c>
      <c r="AR36" s="731"/>
      <c r="AS36" s="731"/>
      <c r="AT36" s="731"/>
      <c r="AU36" s="731"/>
      <c r="AV36" s="731"/>
      <c r="AW36" s="731"/>
      <c r="AX36" s="731"/>
      <c r="AY36" s="732"/>
      <c r="AZ36" s="733">
        <v>1404191</v>
      </c>
      <c r="BA36" s="734"/>
      <c r="BB36" s="734"/>
      <c r="BC36" s="734"/>
      <c r="BD36" s="734"/>
      <c r="BE36" s="734"/>
      <c r="BF36" s="735"/>
      <c r="BG36" s="736" t="s">
        <v>329</v>
      </c>
      <c r="BH36" s="737"/>
      <c r="BI36" s="737"/>
      <c r="BJ36" s="737"/>
      <c r="BK36" s="737"/>
      <c r="BL36" s="737"/>
      <c r="BM36" s="737"/>
      <c r="BN36" s="737"/>
      <c r="BO36" s="737"/>
      <c r="BP36" s="737"/>
      <c r="BQ36" s="737"/>
      <c r="BR36" s="737"/>
      <c r="BS36" s="737"/>
      <c r="BT36" s="737"/>
      <c r="BU36" s="738"/>
      <c r="BV36" s="733">
        <v>8274</v>
      </c>
      <c r="BW36" s="734"/>
      <c r="BX36" s="734"/>
      <c r="BY36" s="734"/>
      <c r="BZ36" s="734"/>
      <c r="CA36" s="734"/>
      <c r="CB36" s="735"/>
      <c r="CD36" s="711" t="s">
        <v>330</v>
      </c>
      <c r="CE36" s="712"/>
      <c r="CF36" s="712"/>
      <c r="CG36" s="712"/>
      <c r="CH36" s="712"/>
      <c r="CI36" s="712"/>
      <c r="CJ36" s="712"/>
      <c r="CK36" s="712"/>
      <c r="CL36" s="712"/>
      <c r="CM36" s="712"/>
      <c r="CN36" s="712"/>
      <c r="CO36" s="712"/>
      <c r="CP36" s="712"/>
      <c r="CQ36" s="713"/>
      <c r="CR36" s="678">
        <v>1137383</v>
      </c>
      <c r="CS36" s="679"/>
      <c r="CT36" s="679"/>
      <c r="CU36" s="679"/>
      <c r="CV36" s="679"/>
      <c r="CW36" s="679"/>
      <c r="CX36" s="679"/>
      <c r="CY36" s="680"/>
      <c r="CZ36" s="681">
        <v>11.5</v>
      </c>
      <c r="DA36" s="699"/>
      <c r="DB36" s="699"/>
      <c r="DC36" s="700"/>
      <c r="DD36" s="684">
        <v>822207</v>
      </c>
      <c r="DE36" s="679"/>
      <c r="DF36" s="679"/>
      <c r="DG36" s="679"/>
      <c r="DH36" s="679"/>
      <c r="DI36" s="679"/>
      <c r="DJ36" s="679"/>
      <c r="DK36" s="680"/>
      <c r="DL36" s="684">
        <v>527288</v>
      </c>
      <c r="DM36" s="679"/>
      <c r="DN36" s="679"/>
      <c r="DO36" s="679"/>
      <c r="DP36" s="679"/>
      <c r="DQ36" s="679"/>
      <c r="DR36" s="679"/>
      <c r="DS36" s="679"/>
      <c r="DT36" s="679"/>
      <c r="DU36" s="679"/>
      <c r="DV36" s="680"/>
      <c r="DW36" s="681">
        <v>8.8000000000000007</v>
      </c>
      <c r="DX36" s="699"/>
      <c r="DY36" s="699"/>
      <c r="DZ36" s="699"/>
      <c r="EA36" s="699"/>
      <c r="EB36" s="699"/>
      <c r="EC36" s="714"/>
    </row>
    <row r="37" spans="2:133" ht="11.25" customHeight="1" x14ac:dyDescent="0.15">
      <c r="B37" s="675" t="s">
        <v>331</v>
      </c>
      <c r="C37" s="676"/>
      <c r="D37" s="676"/>
      <c r="E37" s="676"/>
      <c r="F37" s="676"/>
      <c r="G37" s="676"/>
      <c r="H37" s="676"/>
      <c r="I37" s="676"/>
      <c r="J37" s="676"/>
      <c r="K37" s="676"/>
      <c r="L37" s="676"/>
      <c r="M37" s="676"/>
      <c r="N37" s="676"/>
      <c r="O37" s="676"/>
      <c r="P37" s="676"/>
      <c r="Q37" s="677"/>
      <c r="R37" s="678">
        <v>263002</v>
      </c>
      <c r="S37" s="679"/>
      <c r="T37" s="679"/>
      <c r="U37" s="679"/>
      <c r="V37" s="679"/>
      <c r="W37" s="679"/>
      <c r="X37" s="679"/>
      <c r="Y37" s="680"/>
      <c r="Z37" s="715">
        <v>2.6</v>
      </c>
      <c r="AA37" s="715"/>
      <c r="AB37" s="715"/>
      <c r="AC37" s="715"/>
      <c r="AD37" s="716" t="s">
        <v>176</v>
      </c>
      <c r="AE37" s="716"/>
      <c r="AF37" s="716"/>
      <c r="AG37" s="716"/>
      <c r="AH37" s="716"/>
      <c r="AI37" s="716"/>
      <c r="AJ37" s="716"/>
      <c r="AK37" s="716"/>
      <c r="AL37" s="681" t="s">
        <v>176</v>
      </c>
      <c r="AM37" s="682"/>
      <c r="AN37" s="682"/>
      <c r="AO37" s="717"/>
      <c r="AQ37" s="718" t="s">
        <v>332</v>
      </c>
      <c r="AR37" s="719"/>
      <c r="AS37" s="719"/>
      <c r="AT37" s="719"/>
      <c r="AU37" s="719"/>
      <c r="AV37" s="719"/>
      <c r="AW37" s="719"/>
      <c r="AX37" s="719"/>
      <c r="AY37" s="720"/>
      <c r="AZ37" s="678">
        <v>643606</v>
      </c>
      <c r="BA37" s="679"/>
      <c r="BB37" s="679"/>
      <c r="BC37" s="679"/>
      <c r="BD37" s="697"/>
      <c r="BE37" s="697"/>
      <c r="BF37" s="721"/>
      <c r="BG37" s="711" t="s">
        <v>333</v>
      </c>
      <c r="BH37" s="712"/>
      <c r="BI37" s="712"/>
      <c r="BJ37" s="712"/>
      <c r="BK37" s="712"/>
      <c r="BL37" s="712"/>
      <c r="BM37" s="712"/>
      <c r="BN37" s="712"/>
      <c r="BO37" s="712"/>
      <c r="BP37" s="712"/>
      <c r="BQ37" s="712"/>
      <c r="BR37" s="712"/>
      <c r="BS37" s="712"/>
      <c r="BT37" s="712"/>
      <c r="BU37" s="713"/>
      <c r="BV37" s="678">
        <v>-5888</v>
      </c>
      <c r="BW37" s="679"/>
      <c r="BX37" s="679"/>
      <c r="BY37" s="679"/>
      <c r="BZ37" s="679"/>
      <c r="CA37" s="679"/>
      <c r="CB37" s="722"/>
      <c r="CD37" s="711" t="s">
        <v>334</v>
      </c>
      <c r="CE37" s="712"/>
      <c r="CF37" s="712"/>
      <c r="CG37" s="712"/>
      <c r="CH37" s="712"/>
      <c r="CI37" s="712"/>
      <c r="CJ37" s="712"/>
      <c r="CK37" s="712"/>
      <c r="CL37" s="712"/>
      <c r="CM37" s="712"/>
      <c r="CN37" s="712"/>
      <c r="CO37" s="712"/>
      <c r="CP37" s="712"/>
      <c r="CQ37" s="713"/>
      <c r="CR37" s="678">
        <v>369618</v>
      </c>
      <c r="CS37" s="697"/>
      <c r="CT37" s="697"/>
      <c r="CU37" s="697"/>
      <c r="CV37" s="697"/>
      <c r="CW37" s="697"/>
      <c r="CX37" s="697"/>
      <c r="CY37" s="698"/>
      <c r="CZ37" s="681">
        <v>3.7</v>
      </c>
      <c r="DA37" s="699"/>
      <c r="DB37" s="699"/>
      <c r="DC37" s="700"/>
      <c r="DD37" s="684">
        <v>367738</v>
      </c>
      <c r="DE37" s="697"/>
      <c r="DF37" s="697"/>
      <c r="DG37" s="697"/>
      <c r="DH37" s="697"/>
      <c r="DI37" s="697"/>
      <c r="DJ37" s="697"/>
      <c r="DK37" s="698"/>
      <c r="DL37" s="684">
        <v>355571</v>
      </c>
      <c r="DM37" s="697"/>
      <c r="DN37" s="697"/>
      <c r="DO37" s="697"/>
      <c r="DP37" s="697"/>
      <c r="DQ37" s="697"/>
      <c r="DR37" s="697"/>
      <c r="DS37" s="697"/>
      <c r="DT37" s="697"/>
      <c r="DU37" s="697"/>
      <c r="DV37" s="698"/>
      <c r="DW37" s="681">
        <v>6</v>
      </c>
      <c r="DX37" s="699"/>
      <c r="DY37" s="699"/>
      <c r="DZ37" s="699"/>
      <c r="EA37" s="699"/>
      <c r="EB37" s="699"/>
      <c r="EC37" s="714"/>
    </row>
    <row r="38" spans="2:133" ht="11.25" customHeight="1" x14ac:dyDescent="0.15">
      <c r="B38" s="675" t="s">
        <v>335</v>
      </c>
      <c r="C38" s="676"/>
      <c r="D38" s="676"/>
      <c r="E38" s="676"/>
      <c r="F38" s="676"/>
      <c r="G38" s="676"/>
      <c r="H38" s="676"/>
      <c r="I38" s="676"/>
      <c r="J38" s="676"/>
      <c r="K38" s="676"/>
      <c r="L38" s="676"/>
      <c r="M38" s="676"/>
      <c r="N38" s="676"/>
      <c r="O38" s="676"/>
      <c r="P38" s="676"/>
      <c r="Q38" s="677"/>
      <c r="R38" s="678">
        <v>157440</v>
      </c>
      <c r="S38" s="679"/>
      <c r="T38" s="679"/>
      <c r="U38" s="679"/>
      <c r="V38" s="679"/>
      <c r="W38" s="679"/>
      <c r="X38" s="679"/>
      <c r="Y38" s="680"/>
      <c r="Z38" s="715">
        <v>1.5</v>
      </c>
      <c r="AA38" s="715"/>
      <c r="AB38" s="715"/>
      <c r="AC38" s="715"/>
      <c r="AD38" s="716">
        <v>183</v>
      </c>
      <c r="AE38" s="716"/>
      <c r="AF38" s="716"/>
      <c r="AG38" s="716"/>
      <c r="AH38" s="716"/>
      <c r="AI38" s="716"/>
      <c r="AJ38" s="716"/>
      <c r="AK38" s="716"/>
      <c r="AL38" s="681">
        <v>0</v>
      </c>
      <c r="AM38" s="682"/>
      <c r="AN38" s="682"/>
      <c r="AO38" s="717"/>
      <c r="AQ38" s="718" t="s">
        <v>336</v>
      </c>
      <c r="AR38" s="719"/>
      <c r="AS38" s="719"/>
      <c r="AT38" s="719"/>
      <c r="AU38" s="719"/>
      <c r="AV38" s="719"/>
      <c r="AW38" s="719"/>
      <c r="AX38" s="719"/>
      <c r="AY38" s="720"/>
      <c r="AZ38" s="678">
        <v>42419</v>
      </c>
      <c r="BA38" s="679"/>
      <c r="BB38" s="679"/>
      <c r="BC38" s="679"/>
      <c r="BD38" s="697"/>
      <c r="BE38" s="697"/>
      <c r="BF38" s="721"/>
      <c r="BG38" s="711" t="s">
        <v>337</v>
      </c>
      <c r="BH38" s="712"/>
      <c r="BI38" s="712"/>
      <c r="BJ38" s="712"/>
      <c r="BK38" s="712"/>
      <c r="BL38" s="712"/>
      <c r="BM38" s="712"/>
      <c r="BN38" s="712"/>
      <c r="BO38" s="712"/>
      <c r="BP38" s="712"/>
      <c r="BQ38" s="712"/>
      <c r="BR38" s="712"/>
      <c r="BS38" s="712"/>
      <c r="BT38" s="712"/>
      <c r="BU38" s="713"/>
      <c r="BV38" s="678">
        <v>2206</v>
      </c>
      <c r="BW38" s="679"/>
      <c r="BX38" s="679"/>
      <c r="BY38" s="679"/>
      <c r="BZ38" s="679"/>
      <c r="CA38" s="679"/>
      <c r="CB38" s="722"/>
      <c r="CD38" s="711" t="s">
        <v>338</v>
      </c>
      <c r="CE38" s="712"/>
      <c r="CF38" s="712"/>
      <c r="CG38" s="712"/>
      <c r="CH38" s="712"/>
      <c r="CI38" s="712"/>
      <c r="CJ38" s="712"/>
      <c r="CK38" s="712"/>
      <c r="CL38" s="712"/>
      <c r="CM38" s="712"/>
      <c r="CN38" s="712"/>
      <c r="CO38" s="712"/>
      <c r="CP38" s="712"/>
      <c r="CQ38" s="713"/>
      <c r="CR38" s="678">
        <v>1361353</v>
      </c>
      <c r="CS38" s="679"/>
      <c r="CT38" s="679"/>
      <c r="CU38" s="679"/>
      <c r="CV38" s="679"/>
      <c r="CW38" s="679"/>
      <c r="CX38" s="679"/>
      <c r="CY38" s="680"/>
      <c r="CZ38" s="681">
        <v>13.7</v>
      </c>
      <c r="DA38" s="699"/>
      <c r="DB38" s="699"/>
      <c r="DC38" s="700"/>
      <c r="DD38" s="684">
        <v>1252212</v>
      </c>
      <c r="DE38" s="679"/>
      <c r="DF38" s="679"/>
      <c r="DG38" s="679"/>
      <c r="DH38" s="679"/>
      <c r="DI38" s="679"/>
      <c r="DJ38" s="679"/>
      <c r="DK38" s="680"/>
      <c r="DL38" s="684">
        <v>1131480</v>
      </c>
      <c r="DM38" s="679"/>
      <c r="DN38" s="679"/>
      <c r="DO38" s="679"/>
      <c r="DP38" s="679"/>
      <c r="DQ38" s="679"/>
      <c r="DR38" s="679"/>
      <c r="DS38" s="679"/>
      <c r="DT38" s="679"/>
      <c r="DU38" s="679"/>
      <c r="DV38" s="680"/>
      <c r="DW38" s="681">
        <v>18.899999999999999</v>
      </c>
      <c r="DX38" s="699"/>
      <c r="DY38" s="699"/>
      <c r="DZ38" s="699"/>
      <c r="EA38" s="699"/>
      <c r="EB38" s="699"/>
      <c r="EC38" s="714"/>
    </row>
    <row r="39" spans="2:133" ht="11.25" customHeight="1" x14ac:dyDescent="0.15">
      <c r="B39" s="675" t="s">
        <v>339</v>
      </c>
      <c r="C39" s="676"/>
      <c r="D39" s="676"/>
      <c r="E39" s="676"/>
      <c r="F39" s="676"/>
      <c r="G39" s="676"/>
      <c r="H39" s="676"/>
      <c r="I39" s="676"/>
      <c r="J39" s="676"/>
      <c r="K39" s="676"/>
      <c r="L39" s="676"/>
      <c r="M39" s="676"/>
      <c r="N39" s="676"/>
      <c r="O39" s="676"/>
      <c r="P39" s="676"/>
      <c r="Q39" s="677"/>
      <c r="R39" s="678">
        <v>889940</v>
      </c>
      <c r="S39" s="679"/>
      <c r="T39" s="679"/>
      <c r="U39" s="679"/>
      <c r="V39" s="679"/>
      <c r="W39" s="679"/>
      <c r="X39" s="679"/>
      <c r="Y39" s="680"/>
      <c r="Z39" s="715">
        <v>8.6999999999999993</v>
      </c>
      <c r="AA39" s="715"/>
      <c r="AB39" s="715"/>
      <c r="AC39" s="715"/>
      <c r="AD39" s="716" t="s">
        <v>176</v>
      </c>
      <c r="AE39" s="716"/>
      <c r="AF39" s="716"/>
      <c r="AG39" s="716"/>
      <c r="AH39" s="716"/>
      <c r="AI39" s="716"/>
      <c r="AJ39" s="716"/>
      <c r="AK39" s="716"/>
      <c r="AL39" s="681" t="s">
        <v>176</v>
      </c>
      <c r="AM39" s="682"/>
      <c r="AN39" s="682"/>
      <c r="AO39" s="717"/>
      <c r="AQ39" s="718" t="s">
        <v>340</v>
      </c>
      <c r="AR39" s="719"/>
      <c r="AS39" s="719"/>
      <c r="AT39" s="719"/>
      <c r="AU39" s="719"/>
      <c r="AV39" s="719"/>
      <c r="AW39" s="719"/>
      <c r="AX39" s="719"/>
      <c r="AY39" s="720"/>
      <c r="AZ39" s="678">
        <v>419</v>
      </c>
      <c r="BA39" s="679"/>
      <c r="BB39" s="679"/>
      <c r="BC39" s="679"/>
      <c r="BD39" s="697"/>
      <c r="BE39" s="697"/>
      <c r="BF39" s="721"/>
      <c r="BG39" s="711" t="s">
        <v>341</v>
      </c>
      <c r="BH39" s="712"/>
      <c r="BI39" s="712"/>
      <c r="BJ39" s="712"/>
      <c r="BK39" s="712"/>
      <c r="BL39" s="712"/>
      <c r="BM39" s="712"/>
      <c r="BN39" s="712"/>
      <c r="BO39" s="712"/>
      <c r="BP39" s="712"/>
      <c r="BQ39" s="712"/>
      <c r="BR39" s="712"/>
      <c r="BS39" s="712"/>
      <c r="BT39" s="712"/>
      <c r="BU39" s="713"/>
      <c r="BV39" s="678">
        <v>3592</v>
      </c>
      <c r="BW39" s="679"/>
      <c r="BX39" s="679"/>
      <c r="BY39" s="679"/>
      <c r="BZ39" s="679"/>
      <c r="CA39" s="679"/>
      <c r="CB39" s="722"/>
      <c r="CD39" s="711" t="s">
        <v>342</v>
      </c>
      <c r="CE39" s="712"/>
      <c r="CF39" s="712"/>
      <c r="CG39" s="712"/>
      <c r="CH39" s="712"/>
      <c r="CI39" s="712"/>
      <c r="CJ39" s="712"/>
      <c r="CK39" s="712"/>
      <c r="CL39" s="712"/>
      <c r="CM39" s="712"/>
      <c r="CN39" s="712"/>
      <c r="CO39" s="712"/>
      <c r="CP39" s="712"/>
      <c r="CQ39" s="713"/>
      <c r="CR39" s="678">
        <v>260969</v>
      </c>
      <c r="CS39" s="697"/>
      <c r="CT39" s="697"/>
      <c r="CU39" s="697"/>
      <c r="CV39" s="697"/>
      <c r="CW39" s="697"/>
      <c r="CX39" s="697"/>
      <c r="CY39" s="698"/>
      <c r="CZ39" s="681">
        <v>2.6</v>
      </c>
      <c r="DA39" s="699"/>
      <c r="DB39" s="699"/>
      <c r="DC39" s="700"/>
      <c r="DD39" s="684">
        <v>2270</v>
      </c>
      <c r="DE39" s="697"/>
      <c r="DF39" s="697"/>
      <c r="DG39" s="697"/>
      <c r="DH39" s="697"/>
      <c r="DI39" s="697"/>
      <c r="DJ39" s="697"/>
      <c r="DK39" s="698"/>
      <c r="DL39" s="684" t="s">
        <v>176</v>
      </c>
      <c r="DM39" s="697"/>
      <c r="DN39" s="697"/>
      <c r="DO39" s="697"/>
      <c r="DP39" s="697"/>
      <c r="DQ39" s="697"/>
      <c r="DR39" s="697"/>
      <c r="DS39" s="697"/>
      <c r="DT39" s="697"/>
      <c r="DU39" s="697"/>
      <c r="DV39" s="698"/>
      <c r="DW39" s="681" t="s">
        <v>176</v>
      </c>
      <c r="DX39" s="699"/>
      <c r="DY39" s="699"/>
      <c r="DZ39" s="699"/>
      <c r="EA39" s="699"/>
      <c r="EB39" s="699"/>
      <c r="EC39" s="714"/>
    </row>
    <row r="40" spans="2:133" ht="11.25" customHeight="1" x14ac:dyDescent="0.15">
      <c r="B40" s="675" t="s">
        <v>343</v>
      </c>
      <c r="C40" s="676"/>
      <c r="D40" s="676"/>
      <c r="E40" s="676"/>
      <c r="F40" s="676"/>
      <c r="G40" s="676"/>
      <c r="H40" s="676"/>
      <c r="I40" s="676"/>
      <c r="J40" s="676"/>
      <c r="K40" s="676"/>
      <c r="L40" s="676"/>
      <c r="M40" s="676"/>
      <c r="N40" s="676"/>
      <c r="O40" s="676"/>
      <c r="P40" s="676"/>
      <c r="Q40" s="677"/>
      <c r="R40" s="678" t="s">
        <v>176</v>
      </c>
      <c r="S40" s="679"/>
      <c r="T40" s="679"/>
      <c r="U40" s="679"/>
      <c r="V40" s="679"/>
      <c r="W40" s="679"/>
      <c r="X40" s="679"/>
      <c r="Y40" s="680"/>
      <c r="Z40" s="715" t="s">
        <v>130</v>
      </c>
      <c r="AA40" s="715"/>
      <c r="AB40" s="715"/>
      <c r="AC40" s="715"/>
      <c r="AD40" s="716" t="s">
        <v>176</v>
      </c>
      <c r="AE40" s="716"/>
      <c r="AF40" s="716"/>
      <c r="AG40" s="716"/>
      <c r="AH40" s="716"/>
      <c r="AI40" s="716"/>
      <c r="AJ40" s="716"/>
      <c r="AK40" s="716"/>
      <c r="AL40" s="681" t="s">
        <v>176</v>
      </c>
      <c r="AM40" s="682"/>
      <c r="AN40" s="682"/>
      <c r="AO40" s="717"/>
      <c r="AQ40" s="718" t="s">
        <v>344</v>
      </c>
      <c r="AR40" s="719"/>
      <c r="AS40" s="719"/>
      <c r="AT40" s="719"/>
      <c r="AU40" s="719"/>
      <c r="AV40" s="719"/>
      <c r="AW40" s="719"/>
      <c r="AX40" s="719"/>
      <c r="AY40" s="720"/>
      <c r="AZ40" s="678" t="s">
        <v>130</v>
      </c>
      <c r="BA40" s="679"/>
      <c r="BB40" s="679"/>
      <c r="BC40" s="679"/>
      <c r="BD40" s="697"/>
      <c r="BE40" s="697"/>
      <c r="BF40" s="721"/>
      <c r="BG40" s="723" t="s">
        <v>345</v>
      </c>
      <c r="BH40" s="724"/>
      <c r="BI40" s="724"/>
      <c r="BJ40" s="724"/>
      <c r="BK40" s="724"/>
      <c r="BL40" s="236"/>
      <c r="BM40" s="712" t="s">
        <v>346</v>
      </c>
      <c r="BN40" s="712"/>
      <c r="BO40" s="712"/>
      <c r="BP40" s="712"/>
      <c r="BQ40" s="712"/>
      <c r="BR40" s="712"/>
      <c r="BS40" s="712"/>
      <c r="BT40" s="712"/>
      <c r="BU40" s="713"/>
      <c r="BV40" s="678">
        <v>93</v>
      </c>
      <c r="BW40" s="679"/>
      <c r="BX40" s="679"/>
      <c r="BY40" s="679"/>
      <c r="BZ40" s="679"/>
      <c r="CA40" s="679"/>
      <c r="CB40" s="722"/>
      <c r="CD40" s="711" t="s">
        <v>347</v>
      </c>
      <c r="CE40" s="712"/>
      <c r="CF40" s="712"/>
      <c r="CG40" s="712"/>
      <c r="CH40" s="712"/>
      <c r="CI40" s="712"/>
      <c r="CJ40" s="712"/>
      <c r="CK40" s="712"/>
      <c r="CL40" s="712"/>
      <c r="CM40" s="712"/>
      <c r="CN40" s="712"/>
      <c r="CO40" s="712"/>
      <c r="CP40" s="712"/>
      <c r="CQ40" s="713"/>
      <c r="CR40" s="678">
        <v>33400</v>
      </c>
      <c r="CS40" s="679"/>
      <c r="CT40" s="679"/>
      <c r="CU40" s="679"/>
      <c r="CV40" s="679"/>
      <c r="CW40" s="679"/>
      <c r="CX40" s="679"/>
      <c r="CY40" s="680"/>
      <c r="CZ40" s="681">
        <v>0.3</v>
      </c>
      <c r="DA40" s="699"/>
      <c r="DB40" s="699"/>
      <c r="DC40" s="700"/>
      <c r="DD40" s="684" t="s">
        <v>176</v>
      </c>
      <c r="DE40" s="679"/>
      <c r="DF40" s="679"/>
      <c r="DG40" s="679"/>
      <c r="DH40" s="679"/>
      <c r="DI40" s="679"/>
      <c r="DJ40" s="679"/>
      <c r="DK40" s="680"/>
      <c r="DL40" s="684" t="s">
        <v>176</v>
      </c>
      <c r="DM40" s="679"/>
      <c r="DN40" s="679"/>
      <c r="DO40" s="679"/>
      <c r="DP40" s="679"/>
      <c r="DQ40" s="679"/>
      <c r="DR40" s="679"/>
      <c r="DS40" s="679"/>
      <c r="DT40" s="679"/>
      <c r="DU40" s="679"/>
      <c r="DV40" s="680"/>
      <c r="DW40" s="681" t="s">
        <v>130</v>
      </c>
      <c r="DX40" s="699"/>
      <c r="DY40" s="699"/>
      <c r="DZ40" s="699"/>
      <c r="EA40" s="699"/>
      <c r="EB40" s="699"/>
      <c r="EC40" s="714"/>
    </row>
    <row r="41" spans="2:133" ht="11.25" customHeight="1" x14ac:dyDescent="0.15">
      <c r="B41" s="675" t="s">
        <v>348</v>
      </c>
      <c r="C41" s="676"/>
      <c r="D41" s="676"/>
      <c r="E41" s="676"/>
      <c r="F41" s="676"/>
      <c r="G41" s="676"/>
      <c r="H41" s="676"/>
      <c r="I41" s="676"/>
      <c r="J41" s="676"/>
      <c r="K41" s="676"/>
      <c r="L41" s="676"/>
      <c r="M41" s="676"/>
      <c r="N41" s="676"/>
      <c r="O41" s="676"/>
      <c r="P41" s="676"/>
      <c r="Q41" s="677"/>
      <c r="R41" s="678">
        <v>178140</v>
      </c>
      <c r="S41" s="679"/>
      <c r="T41" s="679"/>
      <c r="U41" s="679"/>
      <c r="V41" s="679"/>
      <c r="W41" s="679"/>
      <c r="X41" s="679"/>
      <c r="Y41" s="680"/>
      <c r="Z41" s="715">
        <v>1.7</v>
      </c>
      <c r="AA41" s="715"/>
      <c r="AB41" s="715"/>
      <c r="AC41" s="715"/>
      <c r="AD41" s="716" t="s">
        <v>130</v>
      </c>
      <c r="AE41" s="716"/>
      <c r="AF41" s="716"/>
      <c r="AG41" s="716"/>
      <c r="AH41" s="716"/>
      <c r="AI41" s="716"/>
      <c r="AJ41" s="716"/>
      <c r="AK41" s="716"/>
      <c r="AL41" s="681" t="s">
        <v>176</v>
      </c>
      <c r="AM41" s="682"/>
      <c r="AN41" s="682"/>
      <c r="AO41" s="717"/>
      <c r="AQ41" s="718" t="s">
        <v>349</v>
      </c>
      <c r="AR41" s="719"/>
      <c r="AS41" s="719"/>
      <c r="AT41" s="719"/>
      <c r="AU41" s="719"/>
      <c r="AV41" s="719"/>
      <c r="AW41" s="719"/>
      <c r="AX41" s="719"/>
      <c r="AY41" s="720"/>
      <c r="AZ41" s="678">
        <v>137219</v>
      </c>
      <c r="BA41" s="679"/>
      <c r="BB41" s="679"/>
      <c r="BC41" s="679"/>
      <c r="BD41" s="697"/>
      <c r="BE41" s="697"/>
      <c r="BF41" s="721"/>
      <c r="BG41" s="723"/>
      <c r="BH41" s="724"/>
      <c r="BI41" s="724"/>
      <c r="BJ41" s="724"/>
      <c r="BK41" s="724"/>
      <c r="BL41" s="236"/>
      <c r="BM41" s="712" t="s">
        <v>350</v>
      </c>
      <c r="BN41" s="712"/>
      <c r="BO41" s="712"/>
      <c r="BP41" s="712"/>
      <c r="BQ41" s="712"/>
      <c r="BR41" s="712"/>
      <c r="BS41" s="712"/>
      <c r="BT41" s="712"/>
      <c r="BU41" s="713"/>
      <c r="BV41" s="678" t="s">
        <v>176</v>
      </c>
      <c r="BW41" s="679"/>
      <c r="BX41" s="679"/>
      <c r="BY41" s="679"/>
      <c r="BZ41" s="679"/>
      <c r="CA41" s="679"/>
      <c r="CB41" s="722"/>
      <c r="CD41" s="711" t="s">
        <v>351</v>
      </c>
      <c r="CE41" s="712"/>
      <c r="CF41" s="712"/>
      <c r="CG41" s="712"/>
      <c r="CH41" s="712"/>
      <c r="CI41" s="712"/>
      <c r="CJ41" s="712"/>
      <c r="CK41" s="712"/>
      <c r="CL41" s="712"/>
      <c r="CM41" s="712"/>
      <c r="CN41" s="712"/>
      <c r="CO41" s="712"/>
      <c r="CP41" s="712"/>
      <c r="CQ41" s="713"/>
      <c r="CR41" s="678" t="s">
        <v>176</v>
      </c>
      <c r="CS41" s="697"/>
      <c r="CT41" s="697"/>
      <c r="CU41" s="697"/>
      <c r="CV41" s="697"/>
      <c r="CW41" s="697"/>
      <c r="CX41" s="697"/>
      <c r="CY41" s="698"/>
      <c r="CZ41" s="681" t="s">
        <v>176</v>
      </c>
      <c r="DA41" s="699"/>
      <c r="DB41" s="699"/>
      <c r="DC41" s="700"/>
      <c r="DD41" s="684" t="s">
        <v>176</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15">
      <c r="B42" s="659" t="s">
        <v>352</v>
      </c>
      <c r="C42" s="660"/>
      <c r="D42" s="660"/>
      <c r="E42" s="660"/>
      <c r="F42" s="660"/>
      <c r="G42" s="660"/>
      <c r="H42" s="660"/>
      <c r="I42" s="660"/>
      <c r="J42" s="660"/>
      <c r="K42" s="660"/>
      <c r="L42" s="660"/>
      <c r="M42" s="660"/>
      <c r="N42" s="660"/>
      <c r="O42" s="660"/>
      <c r="P42" s="660"/>
      <c r="Q42" s="661"/>
      <c r="R42" s="662">
        <v>10195236</v>
      </c>
      <c r="S42" s="701"/>
      <c r="T42" s="701"/>
      <c r="U42" s="701"/>
      <c r="V42" s="701"/>
      <c r="W42" s="701"/>
      <c r="X42" s="701"/>
      <c r="Y42" s="703"/>
      <c r="Z42" s="704">
        <v>100</v>
      </c>
      <c r="AA42" s="704"/>
      <c r="AB42" s="704"/>
      <c r="AC42" s="704"/>
      <c r="AD42" s="705">
        <v>5795271</v>
      </c>
      <c r="AE42" s="705"/>
      <c r="AF42" s="705"/>
      <c r="AG42" s="705"/>
      <c r="AH42" s="705"/>
      <c r="AI42" s="705"/>
      <c r="AJ42" s="705"/>
      <c r="AK42" s="705"/>
      <c r="AL42" s="665">
        <v>100</v>
      </c>
      <c r="AM42" s="706"/>
      <c r="AN42" s="706"/>
      <c r="AO42" s="707"/>
      <c r="AQ42" s="708" t="s">
        <v>353</v>
      </c>
      <c r="AR42" s="709"/>
      <c r="AS42" s="709"/>
      <c r="AT42" s="709"/>
      <c r="AU42" s="709"/>
      <c r="AV42" s="709"/>
      <c r="AW42" s="709"/>
      <c r="AX42" s="709"/>
      <c r="AY42" s="710"/>
      <c r="AZ42" s="662">
        <v>580528</v>
      </c>
      <c r="BA42" s="701"/>
      <c r="BB42" s="701"/>
      <c r="BC42" s="701"/>
      <c r="BD42" s="663"/>
      <c r="BE42" s="663"/>
      <c r="BF42" s="727"/>
      <c r="BG42" s="725"/>
      <c r="BH42" s="726"/>
      <c r="BI42" s="726"/>
      <c r="BJ42" s="726"/>
      <c r="BK42" s="726"/>
      <c r="BL42" s="237"/>
      <c r="BM42" s="728" t="s">
        <v>354</v>
      </c>
      <c r="BN42" s="728"/>
      <c r="BO42" s="728"/>
      <c r="BP42" s="728"/>
      <c r="BQ42" s="728"/>
      <c r="BR42" s="728"/>
      <c r="BS42" s="728"/>
      <c r="BT42" s="728"/>
      <c r="BU42" s="729"/>
      <c r="BV42" s="662">
        <v>342</v>
      </c>
      <c r="BW42" s="701"/>
      <c r="BX42" s="701"/>
      <c r="BY42" s="701"/>
      <c r="BZ42" s="701"/>
      <c r="CA42" s="701"/>
      <c r="CB42" s="702"/>
      <c r="CD42" s="675" t="s">
        <v>355</v>
      </c>
      <c r="CE42" s="676"/>
      <c r="CF42" s="676"/>
      <c r="CG42" s="676"/>
      <c r="CH42" s="676"/>
      <c r="CI42" s="676"/>
      <c r="CJ42" s="676"/>
      <c r="CK42" s="676"/>
      <c r="CL42" s="676"/>
      <c r="CM42" s="676"/>
      <c r="CN42" s="676"/>
      <c r="CO42" s="676"/>
      <c r="CP42" s="676"/>
      <c r="CQ42" s="677"/>
      <c r="CR42" s="678">
        <v>1454743</v>
      </c>
      <c r="CS42" s="679"/>
      <c r="CT42" s="679"/>
      <c r="CU42" s="679"/>
      <c r="CV42" s="679"/>
      <c r="CW42" s="679"/>
      <c r="CX42" s="679"/>
      <c r="CY42" s="680"/>
      <c r="CZ42" s="681">
        <v>14.7</v>
      </c>
      <c r="DA42" s="682"/>
      <c r="DB42" s="682"/>
      <c r="DC42" s="683"/>
      <c r="DD42" s="684">
        <v>227072</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15">
      <c r="BV43" s="238"/>
      <c r="BW43" s="238"/>
      <c r="BX43" s="238"/>
      <c r="BY43" s="238"/>
      <c r="BZ43" s="238"/>
      <c r="CA43" s="238"/>
      <c r="CB43" s="238"/>
      <c r="CD43" s="675" t="s">
        <v>356</v>
      </c>
      <c r="CE43" s="676"/>
      <c r="CF43" s="676"/>
      <c r="CG43" s="676"/>
      <c r="CH43" s="676"/>
      <c r="CI43" s="676"/>
      <c r="CJ43" s="676"/>
      <c r="CK43" s="676"/>
      <c r="CL43" s="676"/>
      <c r="CM43" s="676"/>
      <c r="CN43" s="676"/>
      <c r="CO43" s="676"/>
      <c r="CP43" s="676"/>
      <c r="CQ43" s="677"/>
      <c r="CR43" s="678" t="s">
        <v>357</v>
      </c>
      <c r="CS43" s="697"/>
      <c r="CT43" s="697"/>
      <c r="CU43" s="697"/>
      <c r="CV43" s="697"/>
      <c r="CW43" s="697"/>
      <c r="CX43" s="697"/>
      <c r="CY43" s="698"/>
      <c r="CZ43" s="681" t="s">
        <v>357</v>
      </c>
      <c r="DA43" s="699"/>
      <c r="DB43" s="699"/>
      <c r="DC43" s="700"/>
      <c r="DD43" s="684" t="s">
        <v>130</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15">
      <c r="CD44" s="691" t="s">
        <v>304</v>
      </c>
      <c r="CE44" s="692"/>
      <c r="CF44" s="675" t="s">
        <v>358</v>
      </c>
      <c r="CG44" s="676"/>
      <c r="CH44" s="676"/>
      <c r="CI44" s="676"/>
      <c r="CJ44" s="676"/>
      <c r="CK44" s="676"/>
      <c r="CL44" s="676"/>
      <c r="CM44" s="676"/>
      <c r="CN44" s="676"/>
      <c r="CO44" s="676"/>
      <c r="CP44" s="676"/>
      <c r="CQ44" s="677"/>
      <c r="CR44" s="678">
        <v>1252931</v>
      </c>
      <c r="CS44" s="679"/>
      <c r="CT44" s="679"/>
      <c r="CU44" s="679"/>
      <c r="CV44" s="679"/>
      <c r="CW44" s="679"/>
      <c r="CX44" s="679"/>
      <c r="CY44" s="680"/>
      <c r="CZ44" s="681">
        <v>12.6</v>
      </c>
      <c r="DA44" s="682"/>
      <c r="DB44" s="682"/>
      <c r="DC44" s="683"/>
      <c r="DD44" s="684">
        <v>225751</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15">
      <c r="CD45" s="693"/>
      <c r="CE45" s="694"/>
      <c r="CF45" s="675" t="s">
        <v>359</v>
      </c>
      <c r="CG45" s="676"/>
      <c r="CH45" s="676"/>
      <c r="CI45" s="676"/>
      <c r="CJ45" s="676"/>
      <c r="CK45" s="676"/>
      <c r="CL45" s="676"/>
      <c r="CM45" s="676"/>
      <c r="CN45" s="676"/>
      <c r="CO45" s="676"/>
      <c r="CP45" s="676"/>
      <c r="CQ45" s="677"/>
      <c r="CR45" s="678">
        <v>502646</v>
      </c>
      <c r="CS45" s="697"/>
      <c r="CT45" s="697"/>
      <c r="CU45" s="697"/>
      <c r="CV45" s="697"/>
      <c r="CW45" s="697"/>
      <c r="CX45" s="697"/>
      <c r="CY45" s="698"/>
      <c r="CZ45" s="681">
        <v>5.0999999999999996</v>
      </c>
      <c r="DA45" s="699"/>
      <c r="DB45" s="699"/>
      <c r="DC45" s="700"/>
      <c r="DD45" s="684">
        <v>83583</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15">
      <c r="B46" s="230" t="s">
        <v>360</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361</v>
      </c>
      <c r="CG46" s="676"/>
      <c r="CH46" s="676"/>
      <c r="CI46" s="676"/>
      <c r="CJ46" s="676"/>
      <c r="CK46" s="676"/>
      <c r="CL46" s="676"/>
      <c r="CM46" s="676"/>
      <c r="CN46" s="676"/>
      <c r="CO46" s="676"/>
      <c r="CP46" s="676"/>
      <c r="CQ46" s="677"/>
      <c r="CR46" s="678">
        <v>741382</v>
      </c>
      <c r="CS46" s="679"/>
      <c r="CT46" s="679"/>
      <c r="CU46" s="679"/>
      <c r="CV46" s="679"/>
      <c r="CW46" s="679"/>
      <c r="CX46" s="679"/>
      <c r="CY46" s="680"/>
      <c r="CZ46" s="681">
        <v>7.5</v>
      </c>
      <c r="DA46" s="682"/>
      <c r="DB46" s="682"/>
      <c r="DC46" s="683"/>
      <c r="DD46" s="684">
        <v>142051</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15">
      <c r="B47" s="240" t="s">
        <v>362</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363</v>
      </c>
      <c r="CG47" s="676"/>
      <c r="CH47" s="676"/>
      <c r="CI47" s="676"/>
      <c r="CJ47" s="676"/>
      <c r="CK47" s="676"/>
      <c r="CL47" s="676"/>
      <c r="CM47" s="676"/>
      <c r="CN47" s="676"/>
      <c r="CO47" s="676"/>
      <c r="CP47" s="676"/>
      <c r="CQ47" s="677"/>
      <c r="CR47" s="678">
        <v>201812</v>
      </c>
      <c r="CS47" s="697"/>
      <c r="CT47" s="697"/>
      <c r="CU47" s="697"/>
      <c r="CV47" s="697"/>
      <c r="CW47" s="697"/>
      <c r="CX47" s="697"/>
      <c r="CY47" s="698"/>
      <c r="CZ47" s="681">
        <v>2</v>
      </c>
      <c r="DA47" s="699"/>
      <c r="DB47" s="699"/>
      <c r="DC47" s="700"/>
      <c r="DD47" s="684">
        <v>1321</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x14ac:dyDescent="0.15">
      <c r="B48" s="241" t="s">
        <v>364</v>
      </c>
      <c r="CD48" s="695"/>
      <c r="CE48" s="696"/>
      <c r="CF48" s="675" t="s">
        <v>365</v>
      </c>
      <c r="CG48" s="676"/>
      <c r="CH48" s="676"/>
      <c r="CI48" s="676"/>
      <c r="CJ48" s="676"/>
      <c r="CK48" s="676"/>
      <c r="CL48" s="676"/>
      <c r="CM48" s="676"/>
      <c r="CN48" s="676"/>
      <c r="CO48" s="676"/>
      <c r="CP48" s="676"/>
      <c r="CQ48" s="677"/>
      <c r="CR48" s="678" t="s">
        <v>130</v>
      </c>
      <c r="CS48" s="679"/>
      <c r="CT48" s="679"/>
      <c r="CU48" s="679"/>
      <c r="CV48" s="679"/>
      <c r="CW48" s="679"/>
      <c r="CX48" s="679"/>
      <c r="CY48" s="680"/>
      <c r="CZ48" s="681" t="s">
        <v>357</v>
      </c>
      <c r="DA48" s="682"/>
      <c r="DB48" s="682"/>
      <c r="DC48" s="683"/>
      <c r="DD48" s="684" t="s">
        <v>357</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15">
      <c r="CD49" s="659" t="s">
        <v>366</v>
      </c>
      <c r="CE49" s="660"/>
      <c r="CF49" s="660"/>
      <c r="CG49" s="660"/>
      <c r="CH49" s="660"/>
      <c r="CI49" s="660"/>
      <c r="CJ49" s="660"/>
      <c r="CK49" s="660"/>
      <c r="CL49" s="660"/>
      <c r="CM49" s="660"/>
      <c r="CN49" s="660"/>
      <c r="CO49" s="660"/>
      <c r="CP49" s="660"/>
      <c r="CQ49" s="661"/>
      <c r="CR49" s="662">
        <v>9926125</v>
      </c>
      <c r="CS49" s="663"/>
      <c r="CT49" s="663"/>
      <c r="CU49" s="663"/>
      <c r="CV49" s="663"/>
      <c r="CW49" s="663"/>
      <c r="CX49" s="663"/>
      <c r="CY49" s="664"/>
      <c r="CZ49" s="665">
        <v>100</v>
      </c>
      <c r="DA49" s="666"/>
      <c r="DB49" s="666"/>
      <c r="DC49" s="667"/>
      <c r="DD49" s="668">
        <v>6601071</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rMIKeraBAvDtrTmiv5WhlxEYR0/25TMfL/3is5WsS1j3QrecN7KK6pIzi1RyiY7zzEDvK8WUfmRq3OH++hCKUQ==" saltValue="Dt2Tkj4GpCUaVQPkZ+gzlA=="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367</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6" t="s">
        <v>368</v>
      </c>
      <c r="DK2" s="1207"/>
      <c r="DL2" s="1207"/>
      <c r="DM2" s="1207"/>
      <c r="DN2" s="1207"/>
      <c r="DO2" s="1208"/>
      <c r="DP2" s="250"/>
      <c r="DQ2" s="1206" t="s">
        <v>369</v>
      </c>
      <c r="DR2" s="1207"/>
      <c r="DS2" s="1207"/>
      <c r="DT2" s="1207"/>
      <c r="DU2" s="1207"/>
      <c r="DV2" s="1207"/>
      <c r="DW2" s="1207"/>
      <c r="DX2" s="1207"/>
      <c r="DY2" s="1207"/>
      <c r="DZ2" s="1208"/>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59" t="s">
        <v>370</v>
      </c>
      <c r="B4" s="1159"/>
      <c r="C4" s="1159"/>
      <c r="D4" s="1159"/>
      <c r="E4" s="1159"/>
      <c r="F4" s="1159"/>
      <c r="G4" s="1159"/>
      <c r="H4" s="1159"/>
      <c r="I4" s="1159"/>
      <c r="J4" s="1159"/>
      <c r="K4" s="1159"/>
      <c r="L4" s="1159"/>
      <c r="M4" s="1159"/>
      <c r="N4" s="1159"/>
      <c r="O4" s="1159"/>
      <c r="P4" s="1159"/>
      <c r="Q4" s="1159"/>
      <c r="R4" s="1159"/>
      <c r="S4" s="1159"/>
      <c r="T4" s="1159"/>
      <c r="U4" s="1159"/>
      <c r="V4" s="1159"/>
      <c r="W4" s="1159"/>
      <c r="X4" s="1159"/>
      <c r="Y4" s="1159"/>
      <c r="Z4" s="1159"/>
      <c r="AA4" s="1159"/>
      <c r="AB4" s="1159"/>
      <c r="AC4" s="1159"/>
      <c r="AD4" s="1159"/>
      <c r="AE4" s="1159"/>
      <c r="AF4" s="1159"/>
      <c r="AG4" s="1159"/>
      <c r="AH4" s="1159"/>
      <c r="AI4" s="1159"/>
      <c r="AJ4" s="1159"/>
      <c r="AK4" s="1159"/>
      <c r="AL4" s="1159"/>
      <c r="AM4" s="1159"/>
      <c r="AN4" s="1159"/>
      <c r="AO4" s="1159"/>
      <c r="AP4" s="1159"/>
      <c r="AQ4" s="1159"/>
      <c r="AR4" s="1159"/>
      <c r="AS4" s="1159"/>
      <c r="AT4" s="1159"/>
      <c r="AU4" s="1159"/>
      <c r="AV4" s="1159"/>
      <c r="AW4" s="1159"/>
      <c r="AX4" s="1159"/>
      <c r="AY4" s="1159"/>
      <c r="AZ4" s="253"/>
      <c r="BA4" s="253"/>
      <c r="BB4" s="253"/>
      <c r="BC4" s="253"/>
      <c r="BD4" s="253"/>
      <c r="BE4" s="254"/>
      <c r="BF4" s="254"/>
      <c r="BG4" s="254"/>
      <c r="BH4" s="254"/>
      <c r="BI4" s="254"/>
      <c r="BJ4" s="254"/>
      <c r="BK4" s="254"/>
      <c r="BL4" s="254"/>
      <c r="BM4" s="254"/>
      <c r="BN4" s="254"/>
      <c r="BO4" s="254"/>
      <c r="BP4" s="254"/>
      <c r="BQ4" s="253" t="s">
        <v>371</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91" t="s">
        <v>372</v>
      </c>
      <c r="B5" s="1092"/>
      <c r="C5" s="1092"/>
      <c r="D5" s="1092"/>
      <c r="E5" s="1092"/>
      <c r="F5" s="1092"/>
      <c r="G5" s="1092"/>
      <c r="H5" s="1092"/>
      <c r="I5" s="1092"/>
      <c r="J5" s="1092"/>
      <c r="K5" s="1092"/>
      <c r="L5" s="1092"/>
      <c r="M5" s="1092"/>
      <c r="N5" s="1092"/>
      <c r="O5" s="1092"/>
      <c r="P5" s="1093"/>
      <c r="Q5" s="1097" t="s">
        <v>373</v>
      </c>
      <c r="R5" s="1098"/>
      <c r="S5" s="1098"/>
      <c r="T5" s="1098"/>
      <c r="U5" s="1099"/>
      <c r="V5" s="1097" t="s">
        <v>374</v>
      </c>
      <c r="W5" s="1098"/>
      <c r="X5" s="1098"/>
      <c r="Y5" s="1098"/>
      <c r="Z5" s="1099"/>
      <c r="AA5" s="1097" t="s">
        <v>375</v>
      </c>
      <c r="AB5" s="1098"/>
      <c r="AC5" s="1098"/>
      <c r="AD5" s="1098"/>
      <c r="AE5" s="1098"/>
      <c r="AF5" s="1209" t="s">
        <v>376</v>
      </c>
      <c r="AG5" s="1098"/>
      <c r="AH5" s="1098"/>
      <c r="AI5" s="1098"/>
      <c r="AJ5" s="1113"/>
      <c r="AK5" s="1098" t="s">
        <v>377</v>
      </c>
      <c r="AL5" s="1098"/>
      <c r="AM5" s="1098"/>
      <c r="AN5" s="1098"/>
      <c r="AO5" s="1099"/>
      <c r="AP5" s="1097" t="s">
        <v>378</v>
      </c>
      <c r="AQ5" s="1098"/>
      <c r="AR5" s="1098"/>
      <c r="AS5" s="1098"/>
      <c r="AT5" s="1099"/>
      <c r="AU5" s="1097" t="s">
        <v>379</v>
      </c>
      <c r="AV5" s="1098"/>
      <c r="AW5" s="1098"/>
      <c r="AX5" s="1098"/>
      <c r="AY5" s="1113"/>
      <c r="AZ5" s="257"/>
      <c r="BA5" s="257"/>
      <c r="BB5" s="257"/>
      <c r="BC5" s="257"/>
      <c r="BD5" s="257"/>
      <c r="BE5" s="258"/>
      <c r="BF5" s="258"/>
      <c r="BG5" s="258"/>
      <c r="BH5" s="258"/>
      <c r="BI5" s="258"/>
      <c r="BJ5" s="258"/>
      <c r="BK5" s="258"/>
      <c r="BL5" s="258"/>
      <c r="BM5" s="258"/>
      <c r="BN5" s="258"/>
      <c r="BO5" s="258"/>
      <c r="BP5" s="258"/>
      <c r="BQ5" s="1091" t="s">
        <v>380</v>
      </c>
      <c r="BR5" s="1092"/>
      <c r="BS5" s="1092"/>
      <c r="BT5" s="1092"/>
      <c r="BU5" s="1092"/>
      <c r="BV5" s="1092"/>
      <c r="BW5" s="1092"/>
      <c r="BX5" s="1092"/>
      <c r="BY5" s="1092"/>
      <c r="BZ5" s="1092"/>
      <c r="CA5" s="1092"/>
      <c r="CB5" s="1092"/>
      <c r="CC5" s="1092"/>
      <c r="CD5" s="1092"/>
      <c r="CE5" s="1092"/>
      <c r="CF5" s="1092"/>
      <c r="CG5" s="1093"/>
      <c r="CH5" s="1097" t="s">
        <v>381</v>
      </c>
      <c r="CI5" s="1098"/>
      <c r="CJ5" s="1098"/>
      <c r="CK5" s="1098"/>
      <c r="CL5" s="1099"/>
      <c r="CM5" s="1097" t="s">
        <v>382</v>
      </c>
      <c r="CN5" s="1098"/>
      <c r="CO5" s="1098"/>
      <c r="CP5" s="1098"/>
      <c r="CQ5" s="1099"/>
      <c r="CR5" s="1097" t="s">
        <v>383</v>
      </c>
      <c r="CS5" s="1098"/>
      <c r="CT5" s="1098"/>
      <c r="CU5" s="1098"/>
      <c r="CV5" s="1099"/>
      <c r="CW5" s="1097" t="s">
        <v>384</v>
      </c>
      <c r="CX5" s="1098"/>
      <c r="CY5" s="1098"/>
      <c r="CZ5" s="1098"/>
      <c r="DA5" s="1099"/>
      <c r="DB5" s="1097" t="s">
        <v>385</v>
      </c>
      <c r="DC5" s="1098"/>
      <c r="DD5" s="1098"/>
      <c r="DE5" s="1098"/>
      <c r="DF5" s="1099"/>
      <c r="DG5" s="1194" t="s">
        <v>386</v>
      </c>
      <c r="DH5" s="1195"/>
      <c r="DI5" s="1195"/>
      <c r="DJ5" s="1195"/>
      <c r="DK5" s="1196"/>
      <c r="DL5" s="1194" t="s">
        <v>387</v>
      </c>
      <c r="DM5" s="1195"/>
      <c r="DN5" s="1195"/>
      <c r="DO5" s="1195"/>
      <c r="DP5" s="1196"/>
      <c r="DQ5" s="1097" t="s">
        <v>388</v>
      </c>
      <c r="DR5" s="1098"/>
      <c r="DS5" s="1098"/>
      <c r="DT5" s="1098"/>
      <c r="DU5" s="1099"/>
      <c r="DV5" s="1097" t="s">
        <v>379</v>
      </c>
      <c r="DW5" s="1098"/>
      <c r="DX5" s="1098"/>
      <c r="DY5" s="1098"/>
      <c r="DZ5" s="1113"/>
      <c r="EA5" s="255"/>
    </row>
    <row r="6" spans="1:131" s="256" customFormat="1" ht="26.25" customHeight="1" thickBot="1" x14ac:dyDescent="0.2">
      <c r="A6" s="1094"/>
      <c r="B6" s="1095"/>
      <c r="C6" s="1095"/>
      <c r="D6" s="1095"/>
      <c r="E6" s="1095"/>
      <c r="F6" s="1095"/>
      <c r="G6" s="1095"/>
      <c r="H6" s="1095"/>
      <c r="I6" s="1095"/>
      <c r="J6" s="1095"/>
      <c r="K6" s="1095"/>
      <c r="L6" s="1095"/>
      <c r="M6" s="1095"/>
      <c r="N6" s="1095"/>
      <c r="O6" s="1095"/>
      <c r="P6" s="1096"/>
      <c r="Q6" s="1100"/>
      <c r="R6" s="1101"/>
      <c r="S6" s="1101"/>
      <c r="T6" s="1101"/>
      <c r="U6" s="1102"/>
      <c r="V6" s="1100"/>
      <c r="W6" s="1101"/>
      <c r="X6" s="1101"/>
      <c r="Y6" s="1101"/>
      <c r="Z6" s="1102"/>
      <c r="AA6" s="1100"/>
      <c r="AB6" s="1101"/>
      <c r="AC6" s="1101"/>
      <c r="AD6" s="1101"/>
      <c r="AE6" s="1101"/>
      <c r="AF6" s="1210"/>
      <c r="AG6" s="1101"/>
      <c r="AH6" s="1101"/>
      <c r="AI6" s="1101"/>
      <c r="AJ6" s="1114"/>
      <c r="AK6" s="1101"/>
      <c r="AL6" s="1101"/>
      <c r="AM6" s="1101"/>
      <c r="AN6" s="1101"/>
      <c r="AO6" s="1102"/>
      <c r="AP6" s="1100"/>
      <c r="AQ6" s="1101"/>
      <c r="AR6" s="1101"/>
      <c r="AS6" s="1101"/>
      <c r="AT6" s="1102"/>
      <c r="AU6" s="1100"/>
      <c r="AV6" s="1101"/>
      <c r="AW6" s="1101"/>
      <c r="AX6" s="1101"/>
      <c r="AY6" s="1114"/>
      <c r="AZ6" s="253"/>
      <c r="BA6" s="253"/>
      <c r="BB6" s="253"/>
      <c r="BC6" s="253"/>
      <c r="BD6" s="253"/>
      <c r="BE6" s="254"/>
      <c r="BF6" s="254"/>
      <c r="BG6" s="254"/>
      <c r="BH6" s="254"/>
      <c r="BI6" s="254"/>
      <c r="BJ6" s="254"/>
      <c r="BK6" s="254"/>
      <c r="BL6" s="254"/>
      <c r="BM6" s="254"/>
      <c r="BN6" s="254"/>
      <c r="BO6" s="254"/>
      <c r="BP6" s="254"/>
      <c r="BQ6" s="1094"/>
      <c r="BR6" s="1095"/>
      <c r="BS6" s="1095"/>
      <c r="BT6" s="1095"/>
      <c r="BU6" s="1095"/>
      <c r="BV6" s="1095"/>
      <c r="BW6" s="1095"/>
      <c r="BX6" s="1095"/>
      <c r="BY6" s="1095"/>
      <c r="BZ6" s="1095"/>
      <c r="CA6" s="1095"/>
      <c r="CB6" s="1095"/>
      <c r="CC6" s="1095"/>
      <c r="CD6" s="1095"/>
      <c r="CE6" s="1095"/>
      <c r="CF6" s="1095"/>
      <c r="CG6" s="1096"/>
      <c r="CH6" s="1100"/>
      <c r="CI6" s="1101"/>
      <c r="CJ6" s="1101"/>
      <c r="CK6" s="1101"/>
      <c r="CL6" s="1102"/>
      <c r="CM6" s="1100"/>
      <c r="CN6" s="1101"/>
      <c r="CO6" s="1101"/>
      <c r="CP6" s="1101"/>
      <c r="CQ6" s="1102"/>
      <c r="CR6" s="1100"/>
      <c r="CS6" s="1101"/>
      <c r="CT6" s="1101"/>
      <c r="CU6" s="1101"/>
      <c r="CV6" s="1102"/>
      <c r="CW6" s="1100"/>
      <c r="CX6" s="1101"/>
      <c r="CY6" s="1101"/>
      <c r="CZ6" s="1101"/>
      <c r="DA6" s="1102"/>
      <c r="DB6" s="1100"/>
      <c r="DC6" s="1101"/>
      <c r="DD6" s="1101"/>
      <c r="DE6" s="1101"/>
      <c r="DF6" s="1102"/>
      <c r="DG6" s="1197"/>
      <c r="DH6" s="1198"/>
      <c r="DI6" s="1198"/>
      <c r="DJ6" s="1198"/>
      <c r="DK6" s="1199"/>
      <c r="DL6" s="1197"/>
      <c r="DM6" s="1198"/>
      <c r="DN6" s="1198"/>
      <c r="DO6" s="1198"/>
      <c r="DP6" s="1199"/>
      <c r="DQ6" s="1100"/>
      <c r="DR6" s="1101"/>
      <c r="DS6" s="1101"/>
      <c r="DT6" s="1101"/>
      <c r="DU6" s="1102"/>
      <c r="DV6" s="1100"/>
      <c r="DW6" s="1101"/>
      <c r="DX6" s="1101"/>
      <c r="DY6" s="1101"/>
      <c r="DZ6" s="1114"/>
      <c r="EA6" s="255"/>
    </row>
    <row r="7" spans="1:131" s="256" customFormat="1" ht="26.25" customHeight="1" thickTop="1" x14ac:dyDescent="0.15">
      <c r="A7" s="259">
        <v>1</v>
      </c>
      <c r="B7" s="1146" t="s">
        <v>389</v>
      </c>
      <c r="C7" s="1147"/>
      <c r="D7" s="1147"/>
      <c r="E7" s="1147"/>
      <c r="F7" s="1147"/>
      <c r="G7" s="1147"/>
      <c r="H7" s="1147"/>
      <c r="I7" s="1147"/>
      <c r="J7" s="1147"/>
      <c r="K7" s="1147"/>
      <c r="L7" s="1147"/>
      <c r="M7" s="1147"/>
      <c r="N7" s="1147"/>
      <c r="O7" s="1147"/>
      <c r="P7" s="1148"/>
      <c r="Q7" s="1200">
        <v>10195</v>
      </c>
      <c r="R7" s="1201"/>
      <c r="S7" s="1201"/>
      <c r="T7" s="1201"/>
      <c r="U7" s="1201"/>
      <c r="V7" s="1201">
        <v>9925</v>
      </c>
      <c r="W7" s="1201"/>
      <c r="X7" s="1201"/>
      <c r="Y7" s="1201"/>
      <c r="Z7" s="1201"/>
      <c r="AA7" s="1201">
        <v>269</v>
      </c>
      <c r="AB7" s="1201"/>
      <c r="AC7" s="1201"/>
      <c r="AD7" s="1201"/>
      <c r="AE7" s="1202"/>
      <c r="AF7" s="1203">
        <v>228</v>
      </c>
      <c r="AG7" s="1204"/>
      <c r="AH7" s="1204"/>
      <c r="AI7" s="1204"/>
      <c r="AJ7" s="1205"/>
      <c r="AK7" s="1187">
        <v>451</v>
      </c>
      <c r="AL7" s="1188"/>
      <c r="AM7" s="1188"/>
      <c r="AN7" s="1188"/>
      <c r="AO7" s="1188"/>
      <c r="AP7" s="1188">
        <v>12638</v>
      </c>
      <c r="AQ7" s="1188"/>
      <c r="AR7" s="1188"/>
      <c r="AS7" s="1188"/>
      <c r="AT7" s="1188"/>
      <c r="AU7" s="1189"/>
      <c r="AV7" s="1189"/>
      <c r="AW7" s="1189"/>
      <c r="AX7" s="1189"/>
      <c r="AY7" s="1190"/>
      <c r="AZ7" s="253"/>
      <c r="BA7" s="253"/>
      <c r="BB7" s="253"/>
      <c r="BC7" s="253"/>
      <c r="BD7" s="253"/>
      <c r="BE7" s="254"/>
      <c r="BF7" s="254"/>
      <c r="BG7" s="254"/>
      <c r="BH7" s="254"/>
      <c r="BI7" s="254"/>
      <c r="BJ7" s="254"/>
      <c r="BK7" s="254"/>
      <c r="BL7" s="254"/>
      <c r="BM7" s="254"/>
      <c r="BN7" s="254"/>
      <c r="BO7" s="254"/>
      <c r="BP7" s="254"/>
      <c r="BQ7" s="260">
        <v>1</v>
      </c>
      <c r="BR7" s="261"/>
      <c r="BS7" s="1191" t="s">
        <v>594</v>
      </c>
      <c r="BT7" s="1192"/>
      <c r="BU7" s="1192"/>
      <c r="BV7" s="1192"/>
      <c r="BW7" s="1192"/>
      <c r="BX7" s="1192"/>
      <c r="BY7" s="1192"/>
      <c r="BZ7" s="1192"/>
      <c r="CA7" s="1192"/>
      <c r="CB7" s="1192"/>
      <c r="CC7" s="1192"/>
      <c r="CD7" s="1192"/>
      <c r="CE7" s="1192"/>
      <c r="CF7" s="1192"/>
      <c r="CG7" s="1193"/>
      <c r="CH7" s="1184">
        <v>-9</v>
      </c>
      <c r="CI7" s="1185"/>
      <c r="CJ7" s="1185"/>
      <c r="CK7" s="1185"/>
      <c r="CL7" s="1186"/>
      <c r="CM7" s="1184">
        <v>58</v>
      </c>
      <c r="CN7" s="1185"/>
      <c r="CO7" s="1185"/>
      <c r="CP7" s="1185"/>
      <c r="CQ7" s="1186"/>
      <c r="CR7" s="1184">
        <v>3</v>
      </c>
      <c r="CS7" s="1185"/>
      <c r="CT7" s="1185"/>
      <c r="CU7" s="1185"/>
      <c r="CV7" s="1186"/>
      <c r="CW7" s="1184">
        <v>0</v>
      </c>
      <c r="CX7" s="1185"/>
      <c r="CY7" s="1185"/>
      <c r="CZ7" s="1185"/>
      <c r="DA7" s="1186"/>
      <c r="DB7" s="1184">
        <v>118</v>
      </c>
      <c r="DC7" s="1185"/>
      <c r="DD7" s="1185"/>
      <c r="DE7" s="1185"/>
      <c r="DF7" s="1186"/>
      <c r="DG7" s="1184" t="s">
        <v>597</v>
      </c>
      <c r="DH7" s="1185"/>
      <c r="DI7" s="1185"/>
      <c r="DJ7" s="1185"/>
      <c r="DK7" s="1186"/>
      <c r="DL7" s="1184" t="s">
        <v>597</v>
      </c>
      <c r="DM7" s="1185"/>
      <c r="DN7" s="1185"/>
      <c r="DO7" s="1185"/>
      <c r="DP7" s="1186"/>
      <c r="DQ7" s="1184" t="s">
        <v>597</v>
      </c>
      <c r="DR7" s="1185"/>
      <c r="DS7" s="1185"/>
      <c r="DT7" s="1185"/>
      <c r="DU7" s="1186"/>
      <c r="DV7" s="1211"/>
      <c r="DW7" s="1212"/>
      <c r="DX7" s="1212"/>
      <c r="DY7" s="1212"/>
      <c r="DZ7" s="1213"/>
      <c r="EA7" s="255"/>
    </row>
    <row r="8" spans="1:131" s="256" customFormat="1" ht="26.25" customHeight="1" x14ac:dyDescent="0.15">
      <c r="A8" s="262">
        <v>2</v>
      </c>
      <c r="B8" s="1133" t="s">
        <v>390</v>
      </c>
      <c r="C8" s="1134"/>
      <c r="D8" s="1134"/>
      <c r="E8" s="1134"/>
      <c r="F8" s="1134"/>
      <c r="G8" s="1134"/>
      <c r="H8" s="1134"/>
      <c r="I8" s="1134"/>
      <c r="J8" s="1134"/>
      <c r="K8" s="1134"/>
      <c r="L8" s="1134"/>
      <c r="M8" s="1134"/>
      <c r="N8" s="1134"/>
      <c r="O8" s="1134"/>
      <c r="P8" s="1135"/>
      <c r="Q8" s="1139">
        <v>2</v>
      </c>
      <c r="R8" s="1140"/>
      <c r="S8" s="1140"/>
      <c r="T8" s="1140"/>
      <c r="U8" s="1140"/>
      <c r="V8" s="1140">
        <v>2</v>
      </c>
      <c r="W8" s="1140"/>
      <c r="X8" s="1140"/>
      <c r="Y8" s="1140"/>
      <c r="Z8" s="1140"/>
      <c r="AA8" s="1140" t="s">
        <v>586</v>
      </c>
      <c r="AB8" s="1140"/>
      <c r="AC8" s="1140"/>
      <c r="AD8" s="1140"/>
      <c r="AE8" s="1141"/>
      <c r="AF8" s="1115" t="s">
        <v>130</v>
      </c>
      <c r="AG8" s="1116"/>
      <c r="AH8" s="1116"/>
      <c r="AI8" s="1116"/>
      <c r="AJ8" s="1117"/>
      <c r="AK8" s="1182" t="s">
        <v>586</v>
      </c>
      <c r="AL8" s="1183"/>
      <c r="AM8" s="1183"/>
      <c r="AN8" s="1183"/>
      <c r="AO8" s="1183"/>
      <c r="AP8" s="1183" t="s">
        <v>587</v>
      </c>
      <c r="AQ8" s="1183"/>
      <c r="AR8" s="1183"/>
      <c r="AS8" s="1183"/>
      <c r="AT8" s="1183"/>
      <c r="AU8" s="1180"/>
      <c r="AV8" s="1180"/>
      <c r="AW8" s="1180"/>
      <c r="AX8" s="1180"/>
      <c r="AY8" s="1181"/>
      <c r="AZ8" s="253"/>
      <c r="BA8" s="253"/>
      <c r="BB8" s="253"/>
      <c r="BC8" s="253"/>
      <c r="BD8" s="253"/>
      <c r="BE8" s="254"/>
      <c r="BF8" s="254"/>
      <c r="BG8" s="254"/>
      <c r="BH8" s="254"/>
      <c r="BI8" s="254"/>
      <c r="BJ8" s="254"/>
      <c r="BK8" s="254"/>
      <c r="BL8" s="254"/>
      <c r="BM8" s="254"/>
      <c r="BN8" s="254"/>
      <c r="BO8" s="254"/>
      <c r="BP8" s="254"/>
      <c r="BQ8" s="263">
        <v>2</v>
      </c>
      <c r="BR8" s="264"/>
      <c r="BS8" s="1110" t="s">
        <v>595</v>
      </c>
      <c r="BT8" s="1111"/>
      <c r="BU8" s="1111"/>
      <c r="BV8" s="1111"/>
      <c r="BW8" s="1111"/>
      <c r="BX8" s="1111"/>
      <c r="BY8" s="1111"/>
      <c r="BZ8" s="1111"/>
      <c r="CA8" s="1111"/>
      <c r="CB8" s="1111"/>
      <c r="CC8" s="1111"/>
      <c r="CD8" s="1111"/>
      <c r="CE8" s="1111"/>
      <c r="CF8" s="1111"/>
      <c r="CG8" s="1112"/>
      <c r="CH8" s="1085">
        <v>2</v>
      </c>
      <c r="CI8" s="1086"/>
      <c r="CJ8" s="1086"/>
      <c r="CK8" s="1086"/>
      <c r="CL8" s="1087"/>
      <c r="CM8" s="1085">
        <v>21</v>
      </c>
      <c r="CN8" s="1086"/>
      <c r="CO8" s="1086"/>
      <c r="CP8" s="1086"/>
      <c r="CQ8" s="1087"/>
      <c r="CR8" s="1085">
        <v>10</v>
      </c>
      <c r="CS8" s="1086"/>
      <c r="CT8" s="1086"/>
      <c r="CU8" s="1086"/>
      <c r="CV8" s="1087"/>
      <c r="CW8" s="1085" t="s">
        <v>597</v>
      </c>
      <c r="CX8" s="1086"/>
      <c r="CY8" s="1086"/>
      <c r="CZ8" s="1086"/>
      <c r="DA8" s="1087"/>
      <c r="DB8" s="1085" t="s">
        <v>597</v>
      </c>
      <c r="DC8" s="1086"/>
      <c r="DD8" s="1086"/>
      <c r="DE8" s="1086"/>
      <c r="DF8" s="1087"/>
      <c r="DG8" s="1085" t="s">
        <v>597</v>
      </c>
      <c r="DH8" s="1086"/>
      <c r="DI8" s="1086"/>
      <c r="DJ8" s="1086"/>
      <c r="DK8" s="1087"/>
      <c r="DL8" s="1085" t="s">
        <v>597</v>
      </c>
      <c r="DM8" s="1086"/>
      <c r="DN8" s="1086"/>
      <c r="DO8" s="1086"/>
      <c r="DP8" s="1087"/>
      <c r="DQ8" s="1085" t="s">
        <v>597</v>
      </c>
      <c r="DR8" s="1086"/>
      <c r="DS8" s="1086"/>
      <c r="DT8" s="1086"/>
      <c r="DU8" s="1087"/>
      <c r="DV8" s="1088"/>
      <c r="DW8" s="1089"/>
      <c r="DX8" s="1089"/>
      <c r="DY8" s="1089"/>
      <c r="DZ8" s="1090"/>
      <c r="EA8" s="255"/>
    </row>
    <row r="9" spans="1:131" s="256" customFormat="1" ht="26.25" customHeight="1" x14ac:dyDescent="0.15">
      <c r="A9" s="262">
        <v>3</v>
      </c>
      <c r="B9" s="1133" t="s">
        <v>391</v>
      </c>
      <c r="C9" s="1134"/>
      <c r="D9" s="1134"/>
      <c r="E9" s="1134"/>
      <c r="F9" s="1134"/>
      <c r="G9" s="1134"/>
      <c r="H9" s="1134"/>
      <c r="I9" s="1134"/>
      <c r="J9" s="1134"/>
      <c r="K9" s="1134"/>
      <c r="L9" s="1134"/>
      <c r="M9" s="1134"/>
      <c r="N9" s="1134"/>
      <c r="O9" s="1134"/>
      <c r="P9" s="1135"/>
      <c r="Q9" s="1139">
        <v>0</v>
      </c>
      <c r="R9" s="1140"/>
      <c r="S9" s="1140"/>
      <c r="T9" s="1140"/>
      <c r="U9" s="1140"/>
      <c r="V9" s="1140">
        <v>0</v>
      </c>
      <c r="W9" s="1140"/>
      <c r="X9" s="1140"/>
      <c r="Y9" s="1140"/>
      <c r="Z9" s="1140"/>
      <c r="AA9" s="1140" t="s">
        <v>586</v>
      </c>
      <c r="AB9" s="1140"/>
      <c r="AC9" s="1140"/>
      <c r="AD9" s="1140"/>
      <c r="AE9" s="1141"/>
      <c r="AF9" s="1115" t="s">
        <v>130</v>
      </c>
      <c r="AG9" s="1116"/>
      <c r="AH9" s="1116"/>
      <c r="AI9" s="1116"/>
      <c r="AJ9" s="1117"/>
      <c r="AK9" s="1182">
        <v>0</v>
      </c>
      <c r="AL9" s="1183"/>
      <c r="AM9" s="1183"/>
      <c r="AN9" s="1183"/>
      <c r="AO9" s="1183"/>
      <c r="AP9" s="1183" t="s">
        <v>587</v>
      </c>
      <c r="AQ9" s="1183"/>
      <c r="AR9" s="1183"/>
      <c r="AS9" s="1183"/>
      <c r="AT9" s="1183"/>
      <c r="AU9" s="1180"/>
      <c r="AV9" s="1180"/>
      <c r="AW9" s="1180"/>
      <c r="AX9" s="1180"/>
      <c r="AY9" s="1181"/>
      <c r="AZ9" s="253"/>
      <c r="BA9" s="253"/>
      <c r="BB9" s="253"/>
      <c r="BC9" s="253"/>
      <c r="BD9" s="253"/>
      <c r="BE9" s="254"/>
      <c r="BF9" s="254"/>
      <c r="BG9" s="254"/>
      <c r="BH9" s="254"/>
      <c r="BI9" s="254"/>
      <c r="BJ9" s="254"/>
      <c r="BK9" s="254"/>
      <c r="BL9" s="254"/>
      <c r="BM9" s="254"/>
      <c r="BN9" s="254"/>
      <c r="BO9" s="254"/>
      <c r="BP9" s="254"/>
      <c r="BQ9" s="263">
        <v>3</v>
      </c>
      <c r="BR9" s="264"/>
      <c r="BS9" s="1110" t="s">
        <v>596</v>
      </c>
      <c r="BT9" s="1111"/>
      <c r="BU9" s="1111"/>
      <c r="BV9" s="1111"/>
      <c r="BW9" s="1111"/>
      <c r="BX9" s="1111"/>
      <c r="BY9" s="1111"/>
      <c r="BZ9" s="1111"/>
      <c r="CA9" s="1111"/>
      <c r="CB9" s="1111"/>
      <c r="CC9" s="1111"/>
      <c r="CD9" s="1111"/>
      <c r="CE9" s="1111"/>
      <c r="CF9" s="1111"/>
      <c r="CG9" s="1112"/>
      <c r="CH9" s="1085">
        <v>30</v>
      </c>
      <c r="CI9" s="1086"/>
      <c r="CJ9" s="1086"/>
      <c r="CK9" s="1086"/>
      <c r="CL9" s="1087"/>
      <c r="CM9" s="1085">
        <v>461</v>
      </c>
      <c r="CN9" s="1086"/>
      <c r="CO9" s="1086"/>
      <c r="CP9" s="1086"/>
      <c r="CQ9" s="1087"/>
      <c r="CR9" s="1085">
        <v>24</v>
      </c>
      <c r="CS9" s="1086"/>
      <c r="CT9" s="1086"/>
      <c r="CU9" s="1086"/>
      <c r="CV9" s="1087"/>
      <c r="CW9" s="1085" t="s">
        <v>597</v>
      </c>
      <c r="CX9" s="1086"/>
      <c r="CY9" s="1086"/>
      <c r="CZ9" s="1086"/>
      <c r="DA9" s="1087"/>
      <c r="DB9" s="1085" t="s">
        <v>597</v>
      </c>
      <c r="DC9" s="1086"/>
      <c r="DD9" s="1086"/>
      <c r="DE9" s="1086"/>
      <c r="DF9" s="1087"/>
      <c r="DG9" s="1085" t="s">
        <v>597</v>
      </c>
      <c r="DH9" s="1086"/>
      <c r="DI9" s="1086"/>
      <c r="DJ9" s="1086"/>
      <c r="DK9" s="1087"/>
      <c r="DL9" s="1085" t="s">
        <v>597</v>
      </c>
      <c r="DM9" s="1086"/>
      <c r="DN9" s="1086"/>
      <c r="DO9" s="1086"/>
      <c r="DP9" s="1087"/>
      <c r="DQ9" s="1085" t="s">
        <v>597</v>
      </c>
      <c r="DR9" s="1086"/>
      <c r="DS9" s="1086"/>
      <c r="DT9" s="1086"/>
      <c r="DU9" s="1087"/>
      <c r="DV9" s="1088"/>
      <c r="DW9" s="1089"/>
      <c r="DX9" s="1089"/>
      <c r="DY9" s="1089"/>
      <c r="DZ9" s="1090"/>
      <c r="EA9" s="255"/>
    </row>
    <row r="10" spans="1:131" s="256" customFormat="1" ht="26.25" customHeight="1" x14ac:dyDescent="0.15">
      <c r="A10" s="262">
        <v>4</v>
      </c>
      <c r="B10" s="1133"/>
      <c r="C10" s="1134"/>
      <c r="D10" s="1134"/>
      <c r="E10" s="1134"/>
      <c r="F10" s="1134"/>
      <c r="G10" s="1134"/>
      <c r="H10" s="1134"/>
      <c r="I10" s="1134"/>
      <c r="J10" s="1134"/>
      <c r="K10" s="1134"/>
      <c r="L10" s="1134"/>
      <c r="M10" s="1134"/>
      <c r="N10" s="1134"/>
      <c r="O10" s="1134"/>
      <c r="P10" s="1135"/>
      <c r="Q10" s="1139"/>
      <c r="R10" s="1140"/>
      <c r="S10" s="1140"/>
      <c r="T10" s="1140"/>
      <c r="U10" s="1140"/>
      <c r="V10" s="1140"/>
      <c r="W10" s="1140"/>
      <c r="X10" s="1140"/>
      <c r="Y10" s="1140"/>
      <c r="Z10" s="1140"/>
      <c r="AA10" s="1140"/>
      <c r="AB10" s="1140"/>
      <c r="AC10" s="1140"/>
      <c r="AD10" s="1140"/>
      <c r="AE10" s="1141"/>
      <c r="AF10" s="1115"/>
      <c r="AG10" s="1116"/>
      <c r="AH10" s="1116"/>
      <c r="AI10" s="1116"/>
      <c r="AJ10" s="1117"/>
      <c r="AK10" s="1182"/>
      <c r="AL10" s="1183"/>
      <c r="AM10" s="1183"/>
      <c r="AN10" s="1183"/>
      <c r="AO10" s="1183"/>
      <c r="AP10" s="1183"/>
      <c r="AQ10" s="1183"/>
      <c r="AR10" s="1183"/>
      <c r="AS10" s="1183"/>
      <c r="AT10" s="1183"/>
      <c r="AU10" s="1180"/>
      <c r="AV10" s="1180"/>
      <c r="AW10" s="1180"/>
      <c r="AX10" s="1180"/>
      <c r="AY10" s="1181"/>
      <c r="AZ10" s="253"/>
      <c r="BA10" s="253"/>
      <c r="BB10" s="253"/>
      <c r="BC10" s="253"/>
      <c r="BD10" s="253"/>
      <c r="BE10" s="254"/>
      <c r="BF10" s="254"/>
      <c r="BG10" s="254"/>
      <c r="BH10" s="254"/>
      <c r="BI10" s="254"/>
      <c r="BJ10" s="254"/>
      <c r="BK10" s="254"/>
      <c r="BL10" s="254"/>
      <c r="BM10" s="254"/>
      <c r="BN10" s="254"/>
      <c r="BO10" s="254"/>
      <c r="BP10" s="254"/>
      <c r="BQ10" s="263">
        <v>4</v>
      </c>
      <c r="BR10" s="264"/>
      <c r="BS10" s="1110"/>
      <c r="BT10" s="1111"/>
      <c r="BU10" s="1111"/>
      <c r="BV10" s="1111"/>
      <c r="BW10" s="1111"/>
      <c r="BX10" s="1111"/>
      <c r="BY10" s="1111"/>
      <c r="BZ10" s="1111"/>
      <c r="CA10" s="1111"/>
      <c r="CB10" s="1111"/>
      <c r="CC10" s="1111"/>
      <c r="CD10" s="1111"/>
      <c r="CE10" s="1111"/>
      <c r="CF10" s="1111"/>
      <c r="CG10" s="1112"/>
      <c r="CH10" s="1085"/>
      <c r="CI10" s="1086"/>
      <c r="CJ10" s="1086"/>
      <c r="CK10" s="1086"/>
      <c r="CL10" s="1087"/>
      <c r="CM10" s="1085"/>
      <c r="CN10" s="1086"/>
      <c r="CO10" s="1086"/>
      <c r="CP10" s="1086"/>
      <c r="CQ10" s="1087"/>
      <c r="CR10" s="1085"/>
      <c r="CS10" s="1086"/>
      <c r="CT10" s="1086"/>
      <c r="CU10" s="1086"/>
      <c r="CV10" s="1087"/>
      <c r="CW10" s="1085"/>
      <c r="CX10" s="1086"/>
      <c r="CY10" s="1086"/>
      <c r="CZ10" s="1086"/>
      <c r="DA10" s="1087"/>
      <c r="DB10" s="1085"/>
      <c r="DC10" s="1086"/>
      <c r="DD10" s="1086"/>
      <c r="DE10" s="1086"/>
      <c r="DF10" s="1087"/>
      <c r="DG10" s="1085"/>
      <c r="DH10" s="1086"/>
      <c r="DI10" s="1086"/>
      <c r="DJ10" s="1086"/>
      <c r="DK10" s="1087"/>
      <c r="DL10" s="1085"/>
      <c r="DM10" s="1086"/>
      <c r="DN10" s="1086"/>
      <c r="DO10" s="1086"/>
      <c r="DP10" s="1087"/>
      <c r="DQ10" s="1085"/>
      <c r="DR10" s="1086"/>
      <c r="DS10" s="1086"/>
      <c r="DT10" s="1086"/>
      <c r="DU10" s="1087"/>
      <c r="DV10" s="1088"/>
      <c r="DW10" s="1089"/>
      <c r="DX10" s="1089"/>
      <c r="DY10" s="1089"/>
      <c r="DZ10" s="1090"/>
      <c r="EA10" s="255"/>
    </row>
    <row r="11" spans="1:131" s="256" customFormat="1" ht="26.25" customHeight="1" x14ac:dyDescent="0.15">
      <c r="A11" s="262">
        <v>5</v>
      </c>
      <c r="B11" s="1133"/>
      <c r="C11" s="1134"/>
      <c r="D11" s="1134"/>
      <c r="E11" s="1134"/>
      <c r="F11" s="1134"/>
      <c r="G11" s="1134"/>
      <c r="H11" s="1134"/>
      <c r="I11" s="1134"/>
      <c r="J11" s="1134"/>
      <c r="K11" s="1134"/>
      <c r="L11" s="1134"/>
      <c r="M11" s="1134"/>
      <c r="N11" s="1134"/>
      <c r="O11" s="1134"/>
      <c r="P11" s="1135"/>
      <c r="Q11" s="1139"/>
      <c r="R11" s="1140"/>
      <c r="S11" s="1140"/>
      <c r="T11" s="1140"/>
      <c r="U11" s="1140"/>
      <c r="V11" s="1140"/>
      <c r="W11" s="1140"/>
      <c r="X11" s="1140"/>
      <c r="Y11" s="1140"/>
      <c r="Z11" s="1140"/>
      <c r="AA11" s="1140"/>
      <c r="AB11" s="1140"/>
      <c r="AC11" s="1140"/>
      <c r="AD11" s="1140"/>
      <c r="AE11" s="1141"/>
      <c r="AF11" s="1115"/>
      <c r="AG11" s="1116"/>
      <c r="AH11" s="1116"/>
      <c r="AI11" s="1116"/>
      <c r="AJ11" s="1117"/>
      <c r="AK11" s="1182"/>
      <c r="AL11" s="1183"/>
      <c r="AM11" s="1183"/>
      <c r="AN11" s="1183"/>
      <c r="AO11" s="1183"/>
      <c r="AP11" s="1183"/>
      <c r="AQ11" s="1183"/>
      <c r="AR11" s="1183"/>
      <c r="AS11" s="1183"/>
      <c r="AT11" s="1183"/>
      <c r="AU11" s="1180"/>
      <c r="AV11" s="1180"/>
      <c r="AW11" s="1180"/>
      <c r="AX11" s="1180"/>
      <c r="AY11" s="1181"/>
      <c r="AZ11" s="253"/>
      <c r="BA11" s="253"/>
      <c r="BB11" s="253"/>
      <c r="BC11" s="253"/>
      <c r="BD11" s="253"/>
      <c r="BE11" s="254"/>
      <c r="BF11" s="254"/>
      <c r="BG11" s="254"/>
      <c r="BH11" s="254"/>
      <c r="BI11" s="254"/>
      <c r="BJ11" s="254"/>
      <c r="BK11" s="254"/>
      <c r="BL11" s="254"/>
      <c r="BM11" s="254"/>
      <c r="BN11" s="254"/>
      <c r="BO11" s="254"/>
      <c r="BP11" s="254"/>
      <c r="BQ11" s="263">
        <v>5</v>
      </c>
      <c r="BR11" s="264"/>
      <c r="BS11" s="1110"/>
      <c r="BT11" s="1111"/>
      <c r="BU11" s="1111"/>
      <c r="BV11" s="1111"/>
      <c r="BW11" s="1111"/>
      <c r="BX11" s="1111"/>
      <c r="BY11" s="1111"/>
      <c r="BZ11" s="1111"/>
      <c r="CA11" s="1111"/>
      <c r="CB11" s="1111"/>
      <c r="CC11" s="1111"/>
      <c r="CD11" s="1111"/>
      <c r="CE11" s="1111"/>
      <c r="CF11" s="1111"/>
      <c r="CG11" s="1112"/>
      <c r="CH11" s="1085"/>
      <c r="CI11" s="1086"/>
      <c r="CJ11" s="1086"/>
      <c r="CK11" s="1086"/>
      <c r="CL11" s="1087"/>
      <c r="CM11" s="1085"/>
      <c r="CN11" s="1086"/>
      <c r="CO11" s="1086"/>
      <c r="CP11" s="1086"/>
      <c r="CQ11" s="1087"/>
      <c r="CR11" s="1085"/>
      <c r="CS11" s="1086"/>
      <c r="CT11" s="1086"/>
      <c r="CU11" s="1086"/>
      <c r="CV11" s="1087"/>
      <c r="CW11" s="1085"/>
      <c r="CX11" s="1086"/>
      <c r="CY11" s="1086"/>
      <c r="CZ11" s="1086"/>
      <c r="DA11" s="1087"/>
      <c r="DB11" s="1085"/>
      <c r="DC11" s="1086"/>
      <c r="DD11" s="1086"/>
      <c r="DE11" s="1086"/>
      <c r="DF11" s="1087"/>
      <c r="DG11" s="1085"/>
      <c r="DH11" s="1086"/>
      <c r="DI11" s="1086"/>
      <c r="DJ11" s="1086"/>
      <c r="DK11" s="1087"/>
      <c r="DL11" s="1085"/>
      <c r="DM11" s="1086"/>
      <c r="DN11" s="1086"/>
      <c r="DO11" s="1086"/>
      <c r="DP11" s="1087"/>
      <c r="DQ11" s="1085"/>
      <c r="DR11" s="1086"/>
      <c r="DS11" s="1086"/>
      <c r="DT11" s="1086"/>
      <c r="DU11" s="1087"/>
      <c r="DV11" s="1088"/>
      <c r="DW11" s="1089"/>
      <c r="DX11" s="1089"/>
      <c r="DY11" s="1089"/>
      <c r="DZ11" s="1090"/>
      <c r="EA11" s="255"/>
    </row>
    <row r="12" spans="1:131" s="256" customFormat="1" ht="26.25" customHeight="1" x14ac:dyDescent="0.15">
      <c r="A12" s="262">
        <v>6</v>
      </c>
      <c r="B12" s="1133"/>
      <c r="C12" s="1134"/>
      <c r="D12" s="1134"/>
      <c r="E12" s="1134"/>
      <c r="F12" s="1134"/>
      <c r="G12" s="1134"/>
      <c r="H12" s="1134"/>
      <c r="I12" s="1134"/>
      <c r="J12" s="1134"/>
      <c r="K12" s="1134"/>
      <c r="L12" s="1134"/>
      <c r="M12" s="1134"/>
      <c r="N12" s="1134"/>
      <c r="O12" s="1134"/>
      <c r="P12" s="1135"/>
      <c r="Q12" s="1139"/>
      <c r="R12" s="1140"/>
      <c r="S12" s="1140"/>
      <c r="T12" s="1140"/>
      <c r="U12" s="1140"/>
      <c r="V12" s="1140"/>
      <c r="W12" s="1140"/>
      <c r="X12" s="1140"/>
      <c r="Y12" s="1140"/>
      <c r="Z12" s="1140"/>
      <c r="AA12" s="1140"/>
      <c r="AB12" s="1140"/>
      <c r="AC12" s="1140"/>
      <c r="AD12" s="1140"/>
      <c r="AE12" s="1141"/>
      <c r="AF12" s="1115"/>
      <c r="AG12" s="1116"/>
      <c r="AH12" s="1116"/>
      <c r="AI12" s="1116"/>
      <c r="AJ12" s="1117"/>
      <c r="AK12" s="1182"/>
      <c r="AL12" s="1183"/>
      <c r="AM12" s="1183"/>
      <c r="AN12" s="1183"/>
      <c r="AO12" s="1183"/>
      <c r="AP12" s="1183"/>
      <c r="AQ12" s="1183"/>
      <c r="AR12" s="1183"/>
      <c r="AS12" s="1183"/>
      <c r="AT12" s="1183"/>
      <c r="AU12" s="1180"/>
      <c r="AV12" s="1180"/>
      <c r="AW12" s="1180"/>
      <c r="AX12" s="1180"/>
      <c r="AY12" s="1181"/>
      <c r="AZ12" s="253"/>
      <c r="BA12" s="253"/>
      <c r="BB12" s="253"/>
      <c r="BC12" s="253"/>
      <c r="BD12" s="253"/>
      <c r="BE12" s="254"/>
      <c r="BF12" s="254"/>
      <c r="BG12" s="254"/>
      <c r="BH12" s="254"/>
      <c r="BI12" s="254"/>
      <c r="BJ12" s="254"/>
      <c r="BK12" s="254"/>
      <c r="BL12" s="254"/>
      <c r="BM12" s="254"/>
      <c r="BN12" s="254"/>
      <c r="BO12" s="254"/>
      <c r="BP12" s="254"/>
      <c r="BQ12" s="263">
        <v>6</v>
      </c>
      <c r="BR12" s="264"/>
      <c r="BS12" s="1110"/>
      <c r="BT12" s="1111"/>
      <c r="BU12" s="1111"/>
      <c r="BV12" s="1111"/>
      <c r="BW12" s="1111"/>
      <c r="BX12" s="1111"/>
      <c r="BY12" s="1111"/>
      <c r="BZ12" s="1111"/>
      <c r="CA12" s="1111"/>
      <c r="CB12" s="1111"/>
      <c r="CC12" s="1111"/>
      <c r="CD12" s="1111"/>
      <c r="CE12" s="1111"/>
      <c r="CF12" s="1111"/>
      <c r="CG12" s="1112"/>
      <c r="CH12" s="1085"/>
      <c r="CI12" s="1086"/>
      <c r="CJ12" s="1086"/>
      <c r="CK12" s="1086"/>
      <c r="CL12" s="1087"/>
      <c r="CM12" s="1085"/>
      <c r="CN12" s="1086"/>
      <c r="CO12" s="1086"/>
      <c r="CP12" s="1086"/>
      <c r="CQ12" s="1087"/>
      <c r="CR12" s="1085"/>
      <c r="CS12" s="1086"/>
      <c r="CT12" s="1086"/>
      <c r="CU12" s="1086"/>
      <c r="CV12" s="1087"/>
      <c r="CW12" s="1085"/>
      <c r="CX12" s="1086"/>
      <c r="CY12" s="1086"/>
      <c r="CZ12" s="1086"/>
      <c r="DA12" s="1087"/>
      <c r="DB12" s="1085"/>
      <c r="DC12" s="1086"/>
      <c r="DD12" s="1086"/>
      <c r="DE12" s="1086"/>
      <c r="DF12" s="1087"/>
      <c r="DG12" s="1085"/>
      <c r="DH12" s="1086"/>
      <c r="DI12" s="1086"/>
      <c r="DJ12" s="1086"/>
      <c r="DK12" s="1087"/>
      <c r="DL12" s="1085"/>
      <c r="DM12" s="1086"/>
      <c r="DN12" s="1086"/>
      <c r="DO12" s="1086"/>
      <c r="DP12" s="1087"/>
      <c r="DQ12" s="1085"/>
      <c r="DR12" s="1086"/>
      <c r="DS12" s="1086"/>
      <c r="DT12" s="1086"/>
      <c r="DU12" s="1087"/>
      <c r="DV12" s="1088"/>
      <c r="DW12" s="1089"/>
      <c r="DX12" s="1089"/>
      <c r="DY12" s="1089"/>
      <c r="DZ12" s="1090"/>
      <c r="EA12" s="255"/>
    </row>
    <row r="13" spans="1:131" s="256" customFormat="1" ht="26.25" customHeight="1" x14ac:dyDescent="0.15">
      <c r="A13" s="262">
        <v>7</v>
      </c>
      <c r="B13" s="1133"/>
      <c r="C13" s="1134"/>
      <c r="D13" s="1134"/>
      <c r="E13" s="1134"/>
      <c r="F13" s="1134"/>
      <c r="G13" s="1134"/>
      <c r="H13" s="1134"/>
      <c r="I13" s="1134"/>
      <c r="J13" s="1134"/>
      <c r="K13" s="1134"/>
      <c r="L13" s="1134"/>
      <c r="M13" s="1134"/>
      <c r="N13" s="1134"/>
      <c r="O13" s="1134"/>
      <c r="P13" s="1135"/>
      <c r="Q13" s="1139"/>
      <c r="R13" s="1140"/>
      <c r="S13" s="1140"/>
      <c r="T13" s="1140"/>
      <c r="U13" s="1140"/>
      <c r="V13" s="1140"/>
      <c r="W13" s="1140"/>
      <c r="X13" s="1140"/>
      <c r="Y13" s="1140"/>
      <c r="Z13" s="1140"/>
      <c r="AA13" s="1140"/>
      <c r="AB13" s="1140"/>
      <c r="AC13" s="1140"/>
      <c r="AD13" s="1140"/>
      <c r="AE13" s="1141"/>
      <c r="AF13" s="1115"/>
      <c r="AG13" s="1116"/>
      <c r="AH13" s="1116"/>
      <c r="AI13" s="1116"/>
      <c r="AJ13" s="1117"/>
      <c r="AK13" s="1182"/>
      <c r="AL13" s="1183"/>
      <c r="AM13" s="1183"/>
      <c r="AN13" s="1183"/>
      <c r="AO13" s="1183"/>
      <c r="AP13" s="1183"/>
      <c r="AQ13" s="1183"/>
      <c r="AR13" s="1183"/>
      <c r="AS13" s="1183"/>
      <c r="AT13" s="1183"/>
      <c r="AU13" s="1180"/>
      <c r="AV13" s="1180"/>
      <c r="AW13" s="1180"/>
      <c r="AX13" s="1180"/>
      <c r="AY13" s="1181"/>
      <c r="AZ13" s="253"/>
      <c r="BA13" s="253"/>
      <c r="BB13" s="253"/>
      <c r="BC13" s="253"/>
      <c r="BD13" s="253"/>
      <c r="BE13" s="254"/>
      <c r="BF13" s="254"/>
      <c r="BG13" s="254"/>
      <c r="BH13" s="254"/>
      <c r="BI13" s="254"/>
      <c r="BJ13" s="254"/>
      <c r="BK13" s="254"/>
      <c r="BL13" s="254"/>
      <c r="BM13" s="254"/>
      <c r="BN13" s="254"/>
      <c r="BO13" s="254"/>
      <c r="BP13" s="254"/>
      <c r="BQ13" s="263">
        <v>7</v>
      </c>
      <c r="BR13" s="264"/>
      <c r="BS13" s="1110"/>
      <c r="BT13" s="1111"/>
      <c r="BU13" s="1111"/>
      <c r="BV13" s="1111"/>
      <c r="BW13" s="1111"/>
      <c r="BX13" s="1111"/>
      <c r="BY13" s="1111"/>
      <c r="BZ13" s="1111"/>
      <c r="CA13" s="1111"/>
      <c r="CB13" s="1111"/>
      <c r="CC13" s="1111"/>
      <c r="CD13" s="1111"/>
      <c r="CE13" s="1111"/>
      <c r="CF13" s="1111"/>
      <c r="CG13" s="1112"/>
      <c r="CH13" s="1085"/>
      <c r="CI13" s="1086"/>
      <c r="CJ13" s="1086"/>
      <c r="CK13" s="1086"/>
      <c r="CL13" s="1087"/>
      <c r="CM13" s="1085"/>
      <c r="CN13" s="1086"/>
      <c r="CO13" s="1086"/>
      <c r="CP13" s="1086"/>
      <c r="CQ13" s="1087"/>
      <c r="CR13" s="1085"/>
      <c r="CS13" s="1086"/>
      <c r="CT13" s="1086"/>
      <c r="CU13" s="1086"/>
      <c r="CV13" s="1087"/>
      <c r="CW13" s="1085"/>
      <c r="CX13" s="1086"/>
      <c r="CY13" s="1086"/>
      <c r="CZ13" s="1086"/>
      <c r="DA13" s="1087"/>
      <c r="DB13" s="1085"/>
      <c r="DC13" s="1086"/>
      <c r="DD13" s="1086"/>
      <c r="DE13" s="1086"/>
      <c r="DF13" s="1087"/>
      <c r="DG13" s="1085"/>
      <c r="DH13" s="1086"/>
      <c r="DI13" s="1086"/>
      <c r="DJ13" s="1086"/>
      <c r="DK13" s="1087"/>
      <c r="DL13" s="1085"/>
      <c r="DM13" s="1086"/>
      <c r="DN13" s="1086"/>
      <c r="DO13" s="1086"/>
      <c r="DP13" s="1087"/>
      <c r="DQ13" s="1085"/>
      <c r="DR13" s="1086"/>
      <c r="DS13" s="1086"/>
      <c r="DT13" s="1086"/>
      <c r="DU13" s="1087"/>
      <c r="DV13" s="1088"/>
      <c r="DW13" s="1089"/>
      <c r="DX13" s="1089"/>
      <c r="DY13" s="1089"/>
      <c r="DZ13" s="1090"/>
      <c r="EA13" s="255"/>
    </row>
    <row r="14" spans="1:131" s="256" customFormat="1" ht="26.25" customHeight="1" x14ac:dyDescent="0.15">
      <c r="A14" s="262">
        <v>8</v>
      </c>
      <c r="B14" s="1133"/>
      <c r="C14" s="1134"/>
      <c r="D14" s="1134"/>
      <c r="E14" s="1134"/>
      <c r="F14" s="1134"/>
      <c r="G14" s="1134"/>
      <c r="H14" s="1134"/>
      <c r="I14" s="1134"/>
      <c r="J14" s="1134"/>
      <c r="K14" s="1134"/>
      <c r="L14" s="1134"/>
      <c r="M14" s="1134"/>
      <c r="N14" s="1134"/>
      <c r="O14" s="1134"/>
      <c r="P14" s="1135"/>
      <c r="Q14" s="1139"/>
      <c r="R14" s="1140"/>
      <c r="S14" s="1140"/>
      <c r="T14" s="1140"/>
      <c r="U14" s="1140"/>
      <c r="V14" s="1140"/>
      <c r="W14" s="1140"/>
      <c r="X14" s="1140"/>
      <c r="Y14" s="1140"/>
      <c r="Z14" s="1140"/>
      <c r="AA14" s="1140"/>
      <c r="AB14" s="1140"/>
      <c r="AC14" s="1140"/>
      <c r="AD14" s="1140"/>
      <c r="AE14" s="1141"/>
      <c r="AF14" s="1115"/>
      <c r="AG14" s="1116"/>
      <c r="AH14" s="1116"/>
      <c r="AI14" s="1116"/>
      <c r="AJ14" s="1117"/>
      <c r="AK14" s="1182"/>
      <c r="AL14" s="1183"/>
      <c r="AM14" s="1183"/>
      <c r="AN14" s="1183"/>
      <c r="AO14" s="1183"/>
      <c r="AP14" s="1183"/>
      <c r="AQ14" s="1183"/>
      <c r="AR14" s="1183"/>
      <c r="AS14" s="1183"/>
      <c r="AT14" s="1183"/>
      <c r="AU14" s="1180"/>
      <c r="AV14" s="1180"/>
      <c r="AW14" s="1180"/>
      <c r="AX14" s="1180"/>
      <c r="AY14" s="1181"/>
      <c r="AZ14" s="253"/>
      <c r="BA14" s="253"/>
      <c r="BB14" s="253"/>
      <c r="BC14" s="253"/>
      <c r="BD14" s="253"/>
      <c r="BE14" s="254"/>
      <c r="BF14" s="254"/>
      <c r="BG14" s="254"/>
      <c r="BH14" s="254"/>
      <c r="BI14" s="254"/>
      <c r="BJ14" s="254"/>
      <c r="BK14" s="254"/>
      <c r="BL14" s="254"/>
      <c r="BM14" s="254"/>
      <c r="BN14" s="254"/>
      <c r="BO14" s="254"/>
      <c r="BP14" s="254"/>
      <c r="BQ14" s="263">
        <v>8</v>
      </c>
      <c r="BR14" s="264"/>
      <c r="BS14" s="1110"/>
      <c r="BT14" s="1111"/>
      <c r="BU14" s="1111"/>
      <c r="BV14" s="1111"/>
      <c r="BW14" s="1111"/>
      <c r="BX14" s="1111"/>
      <c r="BY14" s="1111"/>
      <c r="BZ14" s="1111"/>
      <c r="CA14" s="1111"/>
      <c r="CB14" s="1111"/>
      <c r="CC14" s="1111"/>
      <c r="CD14" s="1111"/>
      <c r="CE14" s="1111"/>
      <c r="CF14" s="1111"/>
      <c r="CG14" s="1112"/>
      <c r="CH14" s="1085"/>
      <c r="CI14" s="1086"/>
      <c r="CJ14" s="1086"/>
      <c r="CK14" s="1086"/>
      <c r="CL14" s="1087"/>
      <c r="CM14" s="1085"/>
      <c r="CN14" s="1086"/>
      <c r="CO14" s="1086"/>
      <c r="CP14" s="1086"/>
      <c r="CQ14" s="1087"/>
      <c r="CR14" s="1085"/>
      <c r="CS14" s="1086"/>
      <c r="CT14" s="1086"/>
      <c r="CU14" s="1086"/>
      <c r="CV14" s="1087"/>
      <c r="CW14" s="1085"/>
      <c r="CX14" s="1086"/>
      <c r="CY14" s="1086"/>
      <c r="CZ14" s="1086"/>
      <c r="DA14" s="1087"/>
      <c r="DB14" s="1085"/>
      <c r="DC14" s="1086"/>
      <c r="DD14" s="1086"/>
      <c r="DE14" s="1086"/>
      <c r="DF14" s="1087"/>
      <c r="DG14" s="1085"/>
      <c r="DH14" s="1086"/>
      <c r="DI14" s="1086"/>
      <c r="DJ14" s="1086"/>
      <c r="DK14" s="1087"/>
      <c r="DL14" s="1085"/>
      <c r="DM14" s="1086"/>
      <c r="DN14" s="1086"/>
      <c r="DO14" s="1086"/>
      <c r="DP14" s="1087"/>
      <c r="DQ14" s="1085"/>
      <c r="DR14" s="1086"/>
      <c r="DS14" s="1086"/>
      <c r="DT14" s="1086"/>
      <c r="DU14" s="1087"/>
      <c r="DV14" s="1088"/>
      <c r="DW14" s="1089"/>
      <c r="DX14" s="1089"/>
      <c r="DY14" s="1089"/>
      <c r="DZ14" s="1090"/>
      <c r="EA14" s="255"/>
    </row>
    <row r="15" spans="1:131" s="256" customFormat="1" ht="26.25" customHeight="1" x14ac:dyDescent="0.15">
      <c r="A15" s="262">
        <v>9</v>
      </c>
      <c r="B15" s="1133"/>
      <c r="C15" s="1134"/>
      <c r="D15" s="1134"/>
      <c r="E15" s="1134"/>
      <c r="F15" s="1134"/>
      <c r="G15" s="1134"/>
      <c r="H15" s="1134"/>
      <c r="I15" s="1134"/>
      <c r="J15" s="1134"/>
      <c r="K15" s="1134"/>
      <c r="L15" s="1134"/>
      <c r="M15" s="1134"/>
      <c r="N15" s="1134"/>
      <c r="O15" s="1134"/>
      <c r="P15" s="1135"/>
      <c r="Q15" s="1139"/>
      <c r="R15" s="1140"/>
      <c r="S15" s="1140"/>
      <c r="T15" s="1140"/>
      <c r="U15" s="1140"/>
      <c r="V15" s="1140"/>
      <c r="W15" s="1140"/>
      <c r="X15" s="1140"/>
      <c r="Y15" s="1140"/>
      <c r="Z15" s="1140"/>
      <c r="AA15" s="1140"/>
      <c r="AB15" s="1140"/>
      <c r="AC15" s="1140"/>
      <c r="AD15" s="1140"/>
      <c r="AE15" s="1141"/>
      <c r="AF15" s="1115"/>
      <c r="AG15" s="1116"/>
      <c r="AH15" s="1116"/>
      <c r="AI15" s="1116"/>
      <c r="AJ15" s="1117"/>
      <c r="AK15" s="1182"/>
      <c r="AL15" s="1183"/>
      <c r="AM15" s="1183"/>
      <c r="AN15" s="1183"/>
      <c r="AO15" s="1183"/>
      <c r="AP15" s="1183"/>
      <c r="AQ15" s="1183"/>
      <c r="AR15" s="1183"/>
      <c r="AS15" s="1183"/>
      <c r="AT15" s="1183"/>
      <c r="AU15" s="1180"/>
      <c r="AV15" s="1180"/>
      <c r="AW15" s="1180"/>
      <c r="AX15" s="1180"/>
      <c r="AY15" s="1181"/>
      <c r="AZ15" s="253"/>
      <c r="BA15" s="253"/>
      <c r="BB15" s="253"/>
      <c r="BC15" s="253"/>
      <c r="BD15" s="253"/>
      <c r="BE15" s="254"/>
      <c r="BF15" s="254"/>
      <c r="BG15" s="254"/>
      <c r="BH15" s="254"/>
      <c r="BI15" s="254"/>
      <c r="BJ15" s="254"/>
      <c r="BK15" s="254"/>
      <c r="BL15" s="254"/>
      <c r="BM15" s="254"/>
      <c r="BN15" s="254"/>
      <c r="BO15" s="254"/>
      <c r="BP15" s="254"/>
      <c r="BQ15" s="263">
        <v>9</v>
      </c>
      <c r="BR15" s="264"/>
      <c r="BS15" s="1110"/>
      <c r="BT15" s="1111"/>
      <c r="BU15" s="1111"/>
      <c r="BV15" s="1111"/>
      <c r="BW15" s="1111"/>
      <c r="BX15" s="1111"/>
      <c r="BY15" s="1111"/>
      <c r="BZ15" s="1111"/>
      <c r="CA15" s="1111"/>
      <c r="CB15" s="1111"/>
      <c r="CC15" s="1111"/>
      <c r="CD15" s="1111"/>
      <c r="CE15" s="1111"/>
      <c r="CF15" s="1111"/>
      <c r="CG15" s="1112"/>
      <c r="CH15" s="1085"/>
      <c r="CI15" s="1086"/>
      <c r="CJ15" s="1086"/>
      <c r="CK15" s="1086"/>
      <c r="CL15" s="1087"/>
      <c r="CM15" s="1085"/>
      <c r="CN15" s="1086"/>
      <c r="CO15" s="1086"/>
      <c r="CP15" s="1086"/>
      <c r="CQ15" s="1087"/>
      <c r="CR15" s="1085"/>
      <c r="CS15" s="1086"/>
      <c r="CT15" s="1086"/>
      <c r="CU15" s="1086"/>
      <c r="CV15" s="1087"/>
      <c r="CW15" s="1085"/>
      <c r="CX15" s="1086"/>
      <c r="CY15" s="1086"/>
      <c r="CZ15" s="1086"/>
      <c r="DA15" s="1087"/>
      <c r="DB15" s="1085"/>
      <c r="DC15" s="1086"/>
      <c r="DD15" s="1086"/>
      <c r="DE15" s="1086"/>
      <c r="DF15" s="1087"/>
      <c r="DG15" s="1085"/>
      <c r="DH15" s="1086"/>
      <c r="DI15" s="1086"/>
      <c r="DJ15" s="1086"/>
      <c r="DK15" s="1087"/>
      <c r="DL15" s="1085"/>
      <c r="DM15" s="1086"/>
      <c r="DN15" s="1086"/>
      <c r="DO15" s="1086"/>
      <c r="DP15" s="1087"/>
      <c r="DQ15" s="1085"/>
      <c r="DR15" s="1086"/>
      <c r="DS15" s="1086"/>
      <c r="DT15" s="1086"/>
      <c r="DU15" s="1087"/>
      <c r="DV15" s="1088"/>
      <c r="DW15" s="1089"/>
      <c r="DX15" s="1089"/>
      <c r="DY15" s="1089"/>
      <c r="DZ15" s="1090"/>
      <c r="EA15" s="255"/>
    </row>
    <row r="16" spans="1:131" s="256" customFormat="1" ht="26.25" customHeight="1" x14ac:dyDescent="0.15">
      <c r="A16" s="262">
        <v>10</v>
      </c>
      <c r="B16" s="1133"/>
      <c r="C16" s="1134"/>
      <c r="D16" s="1134"/>
      <c r="E16" s="1134"/>
      <c r="F16" s="1134"/>
      <c r="G16" s="1134"/>
      <c r="H16" s="1134"/>
      <c r="I16" s="1134"/>
      <c r="J16" s="1134"/>
      <c r="K16" s="1134"/>
      <c r="L16" s="1134"/>
      <c r="M16" s="1134"/>
      <c r="N16" s="1134"/>
      <c r="O16" s="1134"/>
      <c r="P16" s="1135"/>
      <c r="Q16" s="1139"/>
      <c r="R16" s="1140"/>
      <c r="S16" s="1140"/>
      <c r="T16" s="1140"/>
      <c r="U16" s="1140"/>
      <c r="V16" s="1140"/>
      <c r="W16" s="1140"/>
      <c r="X16" s="1140"/>
      <c r="Y16" s="1140"/>
      <c r="Z16" s="1140"/>
      <c r="AA16" s="1140"/>
      <c r="AB16" s="1140"/>
      <c r="AC16" s="1140"/>
      <c r="AD16" s="1140"/>
      <c r="AE16" s="1141"/>
      <c r="AF16" s="1115"/>
      <c r="AG16" s="1116"/>
      <c r="AH16" s="1116"/>
      <c r="AI16" s="1116"/>
      <c r="AJ16" s="1117"/>
      <c r="AK16" s="1182"/>
      <c r="AL16" s="1183"/>
      <c r="AM16" s="1183"/>
      <c r="AN16" s="1183"/>
      <c r="AO16" s="1183"/>
      <c r="AP16" s="1183"/>
      <c r="AQ16" s="1183"/>
      <c r="AR16" s="1183"/>
      <c r="AS16" s="1183"/>
      <c r="AT16" s="1183"/>
      <c r="AU16" s="1180"/>
      <c r="AV16" s="1180"/>
      <c r="AW16" s="1180"/>
      <c r="AX16" s="1180"/>
      <c r="AY16" s="1181"/>
      <c r="AZ16" s="253"/>
      <c r="BA16" s="253"/>
      <c r="BB16" s="253"/>
      <c r="BC16" s="253"/>
      <c r="BD16" s="253"/>
      <c r="BE16" s="254"/>
      <c r="BF16" s="254"/>
      <c r="BG16" s="254"/>
      <c r="BH16" s="254"/>
      <c r="BI16" s="254"/>
      <c r="BJ16" s="254"/>
      <c r="BK16" s="254"/>
      <c r="BL16" s="254"/>
      <c r="BM16" s="254"/>
      <c r="BN16" s="254"/>
      <c r="BO16" s="254"/>
      <c r="BP16" s="254"/>
      <c r="BQ16" s="263">
        <v>10</v>
      </c>
      <c r="BR16" s="264"/>
      <c r="BS16" s="1110"/>
      <c r="BT16" s="1111"/>
      <c r="BU16" s="1111"/>
      <c r="BV16" s="1111"/>
      <c r="BW16" s="1111"/>
      <c r="BX16" s="1111"/>
      <c r="BY16" s="1111"/>
      <c r="BZ16" s="1111"/>
      <c r="CA16" s="1111"/>
      <c r="CB16" s="1111"/>
      <c r="CC16" s="1111"/>
      <c r="CD16" s="1111"/>
      <c r="CE16" s="1111"/>
      <c r="CF16" s="1111"/>
      <c r="CG16" s="1112"/>
      <c r="CH16" s="1085"/>
      <c r="CI16" s="1086"/>
      <c r="CJ16" s="1086"/>
      <c r="CK16" s="1086"/>
      <c r="CL16" s="1087"/>
      <c r="CM16" s="1085"/>
      <c r="CN16" s="1086"/>
      <c r="CO16" s="1086"/>
      <c r="CP16" s="1086"/>
      <c r="CQ16" s="1087"/>
      <c r="CR16" s="1085"/>
      <c r="CS16" s="1086"/>
      <c r="CT16" s="1086"/>
      <c r="CU16" s="1086"/>
      <c r="CV16" s="1087"/>
      <c r="CW16" s="1085"/>
      <c r="CX16" s="1086"/>
      <c r="CY16" s="1086"/>
      <c r="CZ16" s="1086"/>
      <c r="DA16" s="1087"/>
      <c r="DB16" s="1085"/>
      <c r="DC16" s="1086"/>
      <c r="DD16" s="1086"/>
      <c r="DE16" s="1086"/>
      <c r="DF16" s="1087"/>
      <c r="DG16" s="1085"/>
      <c r="DH16" s="1086"/>
      <c r="DI16" s="1086"/>
      <c r="DJ16" s="1086"/>
      <c r="DK16" s="1087"/>
      <c r="DL16" s="1085"/>
      <c r="DM16" s="1086"/>
      <c r="DN16" s="1086"/>
      <c r="DO16" s="1086"/>
      <c r="DP16" s="1087"/>
      <c r="DQ16" s="1085"/>
      <c r="DR16" s="1086"/>
      <c r="DS16" s="1086"/>
      <c r="DT16" s="1086"/>
      <c r="DU16" s="1087"/>
      <c r="DV16" s="1088"/>
      <c r="DW16" s="1089"/>
      <c r="DX16" s="1089"/>
      <c r="DY16" s="1089"/>
      <c r="DZ16" s="1090"/>
      <c r="EA16" s="255"/>
    </row>
    <row r="17" spans="1:131" s="256" customFormat="1" ht="26.25" customHeight="1" x14ac:dyDescent="0.15">
      <c r="A17" s="262">
        <v>11</v>
      </c>
      <c r="B17" s="1133"/>
      <c r="C17" s="1134"/>
      <c r="D17" s="1134"/>
      <c r="E17" s="1134"/>
      <c r="F17" s="1134"/>
      <c r="G17" s="1134"/>
      <c r="H17" s="1134"/>
      <c r="I17" s="1134"/>
      <c r="J17" s="1134"/>
      <c r="K17" s="1134"/>
      <c r="L17" s="1134"/>
      <c r="M17" s="1134"/>
      <c r="N17" s="1134"/>
      <c r="O17" s="1134"/>
      <c r="P17" s="1135"/>
      <c r="Q17" s="1139"/>
      <c r="R17" s="1140"/>
      <c r="S17" s="1140"/>
      <c r="T17" s="1140"/>
      <c r="U17" s="1140"/>
      <c r="V17" s="1140"/>
      <c r="W17" s="1140"/>
      <c r="X17" s="1140"/>
      <c r="Y17" s="1140"/>
      <c r="Z17" s="1140"/>
      <c r="AA17" s="1140"/>
      <c r="AB17" s="1140"/>
      <c r="AC17" s="1140"/>
      <c r="AD17" s="1140"/>
      <c r="AE17" s="1141"/>
      <c r="AF17" s="1115"/>
      <c r="AG17" s="1116"/>
      <c r="AH17" s="1116"/>
      <c r="AI17" s="1116"/>
      <c r="AJ17" s="1117"/>
      <c r="AK17" s="1182"/>
      <c r="AL17" s="1183"/>
      <c r="AM17" s="1183"/>
      <c r="AN17" s="1183"/>
      <c r="AO17" s="1183"/>
      <c r="AP17" s="1183"/>
      <c r="AQ17" s="1183"/>
      <c r="AR17" s="1183"/>
      <c r="AS17" s="1183"/>
      <c r="AT17" s="1183"/>
      <c r="AU17" s="1180"/>
      <c r="AV17" s="1180"/>
      <c r="AW17" s="1180"/>
      <c r="AX17" s="1180"/>
      <c r="AY17" s="1181"/>
      <c r="AZ17" s="253"/>
      <c r="BA17" s="253"/>
      <c r="BB17" s="253"/>
      <c r="BC17" s="253"/>
      <c r="BD17" s="253"/>
      <c r="BE17" s="254"/>
      <c r="BF17" s="254"/>
      <c r="BG17" s="254"/>
      <c r="BH17" s="254"/>
      <c r="BI17" s="254"/>
      <c r="BJ17" s="254"/>
      <c r="BK17" s="254"/>
      <c r="BL17" s="254"/>
      <c r="BM17" s="254"/>
      <c r="BN17" s="254"/>
      <c r="BO17" s="254"/>
      <c r="BP17" s="254"/>
      <c r="BQ17" s="263">
        <v>11</v>
      </c>
      <c r="BR17" s="264"/>
      <c r="BS17" s="1110"/>
      <c r="BT17" s="1111"/>
      <c r="BU17" s="1111"/>
      <c r="BV17" s="1111"/>
      <c r="BW17" s="1111"/>
      <c r="BX17" s="1111"/>
      <c r="BY17" s="1111"/>
      <c r="BZ17" s="1111"/>
      <c r="CA17" s="1111"/>
      <c r="CB17" s="1111"/>
      <c r="CC17" s="1111"/>
      <c r="CD17" s="1111"/>
      <c r="CE17" s="1111"/>
      <c r="CF17" s="1111"/>
      <c r="CG17" s="1112"/>
      <c r="CH17" s="1085"/>
      <c r="CI17" s="1086"/>
      <c r="CJ17" s="1086"/>
      <c r="CK17" s="1086"/>
      <c r="CL17" s="1087"/>
      <c r="CM17" s="1085"/>
      <c r="CN17" s="1086"/>
      <c r="CO17" s="1086"/>
      <c r="CP17" s="1086"/>
      <c r="CQ17" s="1087"/>
      <c r="CR17" s="1085"/>
      <c r="CS17" s="1086"/>
      <c r="CT17" s="1086"/>
      <c r="CU17" s="1086"/>
      <c r="CV17" s="1087"/>
      <c r="CW17" s="1085"/>
      <c r="CX17" s="1086"/>
      <c r="CY17" s="1086"/>
      <c r="CZ17" s="1086"/>
      <c r="DA17" s="1087"/>
      <c r="DB17" s="1085"/>
      <c r="DC17" s="1086"/>
      <c r="DD17" s="1086"/>
      <c r="DE17" s="1086"/>
      <c r="DF17" s="1087"/>
      <c r="DG17" s="1085"/>
      <c r="DH17" s="1086"/>
      <c r="DI17" s="1086"/>
      <c r="DJ17" s="1086"/>
      <c r="DK17" s="1087"/>
      <c r="DL17" s="1085"/>
      <c r="DM17" s="1086"/>
      <c r="DN17" s="1086"/>
      <c r="DO17" s="1086"/>
      <c r="DP17" s="1087"/>
      <c r="DQ17" s="1085"/>
      <c r="DR17" s="1086"/>
      <c r="DS17" s="1086"/>
      <c r="DT17" s="1086"/>
      <c r="DU17" s="1087"/>
      <c r="DV17" s="1088"/>
      <c r="DW17" s="1089"/>
      <c r="DX17" s="1089"/>
      <c r="DY17" s="1089"/>
      <c r="DZ17" s="1090"/>
      <c r="EA17" s="255"/>
    </row>
    <row r="18" spans="1:131" s="256" customFormat="1" ht="26.25" customHeight="1" x14ac:dyDescent="0.15">
      <c r="A18" s="262">
        <v>12</v>
      </c>
      <c r="B18" s="1133"/>
      <c r="C18" s="1134"/>
      <c r="D18" s="1134"/>
      <c r="E18" s="1134"/>
      <c r="F18" s="1134"/>
      <c r="G18" s="1134"/>
      <c r="H18" s="1134"/>
      <c r="I18" s="1134"/>
      <c r="J18" s="1134"/>
      <c r="K18" s="1134"/>
      <c r="L18" s="1134"/>
      <c r="M18" s="1134"/>
      <c r="N18" s="1134"/>
      <c r="O18" s="1134"/>
      <c r="P18" s="1135"/>
      <c r="Q18" s="1139"/>
      <c r="R18" s="1140"/>
      <c r="S18" s="1140"/>
      <c r="T18" s="1140"/>
      <c r="U18" s="1140"/>
      <c r="V18" s="1140"/>
      <c r="W18" s="1140"/>
      <c r="X18" s="1140"/>
      <c r="Y18" s="1140"/>
      <c r="Z18" s="1140"/>
      <c r="AA18" s="1140"/>
      <c r="AB18" s="1140"/>
      <c r="AC18" s="1140"/>
      <c r="AD18" s="1140"/>
      <c r="AE18" s="1141"/>
      <c r="AF18" s="1115"/>
      <c r="AG18" s="1116"/>
      <c r="AH18" s="1116"/>
      <c r="AI18" s="1116"/>
      <c r="AJ18" s="1117"/>
      <c r="AK18" s="1182"/>
      <c r="AL18" s="1183"/>
      <c r="AM18" s="1183"/>
      <c r="AN18" s="1183"/>
      <c r="AO18" s="1183"/>
      <c r="AP18" s="1183"/>
      <c r="AQ18" s="1183"/>
      <c r="AR18" s="1183"/>
      <c r="AS18" s="1183"/>
      <c r="AT18" s="1183"/>
      <c r="AU18" s="1180"/>
      <c r="AV18" s="1180"/>
      <c r="AW18" s="1180"/>
      <c r="AX18" s="1180"/>
      <c r="AY18" s="1181"/>
      <c r="AZ18" s="253"/>
      <c r="BA18" s="253"/>
      <c r="BB18" s="253"/>
      <c r="BC18" s="253"/>
      <c r="BD18" s="253"/>
      <c r="BE18" s="254"/>
      <c r="BF18" s="254"/>
      <c r="BG18" s="254"/>
      <c r="BH18" s="254"/>
      <c r="BI18" s="254"/>
      <c r="BJ18" s="254"/>
      <c r="BK18" s="254"/>
      <c r="BL18" s="254"/>
      <c r="BM18" s="254"/>
      <c r="BN18" s="254"/>
      <c r="BO18" s="254"/>
      <c r="BP18" s="254"/>
      <c r="BQ18" s="263">
        <v>12</v>
      </c>
      <c r="BR18" s="264"/>
      <c r="BS18" s="1110"/>
      <c r="BT18" s="1111"/>
      <c r="BU18" s="1111"/>
      <c r="BV18" s="1111"/>
      <c r="BW18" s="1111"/>
      <c r="BX18" s="1111"/>
      <c r="BY18" s="1111"/>
      <c r="BZ18" s="1111"/>
      <c r="CA18" s="1111"/>
      <c r="CB18" s="1111"/>
      <c r="CC18" s="1111"/>
      <c r="CD18" s="1111"/>
      <c r="CE18" s="1111"/>
      <c r="CF18" s="1111"/>
      <c r="CG18" s="1112"/>
      <c r="CH18" s="1085"/>
      <c r="CI18" s="1086"/>
      <c r="CJ18" s="1086"/>
      <c r="CK18" s="1086"/>
      <c r="CL18" s="1087"/>
      <c r="CM18" s="1085"/>
      <c r="CN18" s="1086"/>
      <c r="CO18" s="1086"/>
      <c r="CP18" s="1086"/>
      <c r="CQ18" s="1087"/>
      <c r="CR18" s="1085"/>
      <c r="CS18" s="1086"/>
      <c r="CT18" s="1086"/>
      <c r="CU18" s="1086"/>
      <c r="CV18" s="1087"/>
      <c r="CW18" s="1085"/>
      <c r="CX18" s="1086"/>
      <c r="CY18" s="1086"/>
      <c r="CZ18" s="1086"/>
      <c r="DA18" s="1087"/>
      <c r="DB18" s="1085"/>
      <c r="DC18" s="1086"/>
      <c r="DD18" s="1086"/>
      <c r="DE18" s="1086"/>
      <c r="DF18" s="1087"/>
      <c r="DG18" s="1085"/>
      <c r="DH18" s="1086"/>
      <c r="DI18" s="1086"/>
      <c r="DJ18" s="1086"/>
      <c r="DK18" s="1087"/>
      <c r="DL18" s="1085"/>
      <c r="DM18" s="1086"/>
      <c r="DN18" s="1086"/>
      <c r="DO18" s="1086"/>
      <c r="DP18" s="1087"/>
      <c r="DQ18" s="1085"/>
      <c r="DR18" s="1086"/>
      <c r="DS18" s="1086"/>
      <c r="DT18" s="1086"/>
      <c r="DU18" s="1087"/>
      <c r="DV18" s="1088"/>
      <c r="DW18" s="1089"/>
      <c r="DX18" s="1089"/>
      <c r="DY18" s="1089"/>
      <c r="DZ18" s="1090"/>
      <c r="EA18" s="255"/>
    </row>
    <row r="19" spans="1:131" s="256" customFormat="1" ht="26.25" customHeight="1" x14ac:dyDescent="0.15">
      <c r="A19" s="262">
        <v>13</v>
      </c>
      <c r="B19" s="1133"/>
      <c r="C19" s="1134"/>
      <c r="D19" s="1134"/>
      <c r="E19" s="1134"/>
      <c r="F19" s="1134"/>
      <c r="G19" s="1134"/>
      <c r="H19" s="1134"/>
      <c r="I19" s="1134"/>
      <c r="J19" s="1134"/>
      <c r="K19" s="1134"/>
      <c r="L19" s="1134"/>
      <c r="M19" s="1134"/>
      <c r="N19" s="1134"/>
      <c r="O19" s="1134"/>
      <c r="P19" s="1135"/>
      <c r="Q19" s="1139"/>
      <c r="R19" s="1140"/>
      <c r="S19" s="1140"/>
      <c r="T19" s="1140"/>
      <c r="U19" s="1140"/>
      <c r="V19" s="1140"/>
      <c r="W19" s="1140"/>
      <c r="X19" s="1140"/>
      <c r="Y19" s="1140"/>
      <c r="Z19" s="1140"/>
      <c r="AA19" s="1140"/>
      <c r="AB19" s="1140"/>
      <c r="AC19" s="1140"/>
      <c r="AD19" s="1140"/>
      <c r="AE19" s="1141"/>
      <c r="AF19" s="1115"/>
      <c r="AG19" s="1116"/>
      <c r="AH19" s="1116"/>
      <c r="AI19" s="1116"/>
      <c r="AJ19" s="1117"/>
      <c r="AK19" s="1182"/>
      <c r="AL19" s="1183"/>
      <c r="AM19" s="1183"/>
      <c r="AN19" s="1183"/>
      <c r="AO19" s="1183"/>
      <c r="AP19" s="1183"/>
      <c r="AQ19" s="1183"/>
      <c r="AR19" s="1183"/>
      <c r="AS19" s="1183"/>
      <c r="AT19" s="1183"/>
      <c r="AU19" s="1180"/>
      <c r="AV19" s="1180"/>
      <c r="AW19" s="1180"/>
      <c r="AX19" s="1180"/>
      <c r="AY19" s="1181"/>
      <c r="AZ19" s="253"/>
      <c r="BA19" s="253"/>
      <c r="BB19" s="253"/>
      <c r="BC19" s="253"/>
      <c r="BD19" s="253"/>
      <c r="BE19" s="254"/>
      <c r="BF19" s="254"/>
      <c r="BG19" s="254"/>
      <c r="BH19" s="254"/>
      <c r="BI19" s="254"/>
      <c r="BJ19" s="254"/>
      <c r="BK19" s="254"/>
      <c r="BL19" s="254"/>
      <c r="BM19" s="254"/>
      <c r="BN19" s="254"/>
      <c r="BO19" s="254"/>
      <c r="BP19" s="254"/>
      <c r="BQ19" s="263">
        <v>13</v>
      </c>
      <c r="BR19" s="264"/>
      <c r="BS19" s="1110"/>
      <c r="BT19" s="1111"/>
      <c r="BU19" s="1111"/>
      <c r="BV19" s="1111"/>
      <c r="BW19" s="1111"/>
      <c r="BX19" s="1111"/>
      <c r="BY19" s="1111"/>
      <c r="BZ19" s="1111"/>
      <c r="CA19" s="1111"/>
      <c r="CB19" s="1111"/>
      <c r="CC19" s="1111"/>
      <c r="CD19" s="1111"/>
      <c r="CE19" s="1111"/>
      <c r="CF19" s="1111"/>
      <c r="CG19" s="1112"/>
      <c r="CH19" s="1085"/>
      <c r="CI19" s="1086"/>
      <c r="CJ19" s="1086"/>
      <c r="CK19" s="1086"/>
      <c r="CL19" s="1087"/>
      <c r="CM19" s="1085"/>
      <c r="CN19" s="1086"/>
      <c r="CO19" s="1086"/>
      <c r="CP19" s="1086"/>
      <c r="CQ19" s="1087"/>
      <c r="CR19" s="1085"/>
      <c r="CS19" s="1086"/>
      <c r="CT19" s="1086"/>
      <c r="CU19" s="1086"/>
      <c r="CV19" s="1087"/>
      <c r="CW19" s="1085"/>
      <c r="CX19" s="1086"/>
      <c r="CY19" s="1086"/>
      <c r="CZ19" s="1086"/>
      <c r="DA19" s="1087"/>
      <c r="DB19" s="1085"/>
      <c r="DC19" s="1086"/>
      <c r="DD19" s="1086"/>
      <c r="DE19" s="1086"/>
      <c r="DF19" s="1087"/>
      <c r="DG19" s="1085"/>
      <c r="DH19" s="1086"/>
      <c r="DI19" s="1086"/>
      <c r="DJ19" s="1086"/>
      <c r="DK19" s="1087"/>
      <c r="DL19" s="1085"/>
      <c r="DM19" s="1086"/>
      <c r="DN19" s="1086"/>
      <c r="DO19" s="1086"/>
      <c r="DP19" s="1087"/>
      <c r="DQ19" s="1085"/>
      <c r="DR19" s="1086"/>
      <c r="DS19" s="1086"/>
      <c r="DT19" s="1086"/>
      <c r="DU19" s="1087"/>
      <c r="DV19" s="1088"/>
      <c r="DW19" s="1089"/>
      <c r="DX19" s="1089"/>
      <c r="DY19" s="1089"/>
      <c r="DZ19" s="1090"/>
      <c r="EA19" s="255"/>
    </row>
    <row r="20" spans="1:131" s="256" customFormat="1" ht="26.25" customHeight="1" x14ac:dyDescent="0.15">
      <c r="A20" s="262">
        <v>14</v>
      </c>
      <c r="B20" s="1133"/>
      <c r="C20" s="1134"/>
      <c r="D20" s="1134"/>
      <c r="E20" s="1134"/>
      <c r="F20" s="1134"/>
      <c r="G20" s="1134"/>
      <c r="H20" s="1134"/>
      <c r="I20" s="1134"/>
      <c r="J20" s="1134"/>
      <c r="K20" s="1134"/>
      <c r="L20" s="1134"/>
      <c r="M20" s="1134"/>
      <c r="N20" s="1134"/>
      <c r="O20" s="1134"/>
      <c r="P20" s="1135"/>
      <c r="Q20" s="1139"/>
      <c r="R20" s="1140"/>
      <c r="S20" s="1140"/>
      <c r="T20" s="1140"/>
      <c r="U20" s="1140"/>
      <c r="V20" s="1140"/>
      <c r="W20" s="1140"/>
      <c r="X20" s="1140"/>
      <c r="Y20" s="1140"/>
      <c r="Z20" s="1140"/>
      <c r="AA20" s="1140"/>
      <c r="AB20" s="1140"/>
      <c r="AC20" s="1140"/>
      <c r="AD20" s="1140"/>
      <c r="AE20" s="1141"/>
      <c r="AF20" s="1115"/>
      <c r="AG20" s="1116"/>
      <c r="AH20" s="1116"/>
      <c r="AI20" s="1116"/>
      <c r="AJ20" s="1117"/>
      <c r="AK20" s="1182"/>
      <c r="AL20" s="1183"/>
      <c r="AM20" s="1183"/>
      <c r="AN20" s="1183"/>
      <c r="AO20" s="1183"/>
      <c r="AP20" s="1183"/>
      <c r="AQ20" s="1183"/>
      <c r="AR20" s="1183"/>
      <c r="AS20" s="1183"/>
      <c r="AT20" s="1183"/>
      <c r="AU20" s="1180"/>
      <c r="AV20" s="1180"/>
      <c r="AW20" s="1180"/>
      <c r="AX20" s="1180"/>
      <c r="AY20" s="1181"/>
      <c r="AZ20" s="253"/>
      <c r="BA20" s="253"/>
      <c r="BB20" s="253"/>
      <c r="BC20" s="253"/>
      <c r="BD20" s="253"/>
      <c r="BE20" s="254"/>
      <c r="BF20" s="254"/>
      <c r="BG20" s="254"/>
      <c r="BH20" s="254"/>
      <c r="BI20" s="254"/>
      <c r="BJ20" s="254"/>
      <c r="BK20" s="254"/>
      <c r="BL20" s="254"/>
      <c r="BM20" s="254"/>
      <c r="BN20" s="254"/>
      <c r="BO20" s="254"/>
      <c r="BP20" s="254"/>
      <c r="BQ20" s="263">
        <v>14</v>
      </c>
      <c r="BR20" s="264"/>
      <c r="BS20" s="1110"/>
      <c r="BT20" s="1111"/>
      <c r="BU20" s="1111"/>
      <c r="BV20" s="1111"/>
      <c r="BW20" s="1111"/>
      <c r="BX20" s="1111"/>
      <c r="BY20" s="1111"/>
      <c r="BZ20" s="1111"/>
      <c r="CA20" s="1111"/>
      <c r="CB20" s="1111"/>
      <c r="CC20" s="1111"/>
      <c r="CD20" s="1111"/>
      <c r="CE20" s="1111"/>
      <c r="CF20" s="1111"/>
      <c r="CG20" s="1112"/>
      <c r="CH20" s="1085"/>
      <c r="CI20" s="1086"/>
      <c r="CJ20" s="1086"/>
      <c r="CK20" s="1086"/>
      <c r="CL20" s="1087"/>
      <c r="CM20" s="1085"/>
      <c r="CN20" s="1086"/>
      <c r="CO20" s="1086"/>
      <c r="CP20" s="1086"/>
      <c r="CQ20" s="1087"/>
      <c r="CR20" s="1085"/>
      <c r="CS20" s="1086"/>
      <c r="CT20" s="1086"/>
      <c r="CU20" s="1086"/>
      <c r="CV20" s="1087"/>
      <c r="CW20" s="1085"/>
      <c r="CX20" s="1086"/>
      <c r="CY20" s="1086"/>
      <c r="CZ20" s="1086"/>
      <c r="DA20" s="1087"/>
      <c r="DB20" s="1085"/>
      <c r="DC20" s="1086"/>
      <c r="DD20" s="1086"/>
      <c r="DE20" s="1086"/>
      <c r="DF20" s="1087"/>
      <c r="DG20" s="1085"/>
      <c r="DH20" s="1086"/>
      <c r="DI20" s="1086"/>
      <c r="DJ20" s="1086"/>
      <c r="DK20" s="1087"/>
      <c r="DL20" s="1085"/>
      <c r="DM20" s="1086"/>
      <c r="DN20" s="1086"/>
      <c r="DO20" s="1086"/>
      <c r="DP20" s="1087"/>
      <c r="DQ20" s="1085"/>
      <c r="DR20" s="1086"/>
      <c r="DS20" s="1086"/>
      <c r="DT20" s="1086"/>
      <c r="DU20" s="1087"/>
      <c r="DV20" s="1088"/>
      <c r="DW20" s="1089"/>
      <c r="DX20" s="1089"/>
      <c r="DY20" s="1089"/>
      <c r="DZ20" s="1090"/>
      <c r="EA20" s="255"/>
    </row>
    <row r="21" spans="1:131" s="256" customFormat="1" ht="26.25" customHeight="1" thickBot="1" x14ac:dyDescent="0.2">
      <c r="A21" s="262">
        <v>15</v>
      </c>
      <c r="B21" s="1133"/>
      <c r="C21" s="1134"/>
      <c r="D21" s="1134"/>
      <c r="E21" s="1134"/>
      <c r="F21" s="1134"/>
      <c r="G21" s="1134"/>
      <c r="H21" s="1134"/>
      <c r="I21" s="1134"/>
      <c r="J21" s="1134"/>
      <c r="K21" s="1134"/>
      <c r="L21" s="1134"/>
      <c r="M21" s="1134"/>
      <c r="N21" s="1134"/>
      <c r="O21" s="1134"/>
      <c r="P21" s="1135"/>
      <c r="Q21" s="1139"/>
      <c r="R21" s="1140"/>
      <c r="S21" s="1140"/>
      <c r="T21" s="1140"/>
      <c r="U21" s="1140"/>
      <c r="V21" s="1140"/>
      <c r="W21" s="1140"/>
      <c r="X21" s="1140"/>
      <c r="Y21" s="1140"/>
      <c r="Z21" s="1140"/>
      <c r="AA21" s="1140"/>
      <c r="AB21" s="1140"/>
      <c r="AC21" s="1140"/>
      <c r="AD21" s="1140"/>
      <c r="AE21" s="1141"/>
      <c r="AF21" s="1115"/>
      <c r="AG21" s="1116"/>
      <c r="AH21" s="1116"/>
      <c r="AI21" s="1116"/>
      <c r="AJ21" s="1117"/>
      <c r="AK21" s="1182"/>
      <c r="AL21" s="1183"/>
      <c r="AM21" s="1183"/>
      <c r="AN21" s="1183"/>
      <c r="AO21" s="1183"/>
      <c r="AP21" s="1183"/>
      <c r="AQ21" s="1183"/>
      <c r="AR21" s="1183"/>
      <c r="AS21" s="1183"/>
      <c r="AT21" s="1183"/>
      <c r="AU21" s="1180"/>
      <c r="AV21" s="1180"/>
      <c r="AW21" s="1180"/>
      <c r="AX21" s="1180"/>
      <c r="AY21" s="1181"/>
      <c r="AZ21" s="253"/>
      <c r="BA21" s="253"/>
      <c r="BB21" s="253"/>
      <c r="BC21" s="253"/>
      <c r="BD21" s="253"/>
      <c r="BE21" s="254"/>
      <c r="BF21" s="254"/>
      <c r="BG21" s="254"/>
      <c r="BH21" s="254"/>
      <c r="BI21" s="254"/>
      <c r="BJ21" s="254"/>
      <c r="BK21" s="254"/>
      <c r="BL21" s="254"/>
      <c r="BM21" s="254"/>
      <c r="BN21" s="254"/>
      <c r="BO21" s="254"/>
      <c r="BP21" s="254"/>
      <c r="BQ21" s="263">
        <v>15</v>
      </c>
      <c r="BR21" s="264"/>
      <c r="BS21" s="1110"/>
      <c r="BT21" s="1111"/>
      <c r="BU21" s="1111"/>
      <c r="BV21" s="1111"/>
      <c r="BW21" s="1111"/>
      <c r="BX21" s="1111"/>
      <c r="BY21" s="1111"/>
      <c r="BZ21" s="1111"/>
      <c r="CA21" s="1111"/>
      <c r="CB21" s="1111"/>
      <c r="CC21" s="1111"/>
      <c r="CD21" s="1111"/>
      <c r="CE21" s="1111"/>
      <c r="CF21" s="1111"/>
      <c r="CG21" s="1112"/>
      <c r="CH21" s="1085"/>
      <c r="CI21" s="1086"/>
      <c r="CJ21" s="1086"/>
      <c r="CK21" s="1086"/>
      <c r="CL21" s="1087"/>
      <c r="CM21" s="1085"/>
      <c r="CN21" s="1086"/>
      <c r="CO21" s="1086"/>
      <c r="CP21" s="1086"/>
      <c r="CQ21" s="1087"/>
      <c r="CR21" s="1085"/>
      <c r="CS21" s="1086"/>
      <c r="CT21" s="1086"/>
      <c r="CU21" s="1086"/>
      <c r="CV21" s="1087"/>
      <c r="CW21" s="1085"/>
      <c r="CX21" s="1086"/>
      <c r="CY21" s="1086"/>
      <c r="CZ21" s="1086"/>
      <c r="DA21" s="1087"/>
      <c r="DB21" s="1085"/>
      <c r="DC21" s="1086"/>
      <c r="DD21" s="1086"/>
      <c r="DE21" s="1086"/>
      <c r="DF21" s="1087"/>
      <c r="DG21" s="1085"/>
      <c r="DH21" s="1086"/>
      <c r="DI21" s="1086"/>
      <c r="DJ21" s="1086"/>
      <c r="DK21" s="1087"/>
      <c r="DL21" s="1085"/>
      <c r="DM21" s="1086"/>
      <c r="DN21" s="1086"/>
      <c r="DO21" s="1086"/>
      <c r="DP21" s="1087"/>
      <c r="DQ21" s="1085"/>
      <c r="DR21" s="1086"/>
      <c r="DS21" s="1086"/>
      <c r="DT21" s="1086"/>
      <c r="DU21" s="1087"/>
      <c r="DV21" s="1088"/>
      <c r="DW21" s="1089"/>
      <c r="DX21" s="1089"/>
      <c r="DY21" s="1089"/>
      <c r="DZ21" s="1090"/>
      <c r="EA21" s="255"/>
    </row>
    <row r="22" spans="1:131" s="256" customFormat="1" ht="26.25" customHeight="1" x14ac:dyDescent="0.15">
      <c r="A22" s="262">
        <v>16</v>
      </c>
      <c r="B22" s="1133"/>
      <c r="C22" s="1134"/>
      <c r="D22" s="1134"/>
      <c r="E22" s="1134"/>
      <c r="F22" s="1134"/>
      <c r="G22" s="1134"/>
      <c r="H22" s="1134"/>
      <c r="I22" s="1134"/>
      <c r="J22" s="1134"/>
      <c r="K22" s="1134"/>
      <c r="L22" s="1134"/>
      <c r="M22" s="1134"/>
      <c r="N22" s="1134"/>
      <c r="O22" s="1134"/>
      <c r="P22" s="1135"/>
      <c r="Q22" s="1177"/>
      <c r="R22" s="1178"/>
      <c r="S22" s="1178"/>
      <c r="T22" s="1178"/>
      <c r="U22" s="1178"/>
      <c r="V22" s="1178"/>
      <c r="W22" s="1178"/>
      <c r="X22" s="1178"/>
      <c r="Y22" s="1178"/>
      <c r="Z22" s="1178"/>
      <c r="AA22" s="1178"/>
      <c r="AB22" s="1178"/>
      <c r="AC22" s="1178"/>
      <c r="AD22" s="1178"/>
      <c r="AE22" s="1179"/>
      <c r="AF22" s="1115"/>
      <c r="AG22" s="1116"/>
      <c r="AH22" s="1116"/>
      <c r="AI22" s="1116"/>
      <c r="AJ22" s="1117"/>
      <c r="AK22" s="1173"/>
      <c r="AL22" s="1174"/>
      <c r="AM22" s="1174"/>
      <c r="AN22" s="1174"/>
      <c r="AO22" s="1174"/>
      <c r="AP22" s="1174"/>
      <c r="AQ22" s="1174"/>
      <c r="AR22" s="1174"/>
      <c r="AS22" s="1174"/>
      <c r="AT22" s="1174"/>
      <c r="AU22" s="1175"/>
      <c r="AV22" s="1175"/>
      <c r="AW22" s="1175"/>
      <c r="AX22" s="1175"/>
      <c r="AY22" s="1176"/>
      <c r="AZ22" s="1131" t="s">
        <v>392</v>
      </c>
      <c r="BA22" s="1131"/>
      <c r="BB22" s="1131"/>
      <c r="BC22" s="1131"/>
      <c r="BD22" s="1132"/>
      <c r="BE22" s="254"/>
      <c r="BF22" s="254"/>
      <c r="BG22" s="254"/>
      <c r="BH22" s="254"/>
      <c r="BI22" s="254"/>
      <c r="BJ22" s="254"/>
      <c r="BK22" s="254"/>
      <c r="BL22" s="254"/>
      <c r="BM22" s="254"/>
      <c r="BN22" s="254"/>
      <c r="BO22" s="254"/>
      <c r="BP22" s="254"/>
      <c r="BQ22" s="263">
        <v>16</v>
      </c>
      <c r="BR22" s="264"/>
      <c r="BS22" s="1110"/>
      <c r="BT22" s="1111"/>
      <c r="BU22" s="1111"/>
      <c r="BV22" s="1111"/>
      <c r="BW22" s="1111"/>
      <c r="BX22" s="1111"/>
      <c r="BY22" s="1111"/>
      <c r="BZ22" s="1111"/>
      <c r="CA22" s="1111"/>
      <c r="CB22" s="1111"/>
      <c r="CC22" s="1111"/>
      <c r="CD22" s="1111"/>
      <c r="CE22" s="1111"/>
      <c r="CF22" s="1111"/>
      <c r="CG22" s="1112"/>
      <c r="CH22" s="1085"/>
      <c r="CI22" s="1086"/>
      <c r="CJ22" s="1086"/>
      <c r="CK22" s="1086"/>
      <c r="CL22" s="1087"/>
      <c r="CM22" s="1085"/>
      <c r="CN22" s="1086"/>
      <c r="CO22" s="1086"/>
      <c r="CP22" s="1086"/>
      <c r="CQ22" s="1087"/>
      <c r="CR22" s="1085"/>
      <c r="CS22" s="1086"/>
      <c r="CT22" s="1086"/>
      <c r="CU22" s="1086"/>
      <c r="CV22" s="1087"/>
      <c r="CW22" s="1085"/>
      <c r="CX22" s="1086"/>
      <c r="CY22" s="1086"/>
      <c r="CZ22" s="1086"/>
      <c r="DA22" s="1087"/>
      <c r="DB22" s="1085"/>
      <c r="DC22" s="1086"/>
      <c r="DD22" s="1086"/>
      <c r="DE22" s="1086"/>
      <c r="DF22" s="1087"/>
      <c r="DG22" s="1085"/>
      <c r="DH22" s="1086"/>
      <c r="DI22" s="1086"/>
      <c r="DJ22" s="1086"/>
      <c r="DK22" s="1087"/>
      <c r="DL22" s="1085"/>
      <c r="DM22" s="1086"/>
      <c r="DN22" s="1086"/>
      <c r="DO22" s="1086"/>
      <c r="DP22" s="1087"/>
      <c r="DQ22" s="1085"/>
      <c r="DR22" s="1086"/>
      <c r="DS22" s="1086"/>
      <c r="DT22" s="1086"/>
      <c r="DU22" s="1087"/>
      <c r="DV22" s="1088"/>
      <c r="DW22" s="1089"/>
      <c r="DX22" s="1089"/>
      <c r="DY22" s="1089"/>
      <c r="DZ22" s="1090"/>
      <c r="EA22" s="255"/>
    </row>
    <row r="23" spans="1:131" s="256" customFormat="1" ht="26.25" customHeight="1" thickBot="1" x14ac:dyDescent="0.2">
      <c r="A23" s="265" t="s">
        <v>393</v>
      </c>
      <c r="B23" s="1037" t="s">
        <v>394</v>
      </c>
      <c r="C23" s="1038"/>
      <c r="D23" s="1038"/>
      <c r="E23" s="1038"/>
      <c r="F23" s="1038"/>
      <c r="G23" s="1038"/>
      <c r="H23" s="1038"/>
      <c r="I23" s="1038"/>
      <c r="J23" s="1038"/>
      <c r="K23" s="1038"/>
      <c r="L23" s="1038"/>
      <c r="M23" s="1038"/>
      <c r="N23" s="1038"/>
      <c r="O23" s="1038"/>
      <c r="P23" s="1039"/>
      <c r="Q23" s="1164">
        <f>Q7+Q8+Q9</f>
        <v>10197</v>
      </c>
      <c r="R23" s="1165"/>
      <c r="S23" s="1165"/>
      <c r="T23" s="1165"/>
      <c r="U23" s="1165"/>
      <c r="V23" s="1165">
        <f t="shared" ref="V23" si="0">V7+V8+V9</f>
        <v>9927</v>
      </c>
      <c r="W23" s="1165"/>
      <c r="X23" s="1165"/>
      <c r="Y23" s="1165"/>
      <c r="Z23" s="1165"/>
      <c r="AA23" s="1165">
        <f>AA7</f>
        <v>269</v>
      </c>
      <c r="AB23" s="1165"/>
      <c r="AC23" s="1165"/>
      <c r="AD23" s="1165"/>
      <c r="AE23" s="1166"/>
      <c r="AF23" s="1167">
        <v>228</v>
      </c>
      <c r="AG23" s="1165"/>
      <c r="AH23" s="1165"/>
      <c r="AI23" s="1165"/>
      <c r="AJ23" s="1168"/>
      <c r="AK23" s="1169"/>
      <c r="AL23" s="1170"/>
      <c r="AM23" s="1170"/>
      <c r="AN23" s="1170"/>
      <c r="AO23" s="1170"/>
      <c r="AP23" s="1165">
        <f>AP7</f>
        <v>12638</v>
      </c>
      <c r="AQ23" s="1165"/>
      <c r="AR23" s="1165"/>
      <c r="AS23" s="1165"/>
      <c r="AT23" s="1165"/>
      <c r="AU23" s="1171"/>
      <c r="AV23" s="1171"/>
      <c r="AW23" s="1171"/>
      <c r="AX23" s="1171"/>
      <c r="AY23" s="1172"/>
      <c r="AZ23" s="1161" t="s">
        <v>130</v>
      </c>
      <c r="BA23" s="1162"/>
      <c r="BB23" s="1162"/>
      <c r="BC23" s="1162"/>
      <c r="BD23" s="1163"/>
      <c r="BE23" s="254"/>
      <c r="BF23" s="254"/>
      <c r="BG23" s="254"/>
      <c r="BH23" s="254"/>
      <c r="BI23" s="254"/>
      <c r="BJ23" s="254"/>
      <c r="BK23" s="254"/>
      <c r="BL23" s="254"/>
      <c r="BM23" s="254"/>
      <c r="BN23" s="254"/>
      <c r="BO23" s="254"/>
      <c r="BP23" s="254"/>
      <c r="BQ23" s="263">
        <v>17</v>
      </c>
      <c r="BR23" s="264"/>
      <c r="BS23" s="1110"/>
      <c r="BT23" s="1111"/>
      <c r="BU23" s="1111"/>
      <c r="BV23" s="1111"/>
      <c r="BW23" s="1111"/>
      <c r="BX23" s="1111"/>
      <c r="BY23" s="1111"/>
      <c r="BZ23" s="1111"/>
      <c r="CA23" s="1111"/>
      <c r="CB23" s="1111"/>
      <c r="CC23" s="1111"/>
      <c r="CD23" s="1111"/>
      <c r="CE23" s="1111"/>
      <c r="CF23" s="1111"/>
      <c r="CG23" s="1112"/>
      <c r="CH23" s="1085"/>
      <c r="CI23" s="1086"/>
      <c r="CJ23" s="1086"/>
      <c r="CK23" s="1086"/>
      <c r="CL23" s="1087"/>
      <c r="CM23" s="1085"/>
      <c r="CN23" s="1086"/>
      <c r="CO23" s="1086"/>
      <c r="CP23" s="1086"/>
      <c r="CQ23" s="1087"/>
      <c r="CR23" s="1085"/>
      <c r="CS23" s="1086"/>
      <c r="CT23" s="1086"/>
      <c r="CU23" s="1086"/>
      <c r="CV23" s="1087"/>
      <c r="CW23" s="1085"/>
      <c r="CX23" s="1086"/>
      <c r="CY23" s="1086"/>
      <c r="CZ23" s="1086"/>
      <c r="DA23" s="1087"/>
      <c r="DB23" s="1085"/>
      <c r="DC23" s="1086"/>
      <c r="DD23" s="1086"/>
      <c r="DE23" s="1086"/>
      <c r="DF23" s="1087"/>
      <c r="DG23" s="1085"/>
      <c r="DH23" s="1086"/>
      <c r="DI23" s="1086"/>
      <c r="DJ23" s="1086"/>
      <c r="DK23" s="1087"/>
      <c r="DL23" s="1085"/>
      <c r="DM23" s="1086"/>
      <c r="DN23" s="1086"/>
      <c r="DO23" s="1086"/>
      <c r="DP23" s="1087"/>
      <c r="DQ23" s="1085"/>
      <c r="DR23" s="1086"/>
      <c r="DS23" s="1086"/>
      <c r="DT23" s="1086"/>
      <c r="DU23" s="1087"/>
      <c r="DV23" s="1088"/>
      <c r="DW23" s="1089"/>
      <c r="DX23" s="1089"/>
      <c r="DY23" s="1089"/>
      <c r="DZ23" s="1090"/>
      <c r="EA23" s="255"/>
    </row>
    <row r="24" spans="1:131" s="256" customFormat="1" ht="26.25" customHeight="1" x14ac:dyDescent="0.15">
      <c r="A24" s="1160" t="s">
        <v>395</v>
      </c>
      <c r="B24" s="1160"/>
      <c r="C24" s="1160"/>
      <c r="D24" s="1160"/>
      <c r="E24" s="1160"/>
      <c r="F24" s="1160"/>
      <c r="G24" s="1160"/>
      <c r="H24" s="1160"/>
      <c r="I24" s="1160"/>
      <c r="J24" s="1160"/>
      <c r="K24" s="1160"/>
      <c r="L24" s="1160"/>
      <c r="M24" s="1160"/>
      <c r="N24" s="1160"/>
      <c r="O24" s="1160"/>
      <c r="P24" s="1160"/>
      <c r="Q24" s="1160"/>
      <c r="R24" s="1160"/>
      <c r="S24" s="1160"/>
      <c r="T24" s="1160"/>
      <c r="U24" s="1160"/>
      <c r="V24" s="1160"/>
      <c r="W24" s="1160"/>
      <c r="X24" s="1160"/>
      <c r="Y24" s="1160"/>
      <c r="Z24" s="1160"/>
      <c r="AA24" s="1160"/>
      <c r="AB24" s="1160"/>
      <c r="AC24" s="1160"/>
      <c r="AD24" s="1160"/>
      <c r="AE24" s="1160"/>
      <c r="AF24" s="1160"/>
      <c r="AG24" s="1160"/>
      <c r="AH24" s="1160"/>
      <c r="AI24" s="1160"/>
      <c r="AJ24" s="1160"/>
      <c r="AK24" s="1160"/>
      <c r="AL24" s="1160"/>
      <c r="AM24" s="1160"/>
      <c r="AN24" s="1160"/>
      <c r="AO24" s="1160"/>
      <c r="AP24" s="1160"/>
      <c r="AQ24" s="1160"/>
      <c r="AR24" s="1160"/>
      <c r="AS24" s="1160"/>
      <c r="AT24" s="1160"/>
      <c r="AU24" s="1160"/>
      <c r="AV24" s="1160"/>
      <c r="AW24" s="1160"/>
      <c r="AX24" s="1160"/>
      <c r="AY24" s="1160"/>
      <c r="AZ24" s="253"/>
      <c r="BA24" s="253"/>
      <c r="BB24" s="253"/>
      <c r="BC24" s="253"/>
      <c r="BD24" s="253"/>
      <c r="BE24" s="254"/>
      <c r="BF24" s="254"/>
      <c r="BG24" s="254"/>
      <c r="BH24" s="254"/>
      <c r="BI24" s="254"/>
      <c r="BJ24" s="254"/>
      <c r="BK24" s="254"/>
      <c r="BL24" s="254"/>
      <c r="BM24" s="254"/>
      <c r="BN24" s="254"/>
      <c r="BO24" s="254"/>
      <c r="BP24" s="254"/>
      <c r="BQ24" s="263">
        <v>18</v>
      </c>
      <c r="BR24" s="264"/>
      <c r="BS24" s="1110"/>
      <c r="BT24" s="1111"/>
      <c r="BU24" s="1111"/>
      <c r="BV24" s="1111"/>
      <c r="BW24" s="1111"/>
      <c r="BX24" s="1111"/>
      <c r="BY24" s="1111"/>
      <c r="BZ24" s="1111"/>
      <c r="CA24" s="1111"/>
      <c r="CB24" s="1111"/>
      <c r="CC24" s="1111"/>
      <c r="CD24" s="1111"/>
      <c r="CE24" s="1111"/>
      <c r="CF24" s="1111"/>
      <c r="CG24" s="1112"/>
      <c r="CH24" s="1085"/>
      <c r="CI24" s="1086"/>
      <c r="CJ24" s="1086"/>
      <c r="CK24" s="1086"/>
      <c r="CL24" s="1087"/>
      <c r="CM24" s="1085"/>
      <c r="CN24" s="1086"/>
      <c r="CO24" s="1086"/>
      <c r="CP24" s="1086"/>
      <c r="CQ24" s="1087"/>
      <c r="CR24" s="1085"/>
      <c r="CS24" s="1086"/>
      <c r="CT24" s="1086"/>
      <c r="CU24" s="1086"/>
      <c r="CV24" s="1087"/>
      <c r="CW24" s="1085"/>
      <c r="CX24" s="1086"/>
      <c r="CY24" s="1086"/>
      <c r="CZ24" s="1086"/>
      <c r="DA24" s="1087"/>
      <c r="DB24" s="1085"/>
      <c r="DC24" s="1086"/>
      <c r="DD24" s="1086"/>
      <c r="DE24" s="1086"/>
      <c r="DF24" s="1087"/>
      <c r="DG24" s="1085"/>
      <c r="DH24" s="1086"/>
      <c r="DI24" s="1086"/>
      <c r="DJ24" s="1086"/>
      <c r="DK24" s="1087"/>
      <c r="DL24" s="1085"/>
      <c r="DM24" s="1086"/>
      <c r="DN24" s="1086"/>
      <c r="DO24" s="1086"/>
      <c r="DP24" s="1087"/>
      <c r="DQ24" s="1085"/>
      <c r="DR24" s="1086"/>
      <c r="DS24" s="1086"/>
      <c r="DT24" s="1086"/>
      <c r="DU24" s="1087"/>
      <c r="DV24" s="1088"/>
      <c r="DW24" s="1089"/>
      <c r="DX24" s="1089"/>
      <c r="DY24" s="1089"/>
      <c r="DZ24" s="1090"/>
      <c r="EA24" s="255"/>
    </row>
    <row r="25" spans="1:131" s="248" customFormat="1" ht="26.25" customHeight="1" thickBot="1" x14ac:dyDescent="0.2">
      <c r="A25" s="1159" t="s">
        <v>396</v>
      </c>
      <c r="B25" s="1159"/>
      <c r="C25" s="1159"/>
      <c r="D25" s="1159"/>
      <c r="E25" s="1159"/>
      <c r="F25" s="1159"/>
      <c r="G25" s="1159"/>
      <c r="H25" s="1159"/>
      <c r="I25" s="1159"/>
      <c r="J25" s="1159"/>
      <c r="K25" s="1159"/>
      <c r="L25" s="1159"/>
      <c r="M25" s="1159"/>
      <c r="N25" s="1159"/>
      <c r="O25" s="1159"/>
      <c r="P25" s="1159"/>
      <c r="Q25" s="1159"/>
      <c r="R25" s="1159"/>
      <c r="S25" s="1159"/>
      <c r="T25" s="1159"/>
      <c r="U25" s="1159"/>
      <c r="V25" s="1159"/>
      <c r="W25" s="1159"/>
      <c r="X25" s="1159"/>
      <c r="Y25" s="1159"/>
      <c r="Z25" s="1159"/>
      <c r="AA25" s="1159"/>
      <c r="AB25" s="1159"/>
      <c r="AC25" s="1159"/>
      <c r="AD25" s="1159"/>
      <c r="AE25" s="1159"/>
      <c r="AF25" s="1159"/>
      <c r="AG25" s="1159"/>
      <c r="AH25" s="1159"/>
      <c r="AI25" s="1159"/>
      <c r="AJ25" s="1159"/>
      <c r="AK25" s="1159"/>
      <c r="AL25" s="1159"/>
      <c r="AM25" s="1159"/>
      <c r="AN25" s="1159"/>
      <c r="AO25" s="1159"/>
      <c r="AP25" s="1159"/>
      <c r="AQ25" s="1159"/>
      <c r="AR25" s="1159"/>
      <c r="AS25" s="1159"/>
      <c r="AT25" s="1159"/>
      <c r="AU25" s="1159"/>
      <c r="AV25" s="1159"/>
      <c r="AW25" s="1159"/>
      <c r="AX25" s="1159"/>
      <c r="AY25" s="1159"/>
      <c r="AZ25" s="1159"/>
      <c r="BA25" s="1159"/>
      <c r="BB25" s="1159"/>
      <c r="BC25" s="1159"/>
      <c r="BD25" s="1159"/>
      <c r="BE25" s="1159"/>
      <c r="BF25" s="1159"/>
      <c r="BG25" s="1159"/>
      <c r="BH25" s="1159"/>
      <c r="BI25" s="1159"/>
      <c r="BJ25" s="253"/>
      <c r="BK25" s="253"/>
      <c r="BL25" s="253"/>
      <c r="BM25" s="253"/>
      <c r="BN25" s="253"/>
      <c r="BO25" s="266"/>
      <c r="BP25" s="266"/>
      <c r="BQ25" s="263">
        <v>19</v>
      </c>
      <c r="BR25" s="264"/>
      <c r="BS25" s="1110"/>
      <c r="BT25" s="1111"/>
      <c r="BU25" s="1111"/>
      <c r="BV25" s="1111"/>
      <c r="BW25" s="1111"/>
      <c r="BX25" s="1111"/>
      <c r="BY25" s="1111"/>
      <c r="BZ25" s="1111"/>
      <c r="CA25" s="1111"/>
      <c r="CB25" s="1111"/>
      <c r="CC25" s="1111"/>
      <c r="CD25" s="1111"/>
      <c r="CE25" s="1111"/>
      <c r="CF25" s="1111"/>
      <c r="CG25" s="1112"/>
      <c r="CH25" s="1085"/>
      <c r="CI25" s="1086"/>
      <c r="CJ25" s="1086"/>
      <c r="CK25" s="1086"/>
      <c r="CL25" s="1087"/>
      <c r="CM25" s="1085"/>
      <c r="CN25" s="1086"/>
      <c r="CO25" s="1086"/>
      <c r="CP25" s="1086"/>
      <c r="CQ25" s="1087"/>
      <c r="CR25" s="1085"/>
      <c r="CS25" s="1086"/>
      <c r="CT25" s="1086"/>
      <c r="CU25" s="1086"/>
      <c r="CV25" s="1087"/>
      <c r="CW25" s="1085"/>
      <c r="CX25" s="1086"/>
      <c r="CY25" s="1086"/>
      <c r="CZ25" s="1086"/>
      <c r="DA25" s="1087"/>
      <c r="DB25" s="1085"/>
      <c r="DC25" s="1086"/>
      <c r="DD25" s="1086"/>
      <c r="DE25" s="1086"/>
      <c r="DF25" s="1087"/>
      <c r="DG25" s="1085"/>
      <c r="DH25" s="1086"/>
      <c r="DI25" s="1086"/>
      <c r="DJ25" s="1086"/>
      <c r="DK25" s="1087"/>
      <c r="DL25" s="1085"/>
      <c r="DM25" s="1086"/>
      <c r="DN25" s="1086"/>
      <c r="DO25" s="1086"/>
      <c r="DP25" s="1087"/>
      <c r="DQ25" s="1085"/>
      <c r="DR25" s="1086"/>
      <c r="DS25" s="1086"/>
      <c r="DT25" s="1086"/>
      <c r="DU25" s="1087"/>
      <c r="DV25" s="1088"/>
      <c r="DW25" s="1089"/>
      <c r="DX25" s="1089"/>
      <c r="DY25" s="1089"/>
      <c r="DZ25" s="1090"/>
      <c r="EA25" s="247"/>
    </row>
    <row r="26" spans="1:131" s="248" customFormat="1" ht="26.25" customHeight="1" x14ac:dyDescent="0.15">
      <c r="A26" s="1091" t="s">
        <v>372</v>
      </c>
      <c r="B26" s="1092"/>
      <c r="C26" s="1092"/>
      <c r="D26" s="1092"/>
      <c r="E26" s="1092"/>
      <c r="F26" s="1092"/>
      <c r="G26" s="1092"/>
      <c r="H26" s="1092"/>
      <c r="I26" s="1092"/>
      <c r="J26" s="1092"/>
      <c r="K26" s="1092"/>
      <c r="L26" s="1092"/>
      <c r="M26" s="1092"/>
      <c r="N26" s="1092"/>
      <c r="O26" s="1092"/>
      <c r="P26" s="1093"/>
      <c r="Q26" s="1097" t="s">
        <v>397</v>
      </c>
      <c r="R26" s="1098"/>
      <c r="S26" s="1098"/>
      <c r="T26" s="1098"/>
      <c r="U26" s="1099"/>
      <c r="V26" s="1097" t="s">
        <v>398</v>
      </c>
      <c r="W26" s="1098"/>
      <c r="X26" s="1098"/>
      <c r="Y26" s="1098"/>
      <c r="Z26" s="1099"/>
      <c r="AA26" s="1097" t="s">
        <v>399</v>
      </c>
      <c r="AB26" s="1098"/>
      <c r="AC26" s="1098"/>
      <c r="AD26" s="1098"/>
      <c r="AE26" s="1098"/>
      <c r="AF26" s="1155" t="s">
        <v>400</v>
      </c>
      <c r="AG26" s="1104"/>
      <c r="AH26" s="1104"/>
      <c r="AI26" s="1104"/>
      <c r="AJ26" s="1156"/>
      <c r="AK26" s="1098" t="s">
        <v>401</v>
      </c>
      <c r="AL26" s="1098"/>
      <c r="AM26" s="1098"/>
      <c r="AN26" s="1098"/>
      <c r="AO26" s="1099"/>
      <c r="AP26" s="1097" t="s">
        <v>402</v>
      </c>
      <c r="AQ26" s="1098"/>
      <c r="AR26" s="1098"/>
      <c r="AS26" s="1098"/>
      <c r="AT26" s="1099"/>
      <c r="AU26" s="1097" t="s">
        <v>403</v>
      </c>
      <c r="AV26" s="1098"/>
      <c r="AW26" s="1098"/>
      <c r="AX26" s="1098"/>
      <c r="AY26" s="1099"/>
      <c r="AZ26" s="1097" t="s">
        <v>404</v>
      </c>
      <c r="BA26" s="1098"/>
      <c r="BB26" s="1098"/>
      <c r="BC26" s="1098"/>
      <c r="BD26" s="1099"/>
      <c r="BE26" s="1097" t="s">
        <v>379</v>
      </c>
      <c r="BF26" s="1098"/>
      <c r="BG26" s="1098"/>
      <c r="BH26" s="1098"/>
      <c r="BI26" s="1113"/>
      <c r="BJ26" s="253"/>
      <c r="BK26" s="253"/>
      <c r="BL26" s="253"/>
      <c r="BM26" s="253"/>
      <c r="BN26" s="253"/>
      <c r="BO26" s="266"/>
      <c r="BP26" s="266"/>
      <c r="BQ26" s="263">
        <v>20</v>
      </c>
      <c r="BR26" s="264"/>
      <c r="BS26" s="1110"/>
      <c r="BT26" s="1111"/>
      <c r="BU26" s="1111"/>
      <c r="BV26" s="1111"/>
      <c r="BW26" s="1111"/>
      <c r="BX26" s="1111"/>
      <c r="BY26" s="1111"/>
      <c r="BZ26" s="1111"/>
      <c r="CA26" s="1111"/>
      <c r="CB26" s="1111"/>
      <c r="CC26" s="1111"/>
      <c r="CD26" s="1111"/>
      <c r="CE26" s="1111"/>
      <c r="CF26" s="1111"/>
      <c r="CG26" s="1112"/>
      <c r="CH26" s="1085"/>
      <c r="CI26" s="1086"/>
      <c r="CJ26" s="1086"/>
      <c r="CK26" s="1086"/>
      <c r="CL26" s="1087"/>
      <c r="CM26" s="1085"/>
      <c r="CN26" s="1086"/>
      <c r="CO26" s="1086"/>
      <c r="CP26" s="1086"/>
      <c r="CQ26" s="1087"/>
      <c r="CR26" s="1085"/>
      <c r="CS26" s="1086"/>
      <c r="CT26" s="1086"/>
      <c r="CU26" s="1086"/>
      <c r="CV26" s="1087"/>
      <c r="CW26" s="1085"/>
      <c r="CX26" s="1086"/>
      <c r="CY26" s="1086"/>
      <c r="CZ26" s="1086"/>
      <c r="DA26" s="1087"/>
      <c r="DB26" s="1085"/>
      <c r="DC26" s="1086"/>
      <c r="DD26" s="1086"/>
      <c r="DE26" s="1086"/>
      <c r="DF26" s="1087"/>
      <c r="DG26" s="1085"/>
      <c r="DH26" s="1086"/>
      <c r="DI26" s="1086"/>
      <c r="DJ26" s="1086"/>
      <c r="DK26" s="1087"/>
      <c r="DL26" s="1085"/>
      <c r="DM26" s="1086"/>
      <c r="DN26" s="1086"/>
      <c r="DO26" s="1086"/>
      <c r="DP26" s="1087"/>
      <c r="DQ26" s="1085"/>
      <c r="DR26" s="1086"/>
      <c r="DS26" s="1086"/>
      <c r="DT26" s="1086"/>
      <c r="DU26" s="1087"/>
      <c r="DV26" s="1088"/>
      <c r="DW26" s="1089"/>
      <c r="DX26" s="1089"/>
      <c r="DY26" s="1089"/>
      <c r="DZ26" s="1090"/>
      <c r="EA26" s="247"/>
    </row>
    <row r="27" spans="1:131" s="248" customFormat="1" ht="26.25" customHeight="1" thickBot="1" x14ac:dyDescent="0.2">
      <c r="A27" s="1094"/>
      <c r="B27" s="1095"/>
      <c r="C27" s="1095"/>
      <c r="D27" s="1095"/>
      <c r="E27" s="1095"/>
      <c r="F27" s="1095"/>
      <c r="G27" s="1095"/>
      <c r="H27" s="1095"/>
      <c r="I27" s="1095"/>
      <c r="J27" s="1095"/>
      <c r="K27" s="1095"/>
      <c r="L27" s="1095"/>
      <c r="M27" s="1095"/>
      <c r="N27" s="1095"/>
      <c r="O27" s="1095"/>
      <c r="P27" s="1096"/>
      <c r="Q27" s="1100"/>
      <c r="R27" s="1101"/>
      <c r="S27" s="1101"/>
      <c r="T27" s="1101"/>
      <c r="U27" s="1102"/>
      <c r="V27" s="1100"/>
      <c r="W27" s="1101"/>
      <c r="X27" s="1101"/>
      <c r="Y27" s="1101"/>
      <c r="Z27" s="1102"/>
      <c r="AA27" s="1100"/>
      <c r="AB27" s="1101"/>
      <c r="AC27" s="1101"/>
      <c r="AD27" s="1101"/>
      <c r="AE27" s="1101"/>
      <c r="AF27" s="1157"/>
      <c r="AG27" s="1107"/>
      <c r="AH27" s="1107"/>
      <c r="AI27" s="1107"/>
      <c r="AJ27" s="1158"/>
      <c r="AK27" s="1101"/>
      <c r="AL27" s="1101"/>
      <c r="AM27" s="1101"/>
      <c r="AN27" s="1101"/>
      <c r="AO27" s="1102"/>
      <c r="AP27" s="1100"/>
      <c r="AQ27" s="1101"/>
      <c r="AR27" s="1101"/>
      <c r="AS27" s="1101"/>
      <c r="AT27" s="1102"/>
      <c r="AU27" s="1100"/>
      <c r="AV27" s="1101"/>
      <c r="AW27" s="1101"/>
      <c r="AX27" s="1101"/>
      <c r="AY27" s="1102"/>
      <c r="AZ27" s="1100"/>
      <c r="BA27" s="1101"/>
      <c r="BB27" s="1101"/>
      <c r="BC27" s="1101"/>
      <c r="BD27" s="1102"/>
      <c r="BE27" s="1100"/>
      <c r="BF27" s="1101"/>
      <c r="BG27" s="1101"/>
      <c r="BH27" s="1101"/>
      <c r="BI27" s="1114"/>
      <c r="BJ27" s="253"/>
      <c r="BK27" s="253"/>
      <c r="BL27" s="253"/>
      <c r="BM27" s="253"/>
      <c r="BN27" s="253"/>
      <c r="BO27" s="266"/>
      <c r="BP27" s="266"/>
      <c r="BQ27" s="263">
        <v>21</v>
      </c>
      <c r="BR27" s="264"/>
      <c r="BS27" s="1110"/>
      <c r="BT27" s="1111"/>
      <c r="BU27" s="1111"/>
      <c r="BV27" s="1111"/>
      <c r="BW27" s="1111"/>
      <c r="BX27" s="1111"/>
      <c r="BY27" s="1111"/>
      <c r="BZ27" s="1111"/>
      <c r="CA27" s="1111"/>
      <c r="CB27" s="1111"/>
      <c r="CC27" s="1111"/>
      <c r="CD27" s="1111"/>
      <c r="CE27" s="1111"/>
      <c r="CF27" s="1111"/>
      <c r="CG27" s="1112"/>
      <c r="CH27" s="1085"/>
      <c r="CI27" s="1086"/>
      <c r="CJ27" s="1086"/>
      <c r="CK27" s="1086"/>
      <c r="CL27" s="1087"/>
      <c r="CM27" s="1085"/>
      <c r="CN27" s="1086"/>
      <c r="CO27" s="1086"/>
      <c r="CP27" s="1086"/>
      <c r="CQ27" s="1087"/>
      <c r="CR27" s="1085"/>
      <c r="CS27" s="1086"/>
      <c r="CT27" s="1086"/>
      <c r="CU27" s="1086"/>
      <c r="CV27" s="1087"/>
      <c r="CW27" s="1085"/>
      <c r="CX27" s="1086"/>
      <c r="CY27" s="1086"/>
      <c r="CZ27" s="1086"/>
      <c r="DA27" s="1087"/>
      <c r="DB27" s="1085"/>
      <c r="DC27" s="1086"/>
      <c r="DD27" s="1086"/>
      <c r="DE27" s="1086"/>
      <c r="DF27" s="1087"/>
      <c r="DG27" s="1085"/>
      <c r="DH27" s="1086"/>
      <c r="DI27" s="1086"/>
      <c r="DJ27" s="1086"/>
      <c r="DK27" s="1087"/>
      <c r="DL27" s="1085"/>
      <c r="DM27" s="1086"/>
      <c r="DN27" s="1086"/>
      <c r="DO27" s="1086"/>
      <c r="DP27" s="1087"/>
      <c r="DQ27" s="1085"/>
      <c r="DR27" s="1086"/>
      <c r="DS27" s="1086"/>
      <c r="DT27" s="1086"/>
      <c r="DU27" s="1087"/>
      <c r="DV27" s="1088"/>
      <c r="DW27" s="1089"/>
      <c r="DX27" s="1089"/>
      <c r="DY27" s="1089"/>
      <c r="DZ27" s="1090"/>
      <c r="EA27" s="247"/>
    </row>
    <row r="28" spans="1:131" s="248" customFormat="1" ht="26.25" customHeight="1" thickTop="1" x14ac:dyDescent="0.15">
      <c r="A28" s="267">
        <v>1</v>
      </c>
      <c r="B28" s="1146" t="s">
        <v>405</v>
      </c>
      <c r="C28" s="1147"/>
      <c r="D28" s="1147"/>
      <c r="E28" s="1147"/>
      <c r="F28" s="1147"/>
      <c r="G28" s="1147"/>
      <c r="H28" s="1147"/>
      <c r="I28" s="1147"/>
      <c r="J28" s="1147"/>
      <c r="K28" s="1147"/>
      <c r="L28" s="1147"/>
      <c r="M28" s="1147"/>
      <c r="N28" s="1147"/>
      <c r="O28" s="1147"/>
      <c r="P28" s="1148"/>
      <c r="Q28" s="1149">
        <v>1733</v>
      </c>
      <c r="R28" s="1150"/>
      <c r="S28" s="1150"/>
      <c r="T28" s="1150"/>
      <c r="U28" s="1150"/>
      <c r="V28" s="1150">
        <v>1725</v>
      </c>
      <c r="W28" s="1150"/>
      <c r="X28" s="1150"/>
      <c r="Y28" s="1150"/>
      <c r="Z28" s="1150"/>
      <c r="AA28" s="1150">
        <v>8</v>
      </c>
      <c r="AB28" s="1150"/>
      <c r="AC28" s="1150"/>
      <c r="AD28" s="1150"/>
      <c r="AE28" s="1151"/>
      <c r="AF28" s="1152">
        <v>8</v>
      </c>
      <c r="AG28" s="1150"/>
      <c r="AH28" s="1150"/>
      <c r="AI28" s="1150"/>
      <c r="AJ28" s="1153"/>
      <c r="AK28" s="1154">
        <v>137</v>
      </c>
      <c r="AL28" s="1142"/>
      <c r="AM28" s="1142"/>
      <c r="AN28" s="1142"/>
      <c r="AO28" s="1142"/>
      <c r="AP28" s="1142" t="s">
        <v>586</v>
      </c>
      <c r="AQ28" s="1142"/>
      <c r="AR28" s="1142"/>
      <c r="AS28" s="1142"/>
      <c r="AT28" s="1142"/>
      <c r="AU28" s="1142" t="s">
        <v>586</v>
      </c>
      <c r="AV28" s="1142"/>
      <c r="AW28" s="1142"/>
      <c r="AX28" s="1142"/>
      <c r="AY28" s="1142"/>
      <c r="AZ28" s="1143" t="s">
        <v>586</v>
      </c>
      <c r="BA28" s="1143"/>
      <c r="BB28" s="1143"/>
      <c r="BC28" s="1143"/>
      <c r="BD28" s="1143"/>
      <c r="BE28" s="1144"/>
      <c r="BF28" s="1144"/>
      <c r="BG28" s="1144"/>
      <c r="BH28" s="1144"/>
      <c r="BI28" s="1145"/>
      <c r="BJ28" s="253"/>
      <c r="BK28" s="253"/>
      <c r="BL28" s="253"/>
      <c r="BM28" s="253"/>
      <c r="BN28" s="253"/>
      <c r="BO28" s="266"/>
      <c r="BP28" s="266"/>
      <c r="BQ28" s="263">
        <v>22</v>
      </c>
      <c r="BR28" s="264"/>
      <c r="BS28" s="1110"/>
      <c r="BT28" s="1111"/>
      <c r="BU28" s="1111"/>
      <c r="BV28" s="1111"/>
      <c r="BW28" s="1111"/>
      <c r="BX28" s="1111"/>
      <c r="BY28" s="1111"/>
      <c r="BZ28" s="1111"/>
      <c r="CA28" s="1111"/>
      <c r="CB28" s="1111"/>
      <c r="CC28" s="1111"/>
      <c r="CD28" s="1111"/>
      <c r="CE28" s="1111"/>
      <c r="CF28" s="1111"/>
      <c r="CG28" s="1112"/>
      <c r="CH28" s="1085"/>
      <c r="CI28" s="1086"/>
      <c r="CJ28" s="1086"/>
      <c r="CK28" s="1086"/>
      <c r="CL28" s="1087"/>
      <c r="CM28" s="1085"/>
      <c r="CN28" s="1086"/>
      <c r="CO28" s="1086"/>
      <c r="CP28" s="1086"/>
      <c r="CQ28" s="1087"/>
      <c r="CR28" s="1085"/>
      <c r="CS28" s="1086"/>
      <c r="CT28" s="1086"/>
      <c r="CU28" s="1086"/>
      <c r="CV28" s="1087"/>
      <c r="CW28" s="1085"/>
      <c r="CX28" s="1086"/>
      <c r="CY28" s="1086"/>
      <c r="CZ28" s="1086"/>
      <c r="DA28" s="1087"/>
      <c r="DB28" s="1085"/>
      <c r="DC28" s="1086"/>
      <c r="DD28" s="1086"/>
      <c r="DE28" s="1086"/>
      <c r="DF28" s="1087"/>
      <c r="DG28" s="1085"/>
      <c r="DH28" s="1086"/>
      <c r="DI28" s="1086"/>
      <c r="DJ28" s="1086"/>
      <c r="DK28" s="1087"/>
      <c r="DL28" s="1085"/>
      <c r="DM28" s="1086"/>
      <c r="DN28" s="1086"/>
      <c r="DO28" s="1086"/>
      <c r="DP28" s="1087"/>
      <c r="DQ28" s="1085"/>
      <c r="DR28" s="1086"/>
      <c r="DS28" s="1086"/>
      <c r="DT28" s="1086"/>
      <c r="DU28" s="1087"/>
      <c r="DV28" s="1088"/>
      <c r="DW28" s="1089"/>
      <c r="DX28" s="1089"/>
      <c r="DY28" s="1089"/>
      <c r="DZ28" s="1090"/>
      <c r="EA28" s="247"/>
    </row>
    <row r="29" spans="1:131" s="248" customFormat="1" ht="26.25" customHeight="1" x14ac:dyDescent="0.15">
      <c r="A29" s="267">
        <v>2</v>
      </c>
      <c r="B29" s="1133" t="s">
        <v>406</v>
      </c>
      <c r="C29" s="1134"/>
      <c r="D29" s="1134"/>
      <c r="E29" s="1134"/>
      <c r="F29" s="1134"/>
      <c r="G29" s="1134"/>
      <c r="H29" s="1134"/>
      <c r="I29" s="1134"/>
      <c r="J29" s="1134"/>
      <c r="K29" s="1134"/>
      <c r="L29" s="1134"/>
      <c r="M29" s="1134"/>
      <c r="N29" s="1134"/>
      <c r="O29" s="1134"/>
      <c r="P29" s="1135"/>
      <c r="Q29" s="1139">
        <v>1888</v>
      </c>
      <c r="R29" s="1140"/>
      <c r="S29" s="1140"/>
      <c r="T29" s="1140"/>
      <c r="U29" s="1140"/>
      <c r="V29" s="1140">
        <v>1813</v>
      </c>
      <c r="W29" s="1140"/>
      <c r="X29" s="1140"/>
      <c r="Y29" s="1140"/>
      <c r="Z29" s="1140"/>
      <c r="AA29" s="1140">
        <v>75</v>
      </c>
      <c r="AB29" s="1140"/>
      <c r="AC29" s="1140"/>
      <c r="AD29" s="1140"/>
      <c r="AE29" s="1141"/>
      <c r="AF29" s="1115">
        <v>75</v>
      </c>
      <c r="AG29" s="1116"/>
      <c r="AH29" s="1116"/>
      <c r="AI29" s="1116"/>
      <c r="AJ29" s="1117"/>
      <c r="AK29" s="1073">
        <v>307</v>
      </c>
      <c r="AL29" s="1064"/>
      <c r="AM29" s="1064"/>
      <c r="AN29" s="1064"/>
      <c r="AO29" s="1064"/>
      <c r="AP29" s="1064" t="s">
        <v>586</v>
      </c>
      <c r="AQ29" s="1064"/>
      <c r="AR29" s="1064"/>
      <c r="AS29" s="1064"/>
      <c r="AT29" s="1064"/>
      <c r="AU29" s="1064" t="s">
        <v>586</v>
      </c>
      <c r="AV29" s="1064"/>
      <c r="AW29" s="1064"/>
      <c r="AX29" s="1064"/>
      <c r="AY29" s="1064"/>
      <c r="AZ29" s="1138" t="s">
        <v>586</v>
      </c>
      <c r="BA29" s="1138"/>
      <c r="BB29" s="1138"/>
      <c r="BC29" s="1138"/>
      <c r="BD29" s="1138"/>
      <c r="BE29" s="1128"/>
      <c r="BF29" s="1128"/>
      <c r="BG29" s="1128"/>
      <c r="BH29" s="1128"/>
      <c r="BI29" s="1129"/>
      <c r="BJ29" s="253"/>
      <c r="BK29" s="253"/>
      <c r="BL29" s="253"/>
      <c r="BM29" s="253"/>
      <c r="BN29" s="253"/>
      <c r="BO29" s="266"/>
      <c r="BP29" s="266"/>
      <c r="BQ29" s="263">
        <v>23</v>
      </c>
      <c r="BR29" s="264"/>
      <c r="BS29" s="1110"/>
      <c r="BT29" s="1111"/>
      <c r="BU29" s="1111"/>
      <c r="BV29" s="1111"/>
      <c r="BW29" s="1111"/>
      <c r="BX29" s="1111"/>
      <c r="BY29" s="1111"/>
      <c r="BZ29" s="1111"/>
      <c r="CA29" s="1111"/>
      <c r="CB29" s="1111"/>
      <c r="CC29" s="1111"/>
      <c r="CD29" s="1111"/>
      <c r="CE29" s="1111"/>
      <c r="CF29" s="1111"/>
      <c r="CG29" s="1112"/>
      <c r="CH29" s="1085"/>
      <c r="CI29" s="1086"/>
      <c r="CJ29" s="1086"/>
      <c r="CK29" s="1086"/>
      <c r="CL29" s="1087"/>
      <c r="CM29" s="1085"/>
      <c r="CN29" s="1086"/>
      <c r="CO29" s="1086"/>
      <c r="CP29" s="1086"/>
      <c r="CQ29" s="1087"/>
      <c r="CR29" s="1085"/>
      <c r="CS29" s="1086"/>
      <c r="CT29" s="1086"/>
      <c r="CU29" s="1086"/>
      <c r="CV29" s="1087"/>
      <c r="CW29" s="1085"/>
      <c r="CX29" s="1086"/>
      <c r="CY29" s="1086"/>
      <c r="CZ29" s="1086"/>
      <c r="DA29" s="1087"/>
      <c r="DB29" s="1085"/>
      <c r="DC29" s="1086"/>
      <c r="DD29" s="1086"/>
      <c r="DE29" s="1086"/>
      <c r="DF29" s="1087"/>
      <c r="DG29" s="1085"/>
      <c r="DH29" s="1086"/>
      <c r="DI29" s="1086"/>
      <c r="DJ29" s="1086"/>
      <c r="DK29" s="1087"/>
      <c r="DL29" s="1085"/>
      <c r="DM29" s="1086"/>
      <c r="DN29" s="1086"/>
      <c r="DO29" s="1086"/>
      <c r="DP29" s="1087"/>
      <c r="DQ29" s="1085"/>
      <c r="DR29" s="1086"/>
      <c r="DS29" s="1086"/>
      <c r="DT29" s="1086"/>
      <c r="DU29" s="1087"/>
      <c r="DV29" s="1088"/>
      <c r="DW29" s="1089"/>
      <c r="DX29" s="1089"/>
      <c r="DY29" s="1089"/>
      <c r="DZ29" s="1090"/>
      <c r="EA29" s="247"/>
    </row>
    <row r="30" spans="1:131" s="248" customFormat="1" ht="26.25" customHeight="1" x14ac:dyDescent="0.15">
      <c r="A30" s="267">
        <v>3</v>
      </c>
      <c r="B30" s="1133" t="s">
        <v>407</v>
      </c>
      <c r="C30" s="1134"/>
      <c r="D30" s="1134"/>
      <c r="E30" s="1134"/>
      <c r="F30" s="1134"/>
      <c r="G30" s="1134"/>
      <c r="H30" s="1134"/>
      <c r="I30" s="1134"/>
      <c r="J30" s="1134"/>
      <c r="K30" s="1134"/>
      <c r="L30" s="1134"/>
      <c r="M30" s="1134"/>
      <c r="N30" s="1134"/>
      <c r="O30" s="1134"/>
      <c r="P30" s="1135"/>
      <c r="Q30" s="1139">
        <v>185</v>
      </c>
      <c r="R30" s="1140"/>
      <c r="S30" s="1140"/>
      <c r="T30" s="1140"/>
      <c r="U30" s="1140"/>
      <c r="V30" s="1140">
        <v>185</v>
      </c>
      <c r="W30" s="1140"/>
      <c r="X30" s="1140"/>
      <c r="Y30" s="1140"/>
      <c r="Z30" s="1140"/>
      <c r="AA30" s="1140">
        <v>0</v>
      </c>
      <c r="AB30" s="1140"/>
      <c r="AC30" s="1140"/>
      <c r="AD30" s="1140"/>
      <c r="AE30" s="1141"/>
      <c r="AF30" s="1115">
        <v>0</v>
      </c>
      <c r="AG30" s="1116"/>
      <c r="AH30" s="1116"/>
      <c r="AI30" s="1116"/>
      <c r="AJ30" s="1117"/>
      <c r="AK30" s="1073">
        <v>48</v>
      </c>
      <c r="AL30" s="1064"/>
      <c r="AM30" s="1064"/>
      <c r="AN30" s="1064"/>
      <c r="AO30" s="1064"/>
      <c r="AP30" s="1064" t="s">
        <v>586</v>
      </c>
      <c r="AQ30" s="1064"/>
      <c r="AR30" s="1064"/>
      <c r="AS30" s="1064"/>
      <c r="AT30" s="1064"/>
      <c r="AU30" s="1064" t="s">
        <v>586</v>
      </c>
      <c r="AV30" s="1064"/>
      <c r="AW30" s="1064"/>
      <c r="AX30" s="1064"/>
      <c r="AY30" s="1064"/>
      <c r="AZ30" s="1138" t="s">
        <v>586</v>
      </c>
      <c r="BA30" s="1138"/>
      <c r="BB30" s="1138"/>
      <c r="BC30" s="1138"/>
      <c r="BD30" s="1138"/>
      <c r="BE30" s="1128"/>
      <c r="BF30" s="1128"/>
      <c r="BG30" s="1128"/>
      <c r="BH30" s="1128"/>
      <c r="BI30" s="1129"/>
      <c r="BJ30" s="253"/>
      <c r="BK30" s="253"/>
      <c r="BL30" s="253"/>
      <c r="BM30" s="253"/>
      <c r="BN30" s="253"/>
      <c r="BO30" s="266"/>
      <c r="BP30" s="266"/>
      <c r="BQ30" s="263">
        <v>24</v>
      </c>
      <c r="BR30" s="264"/>
      <c r="BS30" s="1110"/>
      <c r="BT30" s="1111"/>
      <c r="BU30" s="1111"/>
      <c r="BV30" s="1111"/>
      <c r="BW30" s="1111"/>
      <c r="BX30" s="1111"/>
      <c r="BY30" s="1111"/>
      <c r="BZ30" s="1111"/>
      <c r="CA30" s="1111"/>
      <c r="CB30" s="1111"/>
      <c r="CC30" s="1111"/>
      <c r="CD30" s="1111"/>
      <c r="CE30" s="1111"/>
      <c r="CF30" s="1111"/>
      <c r="CG30" s="1112"/>
      <c r="CH30" s="1085"/>
      <c r="CI30" s="1086"/>
      <c r="CJ30" s="1086"/>
      <c r="CK30" s="1086"/>
      <c r="CL30" s="1087"/>
      <c r="CM30" s="1085"/>
      <c r="CN30" s="1086"/>
      <c r="CO30" s="1086"/>
      <c r="CP30" s="1086"/>
      <c r="CQ30" s="1087"/>
      <c r="CR30" s="1085"/>
      <c r="CS30" s="1086"/>
      <c r="CT30" s="1086"/>
      <c r="CU30" s="1086"/>
      <c r="CV30" s="1087"/>
      <c r="CW30" s="1085"/>
      <c r="CX30" s="1086"/>
      <c r="CY30" s="1086"/>
      <c r="CZ30" s="1086"/>
      <c r="DA30" s="1087"/>
      <c r="DB30" s="1085"/>
      <c r="DC30" s="1086"/>
      <c r="DD30" s="1086"/>
      <c r="DE30" s="1086"/>
      <c r="DF30" s="1087"/>
      <c r="DG30" s="1085"/>
      <c r="DH30" s="1086"/>
      <c r="DI30" s="1086"/>
      <c r="DJ30" s="1086"/>
      <c r="DK30" s="1087"/>
      <c r="DL30" s="1085"/>
      <c r="DM30" s="1086"/>
      <c r="DN30" s="1086"/>
      <c r="DO30" s="1086"/>
      <c r="DP30" s="1087"/>
      <c r="DQ30" s="1085"/>
      <c r="DR30" s="1086"/>
      <c r="DS30" s="1086"/>
      <c r="DT30" s="1086"/>
      <c r="DU30" s="1087"/>
      <c r="DV30" s="1088"/>
      <c r="DW30" s="1089"/>
      <c r="DX30" s="1089"/>
      <c r="DY30" s="1089"/>
      <c r="DZ30" s="1090"/>
      <c r="EA30" s="247"/>
    </row>
    <row r="31" spans="1:131" s="248" customFormat="1" ht="26.25" customHeight="1" x14ac:dyDescent="0.15">
      <c r="A31" s="267">
        <v>4</v>
      </c>
      <c r="B31" s="1133" t="s">
        <v>408</v>
      </c>
      <c r="C31" s="1134"/>
      <c r="D31" s="1134"/>
      <c r="E31" s="1134"/>
      <c r="F31" s="1134"/>
      <c r="G31" s="1134"/>
      <c r="H31" s="1134"/>
      <c r="I31" s="1134"/>
      <c r="J31" s="1134"/>
      <c r="K31" s="1134"/>
      <c r="L31" s="1134"/>
      <c r="M31" s="1134"/>
      <c r="N31" s="1134"/>
      <c r="O31" s="1134"/>
      <c r="P31" s="1135"/>
      <c r="Q31" s="1139">
        <v>225</v>
      </c>
      <c r="R31" s="1140"/>
      <c r="S31" s="1140"/>
      <c r="T31" s="1140"/>
      <c r="U31" s="1140"/>
      <c r="V31" s="1140">
        <v>209</v>
      </c>
      <c r="W31" s="1140"/>
      <c r="X31" s="1140"/>
      <c r="Y31" s="1140"/>
      <c r="Z31" s="1140"/>
      <c r="AA31" s="1140">
        <v>16</v>
      </c>
      <c r="AB31" s="1140"/>
      <c r="AC31" s="1140"/>
      <c r="AD31" s="1140"/>
      <c r="AE31" s="1141"/>
      <c r="AF31" s="1115">
        <v>461</v>
      </c>
      <c r="AG31" s="1116"/>
      <c r="AH31" s="1116"/>
      <c r="AI31" s="1116"/>
      <c r="AJ31" s="1117"/>
      <c r="AK31" s="1073">
        <v>42</v>
      </c>
      <c r="AL31" s="1064"/>
      <c r="AM31" s="1064"/>
      <c r="AN31" s="1064"/>
      <c r="AO31" s="1064"/>
      <c r="AP31" s="1064">
        <v>506</v>
      </c>
      <c r="AQ31" s="1064"/>
      <c r="AR31" s="1064"/>
      <c r="AS31" s="1064"/>
      <c r="AT31" s="1064"/>
      <c r="AU31" s="1064">
        <v>54</v>
      </c>
      <c r="AV31" s="1064"/>
      <c r="AW31" s="1064"/>
      <c r="AX31" s="1064"/>
      <c r="AY31" s="1064"/>
      <c r="AZ31" s="1138" t="s">
        <v>586</v>
      </c>
      <c r="BA31" s="1138"/>
      <c r="BB31" s="1138"/>
      <c r="BC31" s="1138"/>
      <c r="BD31" s="1138"/>
      <c r="BE31" s="1128" t="s">
        <v>409</v>
      </c>
      <c r="BF31" s="1128"/>
      <c r="BG31" s="1128"/>
      <c r="BH31" s="1128"/>
      <c r="BI31" s="1129"/>
      <c r="BJ31" s="253"/>
      <c r="BK31" s="253"/>
      <c r="BL31" s="253"/>
      <c r="BM31" s="253"/>
      <c r="BN31" s="253"/>
      <c r="BO31" s="266"/>
      <c r="BP31" s="266"/>
      <c r="BQ31" s="263">
        <v>25</v>
      </c>
      <c r="BR31" s="264"/>
      <c r="BS31" s="1110"/>
      <c r="BT31" s="1111"/>
      <c r="BU31" s="1111"/>
      <c r="BV31" s="1111"/>
      <c r="BW31" s="1111"/>
      <c r="BX31" s="1111"/>
      <c r="BY31" s="1111"/>
      <c r="BZ31" s="1111"/>
      <c r="CA31" s="1111"/>
      <c r="CB31" s="1111"/>
      <c r="CC31" s="1111"/>
      <c r="CD31" s="1111"/>
      <c r="CE31" s="1111"/>
      <c r="CF31" s="1111"/>
      <c r="CG31" s="1112"/>
      <c r="CH31" s="1085"/>
      <c r="CI31" s="1086"/>
      <c r="CJ31" s="1086"/>
      <c r="CK31" s="1086"/>
      <c r="CL31" s="1087"/>
      <c r="CM31" s="1085"/>
      <c r="CN31" s="1086"/>
      <c r="CO31" s="1086"/>
      <c r="CP31" s="1086"/>
      <c r="CQ31" s="1087"/>
      <c r="CR31" s="1085"/>
      <c r="CS31" s="1086"/>
      <c r="CT31" s="1086"/>
      <c r="CU31" s="1086"/>
      <c r="CV31" s="1087"/>
      <c r="CW31" s="1085"/>
      <c r="CX31" s="1086"/>
      <c r="CY31" s="1086"/>
      <c r="CZ31" s="1086"/>
      <c r="DA31" s="1087"/>
      <c r="DB31" s="1085"/>
      <c r="DC31" s="1086"/>
      <c r="DD31" s="1086"/>
      <c r="DE31" s="1086"/>
      <c r="DF31" s="1087"/>
      <c r="DG31" s="1085"/>
      <c r="DH31" s="1086"/>
      <c r="DI31" s="1086"/>
      <c r="DJ31" s="1086"/>
      <c r="DK31" s="1087"/>
      <c r="DL31" s="1085"/>
      <c r="DM31" s="1086"/>
      <c r="DN31" s="1086"/>
      <c r="DO31" s="1086"/>
      <c r="DP31" s="1087"/>
      <c r="DQ31" s="1085"/>
      <c r="DR31" s="1086"/>
      <c r="DS31" s="1086"/>
      <c r="DT31" s="1086"/>
      <c r="DU31" s="1087"/>
      <c r="DV31" s="1088"/>
      <c r="DW31" s="1089"/>
      <c r="DX31" s="1089"/>
      <c r="DY31" s="1089"/>
      <c r="DZ31" s="1090"/>
      <c r="EA31" s="247"/>
    </row>
    <row r="32" spans="1:131" s="248" customFormat="1" ht="26.25" customHeight="1" x14ac:dyDescent="0.15">
      <c r="A32" s="267">
        <v>5</v>
      </c>
      <c r="B32" s="1133" t="s">
        <v>410</v>
      </c>
      <c r="C32" s="1134"/>
      <c r="D32" s="1134"/>
      <c r="E32" s="1134"/>
      <c r="F32" s="1134"/>
      <c r="G32" s="1134"/>
      <c r="H32" s="1134"/>
      <c r="I32" s="1134"/>
      <c r="J32" s="1134"/>
      <c r="K32" s="1134"/>
      <c r="L32" s="1134"/>
      <c r="M32" s="1134"/>
      <c r="N32" s="1134"/>
      <c r="O32" s="1134"/>
      <c r="P32" s="1135"/>
      <c r="Q32" s="1139">
        <v>246</v>
      </c>
      <c r="R32" s="1140"/>
      <c r="S32" s="1140"/>
      <c r="T32" s="1140"/>
      <c r="U32" s="1140"/>
      <c r="V32" s="1140">
        <v>248</v>
      </c>
      <c r="W32" s="1140"/>
      <c r="X32" s="1140"/>
      <c r="Y32" s="1140"/>
      <c r="Z32" s="1140"/>
      <c r="AA32" s="1140">
        <v>-2</v>
      </c>
      <c r="AB32" s="1140"/>
      <c r="AC32" s="1140"/>
      <c r="AD32" s="1140"/>
      <c r="AE32" s="1141"/>
      <c r="AF32" s="1115">
        <v>4</v>
      </c>
      <c r="AG32" s="1116"/>
      <c r="AH32" s="1116"/>
      <c r="AI32" s="1116"/>
      <c r="AJ32" s="1117"/>
      <c r="AK32" s="1073">
        <v>0</v>
      </c>
      <c r="AL32" s="1064"/>
      <c r="AM32" s="1064"/>
      <c r="AN32" s="1064"/>
      <c r="AO32" s="1064"/>
      <c r="AP32" s="1064">
        <v>35</v>
      </c>
      <c r="AQ32" s="1064"/>
      <c r="AR32" s="1064"/>
      <c r="AS32" s="1064"/>
      <c r="AT32" s="1064"/>
      <c r="AU32" s="1064" t="s">
        <v>600</v>
      </c>
      <c r="AV32" s="1064"/>
      <c r="AW32" s="1064"/>
      <c r="AX32" s="1064"/>
      <c r="AY32" s="1064"/>
      <c r="AZ32" s="1138" t="s">
        <v>586</v>
      </c>
      <c r="BA32" s="1138"/>
      <c r="BB32" s="1138"/>
      <c r="BC32" s="1138"/>
      <c r="BD32" s="1138"/>
      <c r="BE32" s="1128" t="s">
        <v>411</v>
      </c>
      <c r="BF32" s="1128"/>
      <c r="BG32" s="1128"/>
      <c r="BH32" s="1128"/>
      <c r="BI32" s="1129"/>
      <c r="BJ32" s="253"/>
      <c r="BK32" s="253"/>
      <c r="BL32" s="253"/>
      <c r="BM32" s="253"/>
      <c r="BN32" s="253"/>
      <c r="BO32" s="266"/>
      <c r="BP32" s="266"/>
      <c r="BQ32" s="263">
        <v>26</v>
      </c>
      <c r="BR32" s="264"/>
      <c r="BS32" s="1110"/>
      <c r="BT32" s="1111"/>
      <c r="BU32" s="1111"/>
      <c r="BV32" s="1111"/>
      <c r="BW32" s="1111"/>
      <c r="BX32" s="1111"/>
      <c r="BY32" s="1111"/>
      <c r="BZ32" s="1111"/>
      <c r="CA32" s="1111"/>
      <c r="CB32" s="1111"/>
      <c r="CC32" s="1111"/>
      <c r="CD32" s="1111"/>
      <c r="CE32" s="1111"/>
      <c r="CF32" s="1111"/>
      <c r="CG32" s="1112"/>
      <c r="CH32" s="1085"/>
      <c r="CI32" s="1086"/>
      <c r="CJ32" s="1086"/>
      <c r="CK32" s="1086"/>
      <c r="CL32" s="1087"/>
      <c r="CM32" s="1085"/>
      <c r="CN32" s="1086"/>
      <c r="CO32" s="1086"/>
      <c r="CP32" s="1086"/>
      <c r="CQ32" s="1087"/>
      <c r="CR32" s="1085"/>
      <c r="CS32" s="1086"/>
      <c r="CT32" s="1086"/>
      <c r="CU32" s="1086"/>
      <c r="CV32" s="1087"/>
      <c r="CW32" s="1085"/>
      <c r="CX32" s="1086"/>
      <c r="CY32" s="1086"/>
      <c r="CZ32" s="1086"/>
      <c r="DA32" s="1087"/>
      <c r="DB32" s="1085"/>
      <c r="DC32" s="1086"/>
      <c r="DD32" s="1086"/>
      <c r="DE32" s="1086"/>
      <c r="DF32" s="1087"/>
      <c r="DG32" s="1085"/>
      <c r="DH32" s="1086"/>
      <c r="DI32" s="1086"/>
      <c r="DJ32" s="1086"/>
      <c r="DK32" s="1087"/>
      <c r="DL32" s="1085"/>
      <c r="DM32" s="1086"/>
      <c r="DN32" s="1086"/>
      <c r="DO32" s="1086"/>
      <c r="DP32" s="1087"/>
      <c r="DQ32" s="1085"/>
      <c r="DR32" s="1086"/>
      <c r="DS32" s="1086"/>
      <c r="DT32" s="1086"/>
      <c r="DU32" s="1087"/>
      <c r="DV32" s="1088"/>
      <c r="DW32" s="1089"/>
      <c r="DX32" s="1089"/>
      <c r="DY32" s="1089"/>
      <c r="DZ32" s="1090"/>
      <c r="EA32" s="247"/>
    </row>
    <row r="33" spans="1:131" s="248" customFormat="1" ht="26.25" customHeight="1" x14ac:dyDescent="0.15">
      <c r="A33" s="267">
        <v>6</v>
      </c>
      <c r="B33" s="1133" t="s">
        <v>412</v>
      </c>
      <c r="C33" s="1134"/>
      <c r="D33" s="1134"/>
      <c r="E33" s="1134"/>
      <c r="F33" s="1134"/>
      <c r="G33" s="1134"/>
      <c r="H33" s="1134"/>
      <c r="I33" s="1134"/>
      <c r="J33" s="1134"/>
      <c r="K33" s="1134"/>
      <c r="L33" s="1134"/>
      <c r="M33" s="1134"/>
      <c r="N33" s="1134"/>
      <c r="O33" s="1134"/>
      <c r="P33" s="1135"/>
      <c r="Q33" s="1139">
        <v>1074</v>
      </c>
      <c r="R33" s="1140"/>
      <c r="S33" s="1140"/>
      <c r="T33" s="1140"/>
      <c r="U33" s="1140"/>
      <c r="V33" s="1140">
        <v>1044</v>
      </c>
      <c r="W33" s="1140"/>
      <c r="X33" s="1140"/>
      <c r="Y33" s="1140"/>
      <c r="Z33" s="1140"/>
      <c r="AA33" s="1140">
        <v>30</v>
      </c>
      <c r="AB33" s="1140"/>
      <c r="AC33" s="1140"/>
      <c r="AD33" s="1140"/>
      <c r="AE33" s="1141"/>
      <c r="AF33" s="1115" t="s">
        <v>413</v>
      </c>
      <c r="AG33" s="1116"/>
      <c r="AH33" s="1116"/>
      <c r="AI33" s="1116"/>
      <c r="AJ33" s="1117"/>
      <c r="AK33" s="1073">
        <v>541</v>
      </c>
      <c r="AL33" s="1064"/>
      <c r="AM33" s="1064"/>
      <c r="AN33" s="1064"/>
      <c r="AO33" s="1064"/>
      <c r="AP33" s="1064">
        <v>3730</v>
      </c>
      <c r="AQ33" s="1064"/>
      <c r="AR33" s="1064"/>
      <c r="AS33" s="1064"/>
      <c r="AT33" s="1064"/>
      <c r="AU33" s="1064">
        <v>3204</v>
      </c>
      <c r="AV33" s="1064"/>
      <c r="AW33" s="1064"/>
      <c r="AX33" s="1064"/>
      <c r="AY33" s="1064"/>
      <c r="AZ33" s="1138" t="s">
        <v>587</v>
      </c>
      <c r="BA33" s="1138"/>
      <c r="BB33" s="1138"/>
      <c r="BC33" s="1138"/>
      <c r="BD33" s="1138"/>
      <c r="BE33" s="1128" t="s">
        <v>414</v>
      </c>
      <c r="BF33" s="1128"/>
      <c r="BG33" s="1128"/>
      <c r="BH33" s="1128"/>
      <c r="BI33" s="1129"/>
      <c r="BJ33" s="253"/>
      <c r="BK33" s="253"/>
      <c r="BL33" s="253"/>
      <c r="BM33" s="253"/>
      <c r="BN33" s="253"/>
      <c r="BO33" s="266"/>
      <c r="BP33" s="266"/>
      <c r="BQ33" s="263">
        <v>27</v>
      </c>
      <c r="BR33" s="264"/>
      <c r="BS33" s="1110"/>
      <c r="BT33" s="1111"/>
      <c r="BU33" s="1111"/>
      <c r="BV33" s="1111"/>
      <c r="BW33" s="1111"/>
      <c r="BX33" s="1111"/>
      <c r="BY33" s="1111"/>
      <c r="BZ33" s="1111"/>
      <c r="CA33" s="1111"/>
      <c r="CB33" s="1111"/>
      <c r="CC33" s="1111"/>
      <c r="CD33" s="1111"/>
      <c r="CE33" s="1111"/>
      <c r="CF33" s="1111"/>
      <c r="CG33" s="1112"/>
      <c r="CH33" s="1085"/>
      <c r="CI33" s="1086"/>
      <c r="CJ33" s="1086"/>
      <c r="CK33" s="1086"/>
      <c r="CL33" s="1087"/>
      <c r="CM33" s="1085"/>
      <c r="CN33" s="1086"/>
      <c r="CO33" s="1086"/>
      <c r="CP33" s="1086"/>
      <c r="CQ33" s="1087"/>
      <c r="CR33" s="1085"/>
      <c r="CS33" s="1086"/>
      <c r="CT33" s="1086"/>
      <c r="CU33" s="1086"/>
      <c r="CV33" s="1087"/>
      <c r="CW33" s="1085"/>
      <c r="CX33" s="1086"/>
      <c r="CY33" s="1086"/>
      <c r="CZ33" s="1086"/>
      <c r="DA33" s="1087"/>
      <c r="DB33" s="1085"/>
      <c r="DC33" s="1086"/>
      <c r="DD33" s="1086"/>
      <c r="DE33" s="1086"/>
      <c r="DF33" s="1087"/>
      <c r="DG33" s="1085"/>
      <c r="DH33" s="1086"/>
      <c r="DI33" s="1086"/>
      <c r="DJ33" s="1086"/>
      <c r="DK33" s="1087"/>
      <c r="DL33" s="1085"/>
      <c r="DM33" s="1086"/>
      <c r="DN33" s="1086"/>
      <c r="DO33" s="1086"/>
      <c r="DP33" s="1087"/>
      <c r="DQ33" s="1085"/>
      <c r="DR33" s="1086"/>
      <c r="DS33" s="1086"/>
      <c r="DT33" s="1086"/>
      <c r="DU33" s="1087"/>
      <c r="DV33" s="1088"/>
      <c r="DW33" s="1089"/>
      <c r="DX33" s="1089"/>
      <c r="DY33" s="1089"/>
      <c r="DZ33" s="1090"/>
      <c r="EA33" s="247"/>
    </row>
    <row r="34" spans="1:131" s="248" customFormat="1" ht="26.25" customHeight="1" x14ac:dyDescent="0.15">
      <c r="A34" s="267">
        <v>7</v>
      </c>
      <c r="B34" s="1133" t="s">
        <v>415</v>
      </c>
      <c r="C34" s="1134"/>
      <c r="D34" s="1134"/>
      <c r="E34" s="1134"/>
      <c r="F34" s="1134"/>
      <c r="G34" s="1134"/>
      <c r="H34" s="1134"/>
      <c r="I34" s="1134"/>
      <c r="J34" s="1134"/>
      <c r="K34" s="1134"/>
      <c r="L34" s="1134"/>
      <c r="M34" s="1134"/>
      <c r="N34" s="1134"/>
      <c r="O34" s="1134"/>
      <c r="P34" s="1135"/>
      <c r="Q34" s="1139">
        <v>176</v>
      </c>
      <c r="R34" s="1140"/>
      <c r="S34" s="1140"/>
      <c r="T34" s="1140"/>
      <c r="U34" s="1140"/>
      <c r="V34" s="1140">
        <v>176</v>
      </c>
      <c r="W34" s="1140"/>
      <c r="X34" s="1140"/>
      <c r="Y34" s="1140"/>
      <c r="Z34" s="1140"/>
      <c r="AA34" s="1140" t="s">
        <v>587</v>
      </c>
      <c r="AB34" s="1140"/>
      <c r="AC34" s="1140"/>
      <c r="AD34" s="1140"/>
      <c r="AE34" s="1141"/>
      <c r="AF34" s="1115" t="s">
        <v>416</v>
      </c>
      <c r="AG34" s="1116"/>
      <c r="AH34" s="1116"/>
      <c r="AI34" s="1116"/>
      <c r="AJ34" s="1117"/>
      <c r="AK34" s="1073">
        <v>102</v>
      </c>
      <c r="AL34" s="1064"/>
      <c r="AM34" s="1064"/>
      <c r="AN34" s="1064"/>
      <c r="AO34" s="1064"/>
      <c r="AP34" s="1064">
        <v>778</v>
      </c>
      <c r="AQ34" s="1064"/>
      <c r="AR34" s="1064"/>
      <c r="AS34" s="1064"/>
      <c r="AT34" s="1064"/>
      <c r="AU34" s="1064">
        <v>778</v>
      </c>
      <c r="AV34" s="1064"/>
      <c r="AW34" s="1064"/>
      <c r="AX34" s="1064"/>
      <c r="AY34" s="1064"/>
      <c r="AZ34" s="1138" t="s">
        <v>587</v>
      </c>
      <c r="BA34" s="1138"/>
      <c r="BB34" s="1138"/>
      <c r="BC34" s="1138"/>
      <c r="BD34" s="1138"/>
      <c r="BE34" s="1128" t="s">
        <v>417</v>
      </c>
      <c r="BF34" s="1128"/>
      <c r="BG34" s="1128"/>
      <c r="BH34" s="1128"/>
      <c r="BI34" s="1129"/>
      <c r="BJ34" s="253"/>
      <c r="BK34" s="253"/>
      <c r="BL34" s="253"/>
      <c r="BM34" s="253"/>
      <c r="BN34" s="253"/>
      <c r="BO34" s="266"/>
      <c r="BP34" s="266"/>
      <c r="BQ34" s="263">
        <v>28</v>
      </c>
      <c r="BR34" s="264"/>
      <c r="BS34" s="1110"/>
      <c r="BT34" s="1111"/>
      <c r="BU34" s="1111"/>
      <c r="BV34" s="1111"/>
      <c r="BW34" s="1111"/>
      <c r="BX34" s="1111"/>
      <c r="BY34" s="1111"/>
      <c r="BZ34" s="1111"/>
      <c r="CA34" s="1111"/>
      <c r="CB34" s="1111"/>
      <c r="CC34" s="1111"/>
      <c r="CD34" s="1111"/>
      <c r="CE34" s="1111"/>
      <c r="CF34" s="1111"/>
      <c r="CG34" s="1112"/>
      <c r="CH34" s="1085"/>
      <c r="CI34" s="1086"/>
      <c r="CJ34" s="1086"/>
      <c r="CK34" s="1086"/>
      <c r="CL34" s="1087"/>
      <c r="CM34" s="1085"/>
      <c r="CN34" s="1086"/>
      <c r="CO34" s="1086"/>
      <c r="CP34" s="1086"/>
      <c r="CQ34" s="1087"/>
      <c r="CR34" s="1085"/>
      <c r="CS34" s="1086"/>
      <c r="CT34" s="1086"/>
      <c r="CU34" s="1086"/>
      <c r="CV34" s="1087"/>
      <c r="CW34" s="1085"/>
      <c r="CX34" s="1086"/>
      <c r="CY34" s="1086"/>
      <c r="CZ34" s="1086"/>
      <c r="DA34" s="1087"/>
      <c r="DB34" s="1085"/>
      <c r="DC34" s="1086"/>
      <c r="DD34" s="1086"/>
      <c r="DE34" s="1086"/>
      <c r="DF34" s="1087"/>
      <c r="DG34" s="1085"/>
      <c r="DH34" s="1086"/>
      <c r="DI34" s="1086"/>
      <c r="DJ34" s="1086"/>
      <c r="DK34" s="1087"/>
      <c r="DL34" s="1085"/>
      <c r="DM34" s="1086"/>
      <c r="DN34" s="1086"/>
      <c r="DO34" s="1086"/>
      <c r="DP34" s="1087"/>
      <c r="DQ34" s="1085"/>
      <c r="DR34" s="1086"/>
      <c r="DS34" s="1086"/>
      <c r="DT34" s="1086"/>
      <c r="DU34" s="1087"/>
      <c r="DV34" s="1088"/>
      <c r="DW34" s="1089"/>
      <c r="DX34" s="1089"/>
      <c r="DY34" s="1089"/>
      <c r="DZ34" s="1090"/>
      <c r="EA34" s="247"/>
    </row>
    <row r="35" spans="1:131" s="248" customFormat="1" ht="26.25" customHeight="1" x14ac:dyDescent="0.15">
      <c r="A35" s="267">
        <v>8</v>
      </c>
      <c r="B35" s="1133" t="s">
        <v>418</v>
      </c>
      <c r="C35" s="1134"/>
      <c r="D35" s="1134"/>
      <c r="E35" s="1134"/>
      <c r="F35" s="1134"/>
      <c r="G35" s="1134"/>
      <c r="H35" s="1134"/>
      <c r="I35" s="1134"/>
      <c r="J35" s="1134"/>
      <c r="K35" s="1134"/>
      <c r="L35" s="1134"/>
      <c r="M35" s="1134"/>
      <c r="N35" s="1134"/>
      <c r="O35" s="1134"/>
      <c r="P35" s="1135"/>
      <c r="Q35" s="1139">
        <v>17</v>
      </c>
      <c r="R35" s="1140"/>
      <c r="S35" s="1140"/>
      <c r="T35" s="1140"/>
      <c r="U35" s="1140"/>
      <c r="V35" s="1140">
        <v>12</v>
      </c>
      <c r="W35" s="1140"/>
      <c r="X35" s="1140"/>
      <c r="Y35" s="1140"/>
      <c r="Z35" s="1140"/>
      <c r="AA35" s="1140">
        <v>5</v>
      </c>
      <c r="AB35" s="1140"/>
      <c r="AC35" s="1140"/>
      <c r="AD35" s="1140"/>
      <c r="AE35" s="1141"/>
      <c r="AF35" s="1115">
        <v>5</v>
      </c>
      <c r="AG35" s="1116"/>
      <c r="AH35" s="1116"/>
      <c r="AI35" s="1116"/>
      <c r="AJ35" s="1117"/>
      <c r="AK35" s="1073" t="s">
        <v>587</v>
      </c>
      <c r="AL35" s="1064"/>
      <c r="AM35" s="1064"/>
      <c r="AN35" s="1064"/>
      <c r="AO35" s="1064"/>
      <c r="AP35" s="1064" t="s">
        <v>587</v>
      </c>
      <c r="AQ35" s="1064"/>
      <c r="AR35" s="1064"/>
      <c r="AS35" s="1064"/>
      <c r="AT35" s="1064"/>
      <c r="AU35" s="1064" t="s">
        <v>587</v>
      </c>
      <c r="AV35" s="1064"/>
      <c r="AW35" s="1064"/>
      <c r="AX35" s="1064"/>
      <c r="AY35" s="1064"/>
      <c r="AZ35" s="1138" t="s">
        <v>587</v>
      </c>
      <c r="BA35" s="1138"/>
      <c r="BB35" s="1138"/>
      <c r="BC35" s="1138"/>
      <c r="BD35" s="1138"/>
      <c r="BE35" s="1128" t="s">
        <v>419</v>
      </c>
      <c r="BF35" s="1128"/>
      <c r="BG35" s="1128"/>
      <c r="BH35" s="1128"/>
      <c r="BI35" s="1129"/>
      <c r="BJ35" s="253"/>
      <c r="BK35" s="253"/>
      <c r="BL35" s="253"/>
      <c r="BM35" s="253"/>
      <c r="BN35" s="253"/>
      <c r="BO35" s="266"/>
      <c r="BP35" s="266"/>
      <c r="BQ35" s="263">
        <v>29</v>
      </c>
      <c r="BR35" s="264"/>
      <c r="BS35" s="1110"/>
      <c r="BT35" s="1111"/>
      <c r="BU35" s="1111"/>
      <c r="BV35" s="1111"/>
      <c r="BW35" s="1111"/>
      <c r="BX35" s="1111"/>
      <c r="BY35" s="1111"/>
      <c r="BZ35" s="1111"/>
      <c r="CA35" s="1111"/>
      <c r="CB35" s="1111"/>
      <c r="CC35" s="1111"/>
      <c r="CD35" s="1111"/>
      <c r="CE35" s="1111"/>
      <c r="CF35" s="1111"/>
      <c r="CG35" s="1112"/>
      <c r="CH35" s="1085"/>
      <c r="CI35" s="1086"/>
      <c r="CJ35" s="1086"/>
      <c r="CK35" s="1086"/>
      <c r="CL35" s="1087"/>
      <c r="CM35" s="1085"/>
      <c r="CN35" s="1086"/>
      <c r="CO35" s="1086"/>
      <c r="CP35" s="1086"/>
      <c r="CQ35" s="1087"/>
      <c r="CR35" s="1085"/>
      <c r="CS35" s="1086"/>
      <c r="CT35" s="1086"/>
      <c r="CU35" s="1086"/>
      <c r="CV35" s="1087"/>
      <c r="CW35" s="1085"/>
      <c r="CX35" s="1086"/>
      <c r="CY35" s="1086"/>
      <c r="CZ35" s="1086"/>
      <c r="DA35" s="1087"/>
      <c r="DB35" s="1085"/>
      <c r="DC35" s="1086"/>
      <c r="DD35" s="1086"/>
      <c r="DE35" s="1086"/>
      <c r="DF35" s="1087"/>
      <c r="DG35" s="1085"/>
      <c r="DH35" s="1086"/>
      <c r="DI35" s="1086"/>
      <c r="DJ35" s="1086"/>
      <c r="DK35" s="1087"/>
      <c r="DL35" s="1085"/>
      <c r="DM35" s="1086"/>
      <c r="DN35" s="1086"/>
      <c r="DO35" s="1086"/>
      <c r="DP35" s="1087"/>
      <c r="DQ35" s="1085"/>
      <c r="DR35" s="1086"/>
      <c r="DS35" s="1086"/>
      <c r="DT35" s="1086"/>
      <c r="DU35" s="1087"/>
      <c r="DV35" s="1088"/>
      <c r="DW35" s="1089"/>
      <c r="DX35" s="1089"/>
      <c r="DY35" s="1089"/>
      <c r="DZ35" s="1090"/>
      <c r="EA35" s="247"/>
    </row>
    <row r="36" spans="1:131" s="248" customFormat="1" ht="26.25" customHeight="1" x14ac:dyDescent="0.15">
      <c r="A36" s="267">
        <v>9</v>
      </c>
      <c r="B36" s="1133"/>
      <c r="C36" s="1134"/>
      <c r="D36" s="1134"/>
      <c r="E36" s="1134"/>
      <c r="F36" s="1134"/>
      <c r="G36" s="1134"/>
      <c r="H36" s="1134"/>
      <c r="I36" s="1134"/>
      <c r="J36" s="1134"/>
      <c r="K36" s="1134"/>
      <c r="L36" s="1134"/>
      <c r="M36" s="1134"/>
      <c r="N36" s="1134"/>
      <c r="O36" s="1134"/>
      <c r="P36" s="1135"/>
      <c r="Q36" s="1139"/>
      <c r="R36" s="1140"/>
      <c r="S36" s="1140"/>
      <c r="T36" s="1140"/>
      <c r="U36" s="1140"/>
      <c r="V36" s="1140"/>
      <c r="W36" s="1140"/>
      <c r="X36" s="1140"/>
      <c r="Y36" s="1140"/>
      <c r="Z36" s="1140"/>
      <c r="AA36" s="1140"/>
      <c r="AB36" s="1140"/>
      <c r="AC36" s="1140"/>
      <c r="AD36" s="1140"/>
      <c r="AE36" s="1141"/>
      <c r="AF36" s="1115"/>
      <c r="AG36" s="1116"/>
      <c r="AH36" s="1116"/>
      <c r="AI36" s="1116"/>
      <c r="AJ36" s="1117"/>
      <c r="AK36" s="1073"/>
      <c r="AL36" s="1064"/>
      <c r="AM36" s="1064"/>
      <c r="AN36" s="1064"/>
      <c r="AO36" s="1064"/>
      <c r="AP36" s="1064"/>
      <c r="AQ36" s="1064"/>
      <c r="AR36" s="1064"/>
      <c r="AS36" s="1064"/>
      <c r="AT36" s="1064"/>
      <c r="AU36" s="1064"/>
      <c r="AV36" s="1064"/>
      <c r="AW36" s="1064"/>
      <c r="AX36" s="1064"/>
      <c r="AY36" s="1064"/>
      <c r="AZ36" s="1138"/>
      <c r="BA36" s="1138"/>
      <c r="BB36" s="1138"/>
      <c r="BC36" s="1138"/>
      <c r="BD36" s="1138"/>
      <c r="BE36" s="1128"/>
      <c r="BF36" s="1128"/>
      <c r="BG36" s="1128"/>
      <c r="BH36" s="1128"/>
      <c r="BI36" s="1129"/>
      <c r="BJ36" s="253"/>
      <c r="BK36" s="253"/>
      <c r="BL36" s="253"/>
      <c r="BM36" s="253"/>
      <c r="BN36" s="253"/>
      <c r="BO36" s="266"/>
      <c r="BP36" s="266"/>
      <c r="BQ36" s="263">
        <v>30</v>
      </c>
      <c r="BR36" s="264"/>
      <c r="BS36" s="1110"/>
      <c r="BT36" s="1111"/>
      <c r="BU36" s="1111"/>
      <c r="BV36" s="1111"/>
      <c r="BW36" s="1111"/>
      <c r="BX36" s="1111"/>
      <c r="BY36" s="1111"/>
      <c r="BZ36" s="1111"/>
      <c r="CA36" s="1111"/>
      <c r="CB36" s="1111"/>
      <c r="CC36" s="1111"/>
      <c r="CD36" s="1111"/>
      <c r="CE36" s="1111"/>
      <c r="CF36" s="1111"/>
      <c r="CG36" s="1112"/>
      <c r="CH36" s="1085"/>
      <c r="CI36" s="1086"/>
      <c r="CJ36" s="1086"/>
      <c r="CK36" s="1086"/>
      <c r="CL36" s="1087"/>
      <c r="CM36" s="1085"/>
      <c r="CN36" s="1086"/>
      <c r="CO36" s="1086"/>
      <c r="CP36" s="1086"/>
      <c r="CQ36" s="1087"/>
      <c r="CR36" s="1085"/>
      <c r="CS36" s="1086"/>
      <c r="CT36" s="1086"/>
      <c r="CU36" s="1086"/>
      <c r="CV36" s="1087"/>
      <c r="CW36" s="1085"/>
      <c r="CX36" s="1086"/>
      <c r="CY36" s="1086"/>
      <c r="CZ36" s="1086"/>
      <c r="DA36" s="1087"/>
      <c r="DB36" s="1085"/>
      <c r="DC36" s="1086"/>
      <c r="DD36" s="1086"/>
      <c r="DE36" s="1086"/>
      <c r="DF36" s="1087"/>
      <c r="DG36" s="1085"/>
      <c r="DH36" s="1086"/>
      <c r="DI36" s="1086"/>
      <c r="DJ36" s="1086"/>
      <c r="DK36" s="1087"/>
      <c r="DL36" s="1085"/>
      <c r="DM36" s="1086"/>
      <c r="DN36" s="1086"/>
      <c r="DO36" s="1086"/>
      <c r="DP36" s="1087"/>
      <c r="DQ36" s="1085"/>
      <c r="DR36" s="1086"/>
      <c r="DS36" s="1086"/>
      <c r="DT36" s="1086"/>
      <c r="DU36" s="1087"/>
      <c r="DV36" s="1088"/>
      <c r="DW36" s="1089"/>
      <c r="DX36" s="1089"/>
      <c r="DY36" s="1089"/>
      <c r="DZ36" s="1090"/>
      <c r="EA36" s="247"/>
    </row>
    <row r="37" spans="1:131" s="248" customFormat="1" ht="26.25" customHeight="1" x14ac:dyDescent="0.15">
      <c r="A37" s="267">
        <v>10</v>
      </c>
      <c r="B37" s="1133"/>
      <c r="C37" s="1134"/>
      <c r="D37" s="1134"/>
      <c r="E37" s="1134"/>
      <c r="F37" s="1134"/>
      <c r="G37" s="1134"/>
      <c r="H37" s="1134"/>
      <c r="I37" s="1134"/>
      <c r="J37" s="1134"/>
      <c r="K37" s="1134"/>
      <c r="L37" s="1134"/>
      <c r="M37" s="1134"/>
      <c r="N37" s="1134"/>
      <c r="O37" s="1134"/>
      <c r="P37" s="1135"/>
      <c r="Q37" s="1139"/>
      <c r="R37" s="1140"/>
      <c r="S37" s="1140"/>
      <c r="T37" s="1140"/>
      <c r="U37" s="1140"/>
      <c r="V37" s="1140"/>
      <c r="W37" s="1140"/>
      <c r="X37" s="1140"/>
      <c r="Y37" s="1140"/>
      <c r="Z37" s="1140"/>
      <c r="AA37" s="1140"/>
      <c r="AB37" s="1140"/>
      <c r="AC37" s="1140"/>
      <c r="AD37" s="1140"/>
      <c r="AE37" s="1141"/>
      <c r="AF37" s="1115"/>
      <c r="AG37" s="1116"/>
      <c r="AH37" s="1116"/>
      <c r="AI37" s="1116"/>
      <c r="AJ37" s="1117"/>
      <c r="AK37" s="1073"/>
      <c r="AL37" s="1064"/>
      <c r="AM37" s="1064"/>
      <c r="AN37" s="1064"/>
      <c r="AO37" s="1064"/>
      <c r="AP37" s="1064"/>
      <c r="AQ37" s="1064"/>
      <c r="AR37" s="1064"/>
      <c r="AS37" s="1064"/>
      <c r="AT37" s="1064"/>
      <c r="AU37" s="1064"/>
      <c r="AV37" s="1064"/>
      <c r="AW37" s="1064"/>
      <c r="AX37" s="1064"/>
      <c r="AY37" s="1064"/>
      <c r="AZ37" s="1138"/>
      <c r="BA37" s="1138"/>
      <c r="BB37" s="1138"/>
      <c r="BC37" s="1138"/>
      <c r="BD37" s="1138"/>
      <c r="BE37" s="1128"/>
      <c r="BF37" s="1128"/>
      <c r="BG37" s="1128"/>
      <c r="BH37" s="1128"/>
      <c r="BI37" s="1129"/>
      <c r="BJ37" s="253"/>
      <c r="BK37" s="253"/>
      <c r="BL37" s="253"/>
      <c r="BM37" s="253"/>
      <c r="BN37" s="253"/>
      <c r="BO37" s="266"/>
      <c r="BP37" s="266"/>
      <c r="BQ37" s="263">
        <v>31</v>
      </c>
      <c r="BR37" s="264"/>
      <c r="BS37" s="1110"/>
      <c r="BT37" s="1111"/>
      <c r="BU37" s="1111"/>
      <c r="BV37" s="1111"/>
      <c r="BW37" s="1111"/>
      <c r="BX37" s="1111"/>
      <c r="BY37" s="1111"/>
      <c r="BZ37" s="1111"/>
      <c r="CA37" s="1111"/>
      <c r="CB37" s="1111"/>
      <c r="CC37" s="1111"/>
      <c r="CD37" s="1111"/>
      <c r="CE37" s="1111"/>
      <c r="CF37" s="1111"/>
      <c r="CG37" s="1112"/>
      <c r="CH37" s="1085"/>
      <c r="CI37" s="1086"/>
      <c r="CJ37" s="1086"/>
      <c r="CK37" s="1086"/>
      <c r="CL37" s="1087"/>
      <c r="CM37" s="1085"/>
      <c r="CN37" s="1086"/>
      <c r="CO37" s="1086"/>
      <c r="CP37" s="1086"/>
      <c r="CQ37" s="1087"/>
      <c r="CR37" s="1085"/>
      <c r="CS37" s="1086"/>
      <c r="CT37" s="1086"/>
      <c r="CU37" s="1086"/>
      <c r="CV37" s="1087"/>
      <c r="CW37" s="1085"/>
      <c r="CX37" s="1086"/>
      <c r="CY37" s="1086"/>
      <c r="CZ37" s="1086"/>
      <c r="DA37" s="1087"/>
      <c r="DB37" s="1085"/>
      <c r="DC37" s="1086"/>
      <c r="DD37" s="1086"/>
      <c r="DE37" s="1086"/>
      <c r="DF37" s="1087"/>
      <c r="DG37" s="1085"/>
      <c r="DH37" s="1086"/>
      <c r="DI37" s="1086"/>
      <c r="DJ37" s="1086"/>
      <c r="DK37" s="1087"/>
      <c r="DL37" s="1085"/>
      <c r="DM37" s="1086"/>
      <c r="DN37" s="1086"/>
      <c r="DO37" s="1086"/>
      <c r="DP37" s="1087"/>
      <c r="DQ37" s="1085"/>
      <c r="DR37" s="1086"/>
      <c r="DS37" s="1086"/>
      <c r="DT37" s="1086"/>
      <c r="DU37" s="1087"/>
      <c r="DV37" s="1088"/>
      <c r="DW37" s="1089"/>
      <c r="DX37" s="1089"/>
      <c r="DY37" s="1089"/>
      <c r="DZ37" s="1090"/>
      <c r="EA37" s="247"/>
    </row>
    <row r="38" spans="1:131" s="248" customFormat="1" ht="26.25" customHeight="1" x14ac:dyDescent="0.15">
      <c r="A38" s="267">
        <v>11</v>
      </c>
      <c r="B38" s="1133"/>
      <c r="C38" s="1134"/>
      <c r="D38" s="1134"/>
      <c r="E38" s="1134"/>
      <c r="F38" s="1134"/>
      <c r="G38" s="1134"/>
      <c r="H38" s="1134"/>
      <c r="I38" s="1134"/>
      <c r="J38" s="1134"/>
      <c r="K38" s="1134"/>
      <c r="L38" s="1134"/>
      <c r="M38" s="1134"/>
      <c r="N38" s="1134"/>
      <c r="O38" s="1134"/>
      <c r="P38" s="1135"/>
      <c r="Q38" s="1139"/>
      <c r="R38" s="1140"/>
      <c r="S38" s="1140"/>
      <c r="T38" s="1140"/>
      <c r="U38" s="1140"/>
      <c r="V38" s="1140"/>
      <c r="W38" s="1140"/>
      <c r="X38" s="1140"/>
      <c r="Y38" s="1140"/>
      <c r="Z38" s="1140"/>
      <c r="AA38" s="1140"/>
      <c r="AB38" s="1140"/>
      <c r="AC38" s="1140"/>
      <c r="AD38" s="1140"/>
      <c r="AE38" s="1141"/>
      <c r="AF38" s="1115"/>
      <c r="AG38" s="1116"/>
      <c r="AH38" s="1116"/>
      <c r="AI38" s="1116"/>
      <c r="AJ38" s="1117"/>
      <c r="AK38" s="1073"/>
      <c r="AL38" s="1064"/>
      <c r="AM38" s="1064"/>
      <c r="AN38" s="1064"/>
      <c r="AO38" s="1064"/>
      <c r="AP38" s="1064"/>
      <c r="AQ38" s="1064"/>
      <c r="AR38" s="1064"/>
      <c r="AS38" s="1064"/>
      <c r="AT38" s="1064"/>
      <c r="AU38" s="1064"/>
      <c r="AV38" s="1064"/>
      <c r="AW38" s="1064"/>
      <c r="AX38" s="1064"/>
      <c r="AY38" s="1064"/>
      <c r="AZ38" s="1138"/>
      <c r="BA38" s="1138"/>
      <c r="BB38" s="1138"/>
      <c r="BC38" s="1138"/>
      <c r="BD38" s="1138"/>
      <c r="BE38" s="1128"/>
      <c r="BF38" s="1128"/>
      <c r="BG38" s="1128"/>
      <c r="BH38" s="1128"/>
      <c r="BI38" s="1129"/>
      <c r="BJ38" s="253"/>
      <c r="BK38" s="253"/>
      <c r="BL38" s="253"/>
      <c r="BM38" s="253"/>
      <c r="BN38" s="253"/>
      <c r="BO38" s="266"/>
      <c r="BP38" s="266"/>
      <c r="BQ38" s="263">
        <v>32</v>
      </c>
      <c r="BR38" s="264"/>
      <c r="BS38" s="1110"/>
      <c r="BT38" s="1111"/>
      <c r="BU38" s="1111"/>
      <c r="BV38" s="1111"/>
      <c r="BW38" s="1111"/>
      <c r="BX38" s="1111"/>
      <c r="BY38" s="1111"/>
      <c r="BZ38" s="1111"/>
      <c r="CA38" s="1111"/>
      <c r="CB38" s="1111"/>
      <c r="CC38" s="1111"/>
      <c r="CD38" s="1111"/>
      <c r="CE38" s="1111"/>
      <c r="CF38" s="1111"/>
      <c r="CG38" s="1112"/>
      <c r="CH38" s="1085"/>
      <c r="CI38" s="1086"/>
      <c r="CJ38" s="1086"/>
      <c r="CK38" s="1086"/>
      <c r="CL38" s="1087"/>
      <c r="CM38" s="1085"/>
      <c r="CN38" s="1086"/>
      <c r="CO38" s="1086"/>
      <c r="CP38" s="1086"/>
      <c r="CQ38" s="1087"/>
      <c r="CR38" s="1085"/>
      <c r="CS38" s="1086"/>
      <c r="CT38" s="1086"/>
      <c r="CU38" s="1086"/>
      <c r="CV38" s="1087"/>
      <c r="CW38" s="1085"/>
      <c r="CX38" s="1086"/>
      <c r="CY38" s="1086"/>
      <c r="CZ38" s="1086"/>
      <c r="DA38" s="1087"/>
      <c r="DB38" s="1085"/>
      <c r="DC38" s="1086"/>
      <c r="DD38" s="1086"/>
      <c r="DE38" s="1086"/>
      <c r="DF38" s="1087"/>
      <c r="DG38" s="1085"/>
      <c r="DH38" s="1086"/>
      <c r="DI38" s="1086"/>
      <c r="DJ38" s="1086"/>
      <c r="DK38" s="1087"/>
      <c r="DL38" s="1085"/>
      <c r="DM38" s="1086"/>
      <c r="DN38" s="1086"/>
      <c r="DO38" s="1086"/>
      <c r="DP38" s="1087"/>
      <c r="DQ38" s="1085"/>
      <c r="DR38" s="1086"/>
      <c r="DS38" s="1086"/>
      <c r="DT38" s="1086"/>
      <c r="DU38" s="1087"/>
      <c r="DV38" s="1088"/>
      <c r="DW38" s="1089"/>
      <c r="DX38" s="1089"/>
      <c r="DY38" s="1089"/>
      <c r="DZ38" s="1090"/>
      <c r="EA38" s="247"/>
    </row>
    <row r="39" spans="1:131" s="248" customFormat="1" ht="26.25" customHeight="1" x14ac:dyDescent="0.15">
      <c r="A39" s="267">
        <v>12</v>
      </c>
      <c r="B39" s="1133"/>
      <c r="C39" s="1134"/>
      <c r="D39" s="1134"/>
      <c r="E39" s="1134"/>
      <c r="F39" s="1134"/>
      <c r="G39" s="1134"/>
      <c r="H39" s="1134"/>
      <c r="I39" s="1134"/>
      <c r="J39" s="1134"/>
      <c r="K39" s="1134"/>
      <c r="L39" s="1134"/>
      <c r="M39" s="1134"/>
      <c r="N39" s="1134"/>
      <c r="O39" s="1134"/>
      <c r="P39" s="1135"/>
      <c r="Q39" s="1139"/>
      <c r="R39" s="1140"/>
      <c r="S39" s="1140"/>
      <c r="T39" s="1140"/>
      <c r="U39" s="1140"/>
      <c r="V39" s="1140"/>
      <c r="W39" s="1140"/>
      <c r="X39" s="1140"/>
      <c r="Y39" s="1140"/>
      <c r="Z39" s="1140"/>
      <c r="AA39" s="1140"/>
      <c r="AB39" s="1140"/>
      <c r="AC39" s="1140"/>
      <c r="AD39" s="1140"/>
      <c r="AE39" s="1141"/>
      <c r="AF39" s="1115"/>
      <c r="AG39" s="1116"/>
      <c r="AH39" s="1116"/>
      <c r="AI39" s="1116"/>
      <c r="AJ39" s="1117"/>
      <c r="AK39" s="1073"/>
      <c r="AL39" s="1064"/>
      <c r="AM39" s="1064"/>
      <c r="AN39" s="1064"/>
      <c r="AO39" s="1064"/>
      <c r="AP39" s="1064"/>
      <c r="AQ39" s="1064"/>
      <c r="AR39" s="1064"/>
      <c r="AS39" s="1064"/>
      <c r="AT39" s="1064"/>
      <c r="AU39" s="1064"/>
      <c r="AV39" s="1064"/>
      <c r="AW39" s="1064"/>
      <c r="AX39" s="1064"/>
      <c r="AY39" s="1064"/>
      <c r="AZ39" s="1138"/>
      <c r="BA39" s="1138"/>
      <c r="BB39" s="1138"/>
      <c r="BC39" s="1138"/>
      <c r="BD39" s="1138"/>
      <c r="BE39" s="1128"/>
      <c r="BF39" s="1128"/>
      <c r="BG39" s="1128"/>
      <c r="BH39" s="1128"/>
      <c r="BI39" s="1129"/>
      <c r="BJ39" s="253"/>
      <c r="BK39" s="253"/>
      <c r="BL39" s="253"/>
      <c r="BM39" s="253"/>
      <c r="BN39" s="253"/>
      <c r="BO39" s="266"/>
      <c r="BP39" s="266"/>
      <c r="BQ39" s="263">
        <v>33</v>
      </c>
      <c r="BR39" s="264"/>
      <c r="BS39" s="1110"/>
      <c r="BT39" s="1111"/>
      <c r="BU39" s="1111"/>
      <c r="BV39" s="1111"/>
      <c r="BW39" s="1111"/>
      <c r="BX39" s="1111"/>
      <c r="BY39" s="1111"/>
      <c r="BZ39" s="1111"/>
      <c r="CA39" s="1111"/>
      <c r="CB39" s="1111"/>
      <c r="CC39" s="1111"/>
      <c r="CD39" s="1111"/>
      <c r="CE39" s="1111"/>
      <c r="CF39" s="1111"/>
      <c r="CG39" s="1112"/>
      <c r="CH39" s="1085"/>
      <c r="CI39" s="1086"/>
      <c r="CJ39" s="1086"/>
      <c r="CK39" s="1086"/>
      <c r="CL39" s="1087"/>
      <c r="CM39" s="1085"/>
      <c r="CN39" s="1086"/>
      <c r="CO39" s="1086"/>
      <c r="CP39" s="1086"/>
      <c r="CQ39" s="1087"/>
      <c r="CR39" s="1085"/>
      <c r="CS39" s="1086"/>
      <c r="CT39" s="1086"/>
      <c r="CU39" s="1086"/>
      <c r="CV39" s="1087"/>
      <c r="CW39" s="1085"/>
      <c r="CX39" s="1086"/>
      <c r="CY39" s="1086"/>
      <c r="CZ39" s="1086"/>
      <c r="DA39" s="1087"/>
      <c r="DB39" s="1085"/>
      <c r="DC39" s="1086"/>
      <c r="DD39" s="1086"/>
      <c r="DE39" s="1086"/>
      <c r="DF39" s="1087"/>
      <c r="DG39" s="1085"/>
      <c r="DH39" s="1086"/>
      <c r="DI39" s="1086"/>
      <c r="DJ39" s="1086"/>
      <c r="DK39" s="1087"/>
      <c r="DL39" s="1085"/>
      <c r="DM39" s="1086"/>
      <c r="DN39" s="1086"/>
      <c r="DO39" s="1086"/>
      <c r="DP39" s="1087"/>
      <c r="DQ39" s="1085"/>
      <c r="DR39" s="1086"/>
      <c r="DS39" s="1086"/>
      <c r="DT39" s="1086"/>
      <c r="DU39" s="1087"/>
      <c r="DV39" s="1088"/>
      <c r="DW39" s="1089"/>
      <c r="DX39" s="1089"/>
      <c r="DY39" s="1089"/>
      <c r="DZ39" s="1090"/>
      <c r="EA39" s="247"/>
    </row>
    <row r="40" spans="1:131" s="248" customFormat="1" ht="26.25" customHeight="1" x14ac:dyDescent="0.15">
      <c r="A40" s="262">
        <v>13</v>
      </c>
      <c r="B40" s="1133"/>
      <c r="C40" s="1134"/>
      <c r="D40" s="1134"/>
      <c r="E40" s="1134"/>
      <c r="F40" s="1134"/>
      <c r="G40" s="1134"/>
      <c r="H40" s="1134"/>
      <c r="I40" s="1134"/>
      <c r="J40" s="1134"/>
      <c r="K40" s="1134"/>
      <c r="L40" s="1134"/>
      <c r="M40" s="1134"/>
      <c r="N40" s="1134"/>
      <c r="O40" s="1134"/>
      <c r="P40" s="1135"/>
      <c r="Q40" s="1139"/>
      <c r="R40" s="1140"/>
      <c r="S40" s="1140"/>
      <c r="T40" s="1140"/>
      <c r="U40" s="1140"/>
      <c r="V40" s="1140"/>
      <c r="W40" s="1140"/>
      <c r="X40" s="1140"/>
      <c r="Y40" s="1140"/>
      <c r="Z40" s="1140"/>
      <c r="AA40" s="1140"/>
      <c r="AB40" s="1140"/>
      <c r="AC40" s="1140"/>
      <c r="AD40" s="1140"/>
      <c r="AE40" s="1141"/>
      <c r="AF40" s="1115"/>
      <c r="AG40" s="1116"/>
      <c r="AH40" s="1116"/>
      <c r="AI40" s="1116"/>
      <c r="AJ40" s="1117"/>
      <c r="AK40" s="1073"/>
      <c r="AL40" s="1064"/>
      <c r="AM40" s="1064"/>
      <c r="AN40" s="1064"/>
      <c r="AO40" s="1064"/>
      <c r="AP40" s="1064"/>
      <c r="AQ40" s="1064"/>
      <c r="AR40" s="1064"/>
      <c r="AS40" s="1064"/>
      <c r="AT40" s="1064"/>
      <c r="AU40" s="1064"/>
      <c r="AV40" s="1064"/>
      <c r="AW40" s="1064"/>
      <c r="AX40" s="1064"/>
      <c r="AY40" s="1064"/>
      <c r="AZ40" s="1138"/>
      <c r="BA40" s="1138"/>
      <c r="BB40" s="1138"/>
      <c r="BC40" s="1138"/>
      <c r="BD40" s="1138"/>
      <c r="BE40" s="1128"/>
      <c r="BF40" s="1128"/>
      <c r="BG40" s="1128"/>
      <c r="BH40" s="1128"/>
      <c r="BI40" s="1129"/>
      <c r="BJ40" s="253"/>
      <c r="BK40" s="253"/>
      <c r="BL40" s="253"/>
      <c r="BM40" s="253"/>
      <c r="BN40" s="253"/>
      <c r="BO40" s="266"/>
      <c r="BP40" s="266"/>
      <c r="BQ40" s="263">
        <v>34</v>
      </c>
      <c r="BR40" s="264"/>
      <c r="BS40" s="1110"/>
      <c r="BT40" s="1111"/>
      <c r="BU40" s="1111"/>
      <c r="BV40" s="1111"/>
      <c r="BW40" s="1111"/>
      <c r="BX40" s="1111"/>
      <c r="BY40" s="1111"/>
      <c r="BZ40" s="1111"/>
      <c r="CA40" s="1111"/>
      <c r="CB40" s="1111"/>
      <c r="CC40" s="1111"/>
      <c r="CD40" s="1111"/>
      <c r="CE40" s="1111"/>
      <c r="CF40" s="1111"/>
      <c r="CG40" s="1112"/>
      <c r="CH40" s="1085"/>
      <c r="CI40" s="1086"/>
      <c r="CJ40" s="1086"/>
      <c r="CK40" s="1086"/>
      <c r="CL40" s="1087"/>
      <c r="CM40" s="1085"/>
      <c r="CN40" s="1086"/>
      <c r="CO40" s="1086"/>
      <c r="CP40" s="1086"/>
      <c r="CQ40" s="1087"/>
      <c r="CR40" s="1085"/>
      <c r="CS40" s="1086"/>
      <c r="CT40" s="1086"/>
      <c r="CU40" s="1086"/>
      <c r="CV40" s="1087"/>
      <c r="CW40" s="1085"/>
      <c r="CX40" s="1086"/>
      <c r="CY40" s="1086"/>
      <c r="CZ40" s="1086"/>
      <c r="DA40" s="1087"/>
      <c r="DB40" s="1085"/>
      <c r="DC40" s="1086"/>
      <c r="DD40" s="1086"/>
      <c r="DE40" s="1086"/>
      <c r="DF40" s="1087"/>
      <c r="DG40" s="1085"/>
      <c r="DH40" s="1086"/>
      <c r="DI40" s="1086"/>
      <c r="DJ40" s="1086"/>
      <c r="DK40" s="1087"/>
      <c r="DL40" s="1085"/>
      <c r="DM40" s="1086"/>
      <c r="DN40" s="1086"/>
      <c r="DO40" s="1086"/>
      <c r="DP40" s="1087"/>
      <c r="DQ40" s="1085"/>
      <c r="DR40" s="1086"/>
      <c r="DS40" s="1086"/>
      <c r="DT40" s="1086"/>
      <c r="DU40" s="1087"/>
      <c r="DV40" s="1088"/>
      <c r="DW40" s="1089"/>
      <c r="DX40" s="1089"/>
      <c r="DY40" s="1089"/>
      <c r="DZ40" s="1090"/>
      <c r="EA40" s="247"/>
    </row>
    <row r="41" spans="1:131" s="248" customFormat="1" ht="26.25" customHeight="1" x14ac:dyDescent="0.15">
      <c r="A41" s="262">
        <v>14</v>
      </c>
      <c r="B41" s="1133"/>
      <c r="C41" s="1134"/>
      <c r="D41" s="1134"/>
      <c r="E41" s="1134"/>
      <c r="F41" s="1134"/>
      <c r="G41" s="1134"/>
      <c r="H41" s="1134"/>
      <c r="I41" s="1134"/>
      <c r="J41" s="1134"/>
      <c r="K41" s="1134"/>
      <c r="L41" s="1134"/>
      <c r="M41" s="1134"/>
      <c r="N41" s="1134"/>
      <c r="O41" s="1134"/>
      <c r="P41" s="1135"/>
      <c r="Q41" s="1139"/>
      <c r="R41" s="1140"/>
      <c r="S41" s="1140"/>
      <c r="T41" s="1140"/>
      <c r="U41" s="1140"/>
      <c r="V41" s="1140"/>
      <c r="W41" s="1140"/>
      <c r="X41" s="1140"/>
      <c r="Y41" s="1140"/>
      <c r="Z41" s="1140"/>
      <c r="AA41" s="1140"/>
      <c r="AB41" s="1140"/>
      <c r="AC41" s="1140"/>
      <c r="AD41" s="1140"/>
      <c r="AE41" s="1141"/>
      <c r="AF41" s="1115"/>
      <c r="AG41" s="1116"/>
      <c r="AH41" s="1116"/>
      <c r="AI41" s="1116"/>
      <c r="AJ41" s="1117"/>
      <c r="AK41" s="1073"/>
      <c r="AL41" s="1064"/>
      <c r="AM41" s="1064"/>
      <c r="AN41" s="1064"/>
      <c r="AO41" s="1064"/>
      <c r="AP41" s="1064"/>
      <c r="AQ41" s="1064"/>
      <c r="AR41" s="1064"/>
      <c r="AS41" s="1064"/>
      <c r="AT41" s="1064"/>
      <c r="AU41" s="1064"/>
      <c r="AV41" s="1064"/>
      <c r="AW41" s="1064"/>
      <c r="AX41" s="1064"/>
      <c r="AY41" s="1064"/>
      <c r="AZ41" s="1138"/>
      <c r="BA41" s="1138"/>
      <c r="BB41" s="1138"/>
      <c r="BC41" s="1138"/>
      <c r="BD41" s="1138"/>
      <c r="BE41" s="1128"/>
      <c r="BF41" s="1128"/>
      <c r="BG41" s="1128"/>
      <c r="BH41" s="1128"/>
      <c r="BI41" s="1129"/>
      <c r="BJ41" s="253"/>
      <c r="BK41" s="253"/>
      <c r="BL41" s="253"/>
      <c r="BM41" s="253"/>
      <c r="BN41" s="253"/>
      <c r="BO41" s="266"/>
      <c r="BP41" s="266"/>
      <c r="BQ41" s="263">
        <v>35</v>
      </c>
      <c r="BR41" s="264"/>
      <c r="BS41" s="1110"/>
      <c r="BT41" s="1111"/>
      <c r="BU41" s="1111"/>
      <c r="BV41" s="1111"/>
      <c r="BW41" s="1111"/>
      <c r="BX41" s="1111"/>
      <c r="BY41" s="1111"/>
      <c r="BZ41" s="1111"/>
      <c r="CA41" s="1111"/>
      <c r="CB41" s="1111"/>
      <c r="CC41" s="1111"/>
      <c r="CD41" s="1111"/>
      <c r="CE41" s="1111"/>
      <c r="CF41" s="1111"/>
      <c r="CG41" s="1112"/>
      <c r="CH41" s="1085"/>
      <c r="CI41" s="1086"/>
      <c r="CJ41" s="1086"/>
      <c r="CK41" s="1086"/>
      <c r="CL41" s="1087"/>
      <c r="CM41" s="1085"/>
      <c r="CN41" s="1086"/>
      <c r="CO41" s="1086"/>
      <c r="CP41" s="1086"/>
      <c r="CQ41" s="1087"/>
      <c r="CR41" s="1085"/>
      <c r="CS41" s="1086"/>
      <c r="CT41" s="1086"/>
      <c r="CU41" s="1086"/>
      <c r="CV41" s="1087"/>
      <c r="CW41" s="1085"/>
      <c r="CX41" s="1086"/>
      <c r="CY41" s="1086"/>
      <c r="CZ41" s="1086"/>
      <c r="DA41" s="1087"/>
      <c r="DB41" s="1085"/>
      <c r="DC41" s="1086"/>
      <c r="DD41" s="1086"/>
      <c r="DE41" s="1086"/>
      <c r="DF41" s="1087"/>
      <c r="DG41" s="1085"/>
      <c r="DH41" s="1086"/>
      <c r="DI41" s="1086"/>
      <c r="DJ41" s="1086"/>
      <c r="DK41" s="1087"/>
      <c r="DL41" s="1085"/>
      <c r="DM41" s="1086"/>
      <c r="DN41" s="1086"/>
      <c r="DO41" s="1086"/>
      <c r="DP41" s="1087"/>
      <c r="DQ41" s="1085"/>
      <c r="DR41" s="1086"/>
      <c r="DS41" s="1086"/>
      <c r="DT41" s="1086"/>
      <c r="DU41" s="1087"/>
      <c r="DV41" s="1088"/>
      <c r="DW41" s="1089"/>
      <c r="DX41" s="1089"/>
      <c r="DY41" s="1089"/>
      <c r="DZ41" s="1090"/>
      <c r="EA41" s="247"/>
    </row>
    <row r="42" spans="1:131" s="248" customFormat="1" ht="26.25" customHeight="1" x14ac:dyDescent="0.15">
      <c r="A42" s="262">
        <v>15</v>
      </c>
      <c r="B42" s="1133"/>
      <c r="C42" s="1134"/>
      <c r="D42" s="1134"/>
      <c r="E42" s="1134"/>
      <c r="F42" s="1134"/>
      <c r="G42" s="1134"/>
      <c r="H42" s="1134"/>
      <c r="I42" s="1134"/>
      <c r="J42" s="1134"/>
      <c r="K42" s="1134"/>
      <c r="L42" s="1134"/>
      <c r="M42" s="1134"/>
      <c r="N42" s="1134"/>
      <c r="O42" s="1134"/>
      <c r="P42" s="1135"/>
      <c r="Q42" s="1139"/>
      <c r="R42" s="1140"/>
      <c r="S42" s="1140"/>
      <c r="T42" s="1140"/>
      <c r="U42" s="1140"/>
      <c r="V42" s="1140"/>
      <c r="W42" s="1140"/>
      <c r="X42" s="1140"/>
      <c r="Y42" s="1140"/>
      <c r="Z42" s="1140"/>
      <c r="AA42" s="1140"/>
      <c r="AB42" s="1140"/>
      <c r="AC42" s="1140"/>
      <c r="AD42" s="1140"/>
      <c r="AE42" s="1141"/>
      <c r="AF42" s="1115"/>
      <c r="AG42" s="1116"/>
      <c r="AH42" s="1116"/>
      <c r="AI42" s="1116"/>
      <c r="AJ42" s="1117"/>
      <c r="AK42" s="1073"/>
      <c r="AL42" s="1064"/>
      <c r="AM42" s="1064"/>
      <c r="AN42" s="1064"/>
      <c r="AO42" s="1064"/>
      <c r="AP42" s="1064"/>
      <c r="AQ42" s="1064"/>
      <c r="AR42" s="1064"/>
      <c r="AS42" s="1064"/>
      <c r="AT42" s="1064"/>
      <c r="AU42" s="1064"/>
      <c r="AV42" s="1064"/>
      <c r="AW42" s="1064"/>
      <c r="AX42" s="1064"/>
      <c r="AY42" s="1064"/>
      <c r="AZ42" s="1138"/>
      <c r="BA42" s="1138"/>
      <c r="BB42" s="1138"/>
      <c r="BC42" s="1138"/>
      <c r="BD42" s="1138"/>
      <c r="BE42" s="1128"/>
      <c r="BF42" s="1128"/>
      <c r="BG42" s="1128"/>
      <c r="BH42" s="1128"/>
      <c r="BI42" s="1129"/>
      <c r="BJ42" s="253"/>
      <c r="BK42" s="253"/>
      <c r="BL42" s="253"/>
      <c r="BM42" s="253"/>
      <c r="BN42" s="253"/>
      <c r="BO42" s="266"/>
      <c r="BP42" s="266"/>
      <c r="BQ42" s="263">
        <v>36</v>
      </c>
      <c r="BR42" s="264"/>
      <c r="BS42" s="1110"/>
      <c r="BT42" s="1111"/>
      <c r="BU42" s="1111"/>
      <c r="BV42" s="1111"/>
      <c r="BW42" s="1111"/>
      <c r="BX42" s="1111"/>
      <c r="BY42" s="1111"/>
      <c r="BZ42" s="1111"/>
      <c r="CA42" s="1111"/>
      <c r="CB42" s="1111"/>
      <c r="CC42" s="1111"/>
      <c r="CD42" s="1111"/>
      <c r="CE42" s="1111"/>
      <c r="CF42" s="1111"/>
      <c r="CG42" s="1112"/>
      <c r="CH42" s="1085"/>
      <c r="CI42" s="1086"/>
      <c r="CJ42" s="1086"/>
      <c r="CK42" s="1086"/>
      <c r="CL42" s="1087"/>
      <c r="CM42" s="1085"/>
      <c r="CN42" s="1086"/>
      <c r="CO42" s="1086"/>
      <c r="CP42" s="1086"/>
      <c r="CQ42" s="1087"/>
      <c r="CR42" s="1085"/>
      <c r="CS42" s="1086"/>
      <c r="CT42" s="1086"/>
      <c r="CU42" s="1086"/>
      <c r="CV42" s="1087"/>
      <c r="CW42" s="1085"/>
      <c r="CX42" s="1086"/>
      <c r="CY42" s="1086"/>
      <c r="CZ42" s="1086"/>
      <c r="DA42" s="1087"/>
      <c r="DB42" s="1085"/>
      <c r="DC42" s="1086"/>
      <c r="DD42" s="1086"/>
      <c r="DE42" s="1086"/>
      <c r="DF42" s="1087"/>
      <c r="DG42" s="1085"/>
      <c r="DH42" s="1086"/>
      <c r="DI42" s="1086"/>
      <c r="DJ42" s="1086"/>
      <c r="DK42" s="1087"/>
      <c r="DL42" s="1085"/>
      <c r="DM42" s="1086"/>
      <c r="DN42" s="1086"/>
      <c r="DO42" s="1086"/>
      <c r="DP42" s="1087"/>
      <c r="DQ42" s="1085"/>
      <c r="DR42" s="1086"/>
      <c r="DS42" s="1086"/>
      <c r="DT42" s="1086"/>
      <c r="DU42" s="1087"/>
      <c r="DV42" s="1088"/>
      <c r="DW42" s="1089"/>
      <c r="DX42" s="1089"/>
      <c r="DY42" s="1089"/>
      <c r="DZ42" s="1090"/>
      <c r="EA42" s="247"/>
    </row>
    <row r="43" spans="1:131" s="248" customFormat="1" ht="26.25" customHeight="1" x14ac:dyDescent="0.15">
      <c r="A43" s="262">
        <v>16</v>
      </c>
      <c r="B43" s="1133"/>
      <c r="C43" s="1134"/>
      <c r="D43" s="1134"/>
      <c r="E43" s="1134"/>
      <c r="F43" s="1134"/>
      <c r="G43" s="1134"/>
      <c r="H43" s="1134"/>
      <c r="I43" s="1134"/>
      <c r="J43" s="1134"/>
      <c r="K43" s="1134"/>
      <c r="L43" s="1134"/>
      <c r="M43" s="1134"/>
      <c r="N43" s="1134"/>
      <c r="O43" s="1134"/>
      <c r="P43" s="1135"/>
      <c r="Q43" s="1139"/>
      <c r="R43" s="1140"/>
      <c r="S43" s="1140"/>
      <c r="T43" s="1140"/>
      <c r="U43" s="1140"/>
      <c r="V43" s="1140"/>
      <c r="W43" s="1140"/>
      <c r="X43" s="1140"/>
      <c r="Y43" s="1140"/>
      <c r="Z43" s="1140"/>
      <c r="AA43" s="1140"/>
      <c r="AB43" s="1140"/>
      <c r="AC43" s="1140"/>
      <c r="AD43" s="1140"/>
      <c r="AE43" s="1141"/>
      <c r="AF43" s="1115"/>
      <c r="AG43" s="1116"/>
      <c r="AH43" s="1116"/>
      <c r="AI43" s="1116"/>
      <c r="AJ43" s="1117"/>
      <c r="AK43" s="1073"/>
      <c r="AL43" s="1064"/>
      <c r="AM43" s="1064"/>
      <c r="AN43" s="1064"/>
      <c r="AO43" s="1064"/>
      <c r="AP43" s="1064"/>
      <c r="AQ43" s="1064"/>
      <c r="AR43" s="1064"/>
      <c r="AS43" s="1064"/>
      <c r="AT43" s="1064"/>
      <c r="AU43" s="1064"/>
      <c r="AV43" s="1064"/>
      <c r="AW43" s="1064"/>
      <c r="AX43" s="1064"/>
      <c r="AY43" s="1064"/>
      <c r="AZ43" s="1138"/>
      <c r="BA43" s="1138"/>
      <c r="BB43" s="1138"/>
      <c r="BC43" s="1138"/>
      <c r="BD43" s="1138"/>
      <c r="BE43" s="1128"/>
      <c r="BF43" s="1128"/>
      <c r="BG43" s="1128"/>
      <c r="BH43" s="1128"/>
      <c r="BI43" s="1129"/>
      <c r="BJ43" s="253"/>
      <c r="BK43" s="253"/>
      <c r="BL43" s="253"/>
      <c r="BM43" s="253"/>
      <c r="BN43" s="253"/>
      <c r="BO43" s="266"/>
      <c r="BP43" s="266"/>
      <c r="BQ43" s="263">
        <v>37</v>
      </c>
      <c r="BR43" s="264"/>
      <c r="BS43" s="1110"/>
      <c r="BT43" s="1111"/>
      <c r="BU43" s="1111"/>
      <c r="BV43" s="1111"/>
      <c r="BW43" s="1111"/>
      <c r="BX43" s="1111"/>
      <c r="BY43" s="1111"/>
      <c r="BZ43" s="1111"/>
      <c r="CA43" s="1111"/>
      <c r="CB43" s="1111"/>
      <c r="CC43" s="1111"/>
      <c r="CD43" s="1111"/>
      <c r="CE43" s="1111"/>
      <c r="CF43" s="1111"/>
      <c r="CG43" s="1112"/>
      <c r="CH43" s="1085"/>
      <c r="CI43" s="1086"/>
      <c r="CJ43" s="1086"/>
      <c r="CK43" s="1086"/>
      <c r="CL43" s="1087"/>
      <c r="CM43" s="1085"/>
      <c r="CN43" s="1086"/>
      <c r="CO43" s="1086"/>
      <c r="CP43" s="1086"/>
      <c r="CQ43" s="1087"/>
      <c r="CR43" s="1085"/>
      <c r="CS43" s="1086"/>
      <c r="CT43" s="1086"/>
      <c r="CU43" s="1086"/>
      <c r="CV43" s="1087"/>
      <c r="CW43" s="1085"/>
      <c r="CX43" s="1086"/>
      <c r="CY43" s="1086"/>
      <c r="CZ43" s="1086"/>
      <c r="DA43" s="1087"/>
      <c r="DB43" s="1085"/>
      <c r="DC43" s="1086"/>
      <c r="DD43" s="1086"/>
      <c r="DE43" s="1086"/>
      <c r="DF43" s="1087"/>
      <c r="DG43" s="1085"/>
      <c r="DH43" s="1086"/>
      <c r="DI43" s="1086"/>
      <c r="DJ43" s="1086"/>
      <c r="DK43" s="1087"/>
      <c r="DL43" s="1085"/>
      <c r="DM43" s="1086"/>
      <c r="DN43" s="1086"/>
      <c r="DO43" s="1086"/>
      <c r="DP43" s="1087"/>
      <c r="DQ43" s="1085"/>
      <c r="DR43" s="1086"/>
      <c r="DS43" s="1086"/>
      <c r="DT43" s="1086"/>
      <c r="DU43" s="1087"/>
      <c r="DV43" s="1088"/>
      <c r="DW43" s="1089"/>
      <c r="DX43" s="1089"/>
      <c r="DY43" s="1089"/>
      <c r="DZ43" s="1090"/>
      <c r="EA43" s="247"/>
    </row>
    <row r="44" spans="1:131" s="248" customFormat="1" ht="26.25" customHeight="1" x14ac:dyDescent="0.15">
      <c r="A44" s="262">
        <v>17</v>
      </c>
      <c r="B44" s="1133"/>
      <c r="C44" s="1134"/>
      <c r="D44" s="1134"/>
      <c r="E44" s="1134"/>
      <c r="F44" s="1134"/>
      <c r="G44" s="1134"/>
      <c r="H44" s="1134"/>
      <c r="I44" s="1134"/>
      <c r="J44" s="1134"/>
      <c r="K44" s="1134"/>
      <c r="L44" s="1134"/>
      <c r="M44" s="1134"/>
      <c r="N44" s="1134"/>
      <c r="O44" s="1134"/>
      <c r="P44" s="1135"/>
      <c r="Q44" s="1139"/>
      <c r="R44" s="1140"/>
      <c r="S44" s="1140"/>
      <c r="T44" s="1140"/>
      <c r="U44" s="1140"/>
      <c r="V44" s="1140"/>
      <c r="W44" s="1140"/>
      <c r="X44" s="1140"/>
      <c r="Y44" s="1140"/>
      <c r="Z44" s="1140"/>
      <c r="AA44" s="1140"/>
      <c r="AB44" s="1140"/>
      <c r="AC44" s="1140"/>
      <c r="AD44" s="1140"/>
      <c r="AE44" s="1141"/>
      <c r="AF44" s="1115"/>
      <c r="AG44" s="1116"/>
      <c r="AH44" s="1116"/>
      <c r="AI44" s="1116"/>
      <c r="AJ44" s="1117"/>
      <c r="AK44" s="1073"/>
      <c r="AL44" s="1064"/>
      <c r="AM44" s="1064"/>
      <c r="AN44" s="1064"/>
      <c r="AO44" s="1064"/>
      <c r="AP44" s="1064"/>
      <c r="AQ44" s="1064"/>
      <c r="AR44" s="1064"/>
      <c r="AS44" s="1064"/>
      <c r="AT44" s="1064"/>
      <c r="AU44" s="1064"/>
      <c r="AV44" s="1064"/>
      <c r="AW44" s="1064"/>
      <c r="AX44" s="1064"/>
      <c r="AY44" s="1064"/>
      <c r="AZ44" s="1138"/>
      <c r="BA44" s="1138"/>
      <c r="BB44" s="1138"/>
      <c r="BC44" s="1138"/>
      <c r="BD44" s="1138"/>
      <c r="BE44" s="1128"/>
      <c r="BF44" s="1128"/>
      <c r="BG44" s="1128"/>
      <c r="BH44" s="1128"/>
      <c r="BI44" s="1129"/>
      <c r="BJ44" s="253"/>
      <c r="BK44" s="253"/>
      <c r="BL44" s="253"/>
      <c r="BM44" s="253"/>
      <c r="BN44" s="253"/>
      <c r="BO44" s="266"/>
      <c r="BP44" s="266"/>
      <c r="BQ44" s="263">
        <v>38</v>
      </c>
      <c r="BR44" s="264"/>
      <c r="BS44" s="1110"/>
      <c r="BT44" s="1111"/>
      <c r="BU44" s="1111"/>
      <c r="BV44" s="1111"/>
      <c r="BW44" s="1111"/>
      <c r="BX44" s="1111"/>
      <c r="BY44" s="1111"/>
      <c r="BZ44" s="1111"/>
      <c r="CA44" s="1111"/>
      <c r="CB44" s="1111"/>
      <c r="CC44" s="1111"/>
      <c r="CD44" s="1111"/>
      <c r="CE44" s="1111"/>
      <c r="CF44" s="1111"/>
      <c r="CG44" s="1112"/>
      <c r="CH44" s="1085"/>
      <c r="CI44" s="1086"/>
      <c r="CJ44" s="1086"/>
      <c r="CK44" s="1086"/>
      <c r="CL44" s="1087"/>
      <c r="CM44" s="1085"/>
      <c r="CN44" s="1086"/>
      <c r="CO44" s="1086"/>
      <c r="CP44" s="1086"/>
      <c r="CQ44" s="1087"/>
      <c r="CR44" s="1085"/>
      <c r="CS44" s="1086"/>
      <c r="CT44" s="1086"/>
      <c r="CU44" s="1086"/>
      <c r="CV44" s="1087"/>
      <c r="CW44" s="1085"/>
      <c r="CX44" s="1086"/>
      <c r="CY44" s="1086"/>
      <c r="CZ44" s="1086"/>
      <c r="DA44" s="1087"/>
      <c r="DB44" s="1085"/>
      <c r="DC44" s="1086"/>
      <c r="DD44" s="1086"/>
      <c r="DE44" s="1086"/>
      <c r="DF44" s="1087"/>
      <c r="DG44" s="1085"/>
      <c r="DH44" s="1086"/>
      <c r="DI44" s="1086"/>
      <c r="DJ44" s="1086"/>
      <c r="DK44" s="1087"/>
      <c r="DL44" s="1085"/>
      <c r="DM44" s="1086"/>
      <c r="DN44" s="1086"/>
      <c r="DO44" s="1086"/>
      <c r="DP44" s="1087"/>
      <c r="DQ44" s="1085"/>
      <c r="DR44" s="1086"/>
      <c r="DS44" s="1086"/>
      <c r="DT44" s="1086"/>
      <c r="DU44" s="1087"/>
      <c r="DV44" s="1088"/>
      <c r="DW44" s="1089"/>
      <c r="DX44" s="1089"/>
      <c r="DY44" s="1089"/>
      <c r="DZ44" s="1090"/>
      <c r="EA44" s="247"/>
    </row>
    <row r="45" spans="1:131" s="248" customFormat="1" ht="26.25" customHeight="1" x14ac:dyDescent="0.15">
      <c r="A45" s="262">
        <v>18</v>
      </c>
      <c r="B45" s="1133"/>
      <c r="C45" s="1134"/>
      <c r="D45" s="1134"/>
      <c r="E45" s="1134"/>
      <c r="F45" s="1134"/>
      <c r="G45" s="1134"/>
      <c r="H45" s="1134"/>
      <c r="I45" s="1134"/>
      <c r="J45" s="1134"/>
      <c r="K45" s="1134"/>
      <c r="L45" s="1134"/>
      <c r="M45" s="1134"/>
      <c r="N45" s="1134"/>
      <c r="O45" s="1134"/>
      <c r="P45" s="1135"/>
      <c r="Q45" s="1139"/>
      <c r="R45" s="1140"/>
      <c r="S45" s="1140"/>
      <c r="T45" s="1140"/>
      <c r="U45" s="1140"/>
      <c r="V45" s="1140"/>
      <c r="W45" s="1140"/>
      <c r="X45" s="1140"/>
      <c r="Y45" s="1140"/>
      <c r="Z45" s="1140"/>
      <c r="AA45" s="1140"/>
      <c r="AB45" s="1140"/>
      <c r="AC45" s="1140"/>
      <c r="AD45" s="1140"/>
      <c r="AE45" s="1141"/>
      <c r="AF45" s="1115"/>
      <c r="AG45" s="1116"/>
      <c r="AH45" s="1116"/>
      <c r="AI45" s="1116"/>
      <c r="AJ45" s="1117"/>
      <c r="AK45" s="1073"/>
      <c r="AL45" s="1064"/>
      <c r="AM45" s="1064"/>
      <c r="AN45" s="1064"/>
      <c r="AO45" s="1064"/>
      <c r="AP45" s="1064"/>
      <c r="AQ45" s="1064"/>
      <c r="AR45" s="1064"/>
      <c r="AS45" s="1064"/>
      <c r="AT45" s="1064"/>
      <c r="AU45" s="1064"/>
      <c r="AV45" s="1064"/>
      <c r="AW45" s="1064"/>
      <c r="AX45" s="1064"/>
      <c r="AY45" s="1064"/>
      <c r="AZ45" s="1138"/>
      <c r="BA45" s="1138"/>
      <c r="BB45" s="1138"/>
      <c r="BC45" s="1138"/>
      <c r="BD45" s="1138"/>
      <c r="BE45" s="1128"/>
      <c r="BF45" s="1128"/>
      <c r="BG45" s="1128"/>
      <c r="BH45" s="1128"/>
      <c r="BI45" s="1129"/>
      <c r="BJ45" s="253"/>
      <c r="BK45" s="253"/>
      <c r="BL45" s="253"/>
      <c r="BM45" s="253"/>
      <c r="BN45" s="253"/>
      <c r="BO45" s="266"/>
      <c r="BP45" s="266"/>
      <c r="BQ45" s="263">
        <v>39</v>
      </c>
      <c r="BR45" s="264"/>
      <c r="BS45" s="1110"/>
      <c r="BT45" s="1111"/>
      <c r="BU45" s="1111"/>
      <c r="BV45" s="1111"/>
      <c r="BW45" s="1111"/>
      <c r="BX45" s="1111"/>
      <c r="BY45" s="1111"/>
      <c r="BZ45" s="1111"/>
      <c r="CA45" s="1111"/>
      <c r="CB45" s="1111"/>
      <c r="CC45" s="1111"/>
      <c r="CD45" s="1111"/>
      <c r="CE45" s="1111"/>
      <c r="CF45" s="1111"/>
      <c r="CG45" s="1112"/>
      <c r="CH45" s="1085"/>
      <c r="CI45" s="1086"/>
      <c r="CJ45" s="1086"/>
      <c r="CK45" s="1086"/>
      <c r="CL45" s="1087"/>
      <c r="CM45" s="1085"/>
      <c r="CN45" s="1086"/>
      <c r="CO45" s="1086"/>
      <c r="CP45" s="1086"/>
      <c r="CQ45" s="1087"/>
      <c r="CR45" s="1085"/>
      <c r="CS45" s="1086"/>
      <c r="CT45" s="1086"/>
      <c r="CU45" s="1086"/>
      <c r="CV45" s="1087"/>
      <c r="CW45" s="1085"/>
      <c r="CX45" s="1086"/>
      <c r="CY45" s="1086"/>
      <c r="CZ45" s="1086"/>
      <c r="DA45" s="1087"/>
      <c r="DB45" s="1085"/>
      <c r="DC45" s="1086"/>
      <c r="DD45" s="1086"/>
      <c r="DE45" s="1086"/>
      <c r="DF45" s="1087"/>
      <c r="DG45" s="1085"/>
      <c r="DH45" s="1086"/>
      <c r="DI45" s="1086"/>
      <c r="DJ45" s="1086"/>
      <c r="DK45" s="1087"/>
      <c r="DL45" s="1085"/>
      <c r="DM45" s="1086"/>
      <c r="DN45" s="1086"/>
      <c r="DO45" s="1086"/>
      <c r="DP45" s="1087"/>
      <c r="DQ45" s="1085"/>
      <c r="DR45" s="1086"/>
      <c r="DS45" s="1086"/>
      <c r="DT45" s="1086"/>
      <c r="DU45" s="1087"/>
      <c r="DV45" s="1088"/>
      <c r="DW45" s="1089"/>
      <c r="DX45" s="1089"/>
      <c r="DY45" s="1089"/>
      <c r="DZ45" s="1090"/>
      <c r="EA45" s="247"/>
    </row>
    <row r="46" spans="1:131" s="248" customFormat="1" ht="26.25" customHeight="1" x14ac:dyDescent="0.15">
      <c r="A46" s="262">
        <v>19</v>
      </c>
      <c r="B46" s="1133"/>
      <c r="C46" s="1134"/>
      <c r="D46" s="1134"/>
      <c r="E46" s="1134"/>
      <c r="F46" s="1134"/>
      <c r="G46" s="1134"/>
      <c r="H46" s="1134"/>
      <c r="I46" s="1134"/>
      <c r="J46" s="1134"/>
      <c r="K46" s="1134"/>
      <c r="L46" s="1134"/>
      <c r="M46" s="1134"/>
      <c r="N46" s="1134"/>
      <c r="O46" s="1134"/>
      <c r="P46" s="1135"/>
      <c r="Q46" s="1139"/>
      <c r="R46" s="1140"/>
      <c r="S46" s="1140"/>
      <c r="T46" s="1140"/>
      <c r="U46" s="1140"/>
      <c r="V46" s="1140"/>
      <c r="W46" s="1140"/>
      <c r="X46" s="1140"/>
      <c r="Y46" s="1140"/>
      <c r="Z46" s="1140"/>
      <c r="AA46" s="1140"/>
      <c r="AB46" s="1140"/>
      <c r="AC46" s="1140"/>
      <c r="AD46" s="1140"/>
      <c r="AE46" s="1141"/>
      <c r="AF46" s="1115"/>
      <c r="AG46" s="1116"/>
      <c r="AH46" s="1116"/>
      <c r="AI46" s="1116"/>
      <c r="AJ46" s="1117"/>
      <c r="AK46" s="1073"/>
      <c r="AL46" s="1064"/>
      <c r="AM46" s="1064"/>
      <c r="AN46" s="1064"/>
      <c r="AO46" s="1064"/>
      <c r="AP46" s="1064"/>
      <c r="AQ46" s="1064"/>
      <c r="AR46" s="1064"/>
      <c r="AS46" s="1064"/>
      <c r="AT46" s="1064"/>
      <c r="AU46" s="1064"/>
      <c r="AV46" s="1064"/>
      <c r="AW46" s="1064"/>
      <c r="AX46" s="1064"/>
      <c r="AY46" s="1064"/>
      <c r="AZ46" s="1138"/>
      <c r="BA46" s="1138"/>
      <c r="BB46" s="1138"/>
      <c r="BC46" s="1138"/>
      <c r="BD46" s="1138"/>
      <c r="BE46" s="1128"/>
      <c r="BF46" s="1128"/>
      <c r="BG46" s="1128"/>
      <c r="BH46" s="1128"/>
      <c r="BI46" s="1129"/>
      <c r="BJ46" s="253"/>
      <c r="BK46" s="253"/>
      <c r="BL46" s="253"/>
      <c r="BM46" s="253"/>
      <c r="BN46" s="253"/>
      <c r="BO46" s="266"/>
      <c r="BP46" s="266"/>
      <c r="BQ46" s="263">
        <v>40</v>
      </c>
      <c r="BR46" s="264"/>
      <c r="BS46" s="1110"/>
      <c r="BT46" s="1111"/>
      <c r="BU46" s="1111"/>
      <c r="BV46" s="1111"/>
      <c r="BW46" s="1111"/>
      <c r="BX46" s="1111"/>
      <c r="BY46" s="1111"/>
      <c r="BZ46" s="1111"/>
      <c r="CA46" s="1111"/>
      <c r="CB46" s="1111"/>
      <c r="CC46" s="1111"/>
      <c r="CD46" s="1111"/>
      <c r="CE46" s="1111"/>
      <c r="CF46" s="1111"/>
      <c r="CG46" s="1112"/>
      <c r="CH46" s="1085"/>
      <c r="CI46" s="1086"/>
      <c r="CJ46" s="1086"/>
      <c r="CK46" s="1086"/>
      <c r="CL46" s="1087"/>
      <c r="CM46" s="1085"/>
      <c r="CN46" s="1086"/>
      <c r="CO46" s="1086"/>
      <c r="CP46" s="1086"/>
      <c r="CQ46" s="1087"/>
      <c r="CR46" s="1085"/>
      <c r="CS46" s="1086"/>
      <c r="CT46" s="1086"/>
      <c r="CU46" s="1086"/>
      <c r="CV46" s="1087"/>
      <c r="CW46" s="1085"/>
      <c r="CX46" s="1086"/>
      <c r="CY46" s="1086"/>
      <c r="CZ46" s="1086"/>
      <c r="DA46" s="1087"/>
      <c r="DB46" s="1085"/>
      <c r="DC46" s="1086"/>
      <c r="DD46" s="1086"/>
      <c r="DE46" s="1086"/>
      <c r="DF46" s="1087"/>
      <c r="DG46" s="1085"/>
      <c r="DH46" s="1086"/>
      <c r="DI46" s="1086"/>
      <c r="DJ46" s="1086"/>
      <c r="DK46" s="1087"/>
      <c r="DL46" s="1085"/>
      <c r="DM46" s="1086"/>
      <c r="DN46" s="1086"/>
      <c r="DO46" s="1086"/>
      <c r="DP46" s="1087"/>
      <c r="DQ46" s="1085"/>
      <c r="DR46" s="1086"/>
      <c r="DS46" s="1086"/>
      <c r="DT46" s="1086"/>
      <c r="DU46" s="1087"/>
      <c r="DV46" s="1088"/>
      <c r="DW46" s="1089"/>
      <c r="DX46" s="1089"/>
      <c r="DY46" s="1089"/>
      <c r="DZ46" s="1090"/>
      <c r="EA46" s="247"/>
    </row>
    <row r="47" spans="1:131" s="248" customFormat="1" ht="26.25" customHeight="1" x14ac:dyDescent="0.15">
      <c r="A47" s="262">
        <v>20</v>
      </c>
      <c r="B47" s="1133"/>
      <c r="C47" s="1134"/>
      <c r="D47" s="1134"/>
      <c r="E47" s="1134"/>
      <c r="F47" s="1134"/>
      <c r="G47" s="1134"/>
      <c r="H47" s="1134"/>
      <c r="I47" s="1134"/>
      <c r="J47" s="1134"/>
      <c r="K47" s="1134"/>
      <c r="L47" s="1134"/>
      <c r="M47" s="1134"/>
      <c r="N47" s="1134"/>
      <c r="O47" s="1134"/>
      <c r="P47" s="1135"/>
      <c r="Q47" s="1139"/>
      <c r="R47" s="1140"/>
      <c r="S47" s="1140"/>
      <c r="T47" s="1140"/>
      <c r="U47" s="1140"/>
      <c r="V47" s="1140"/>
      <c r="W47" s="1140"/>
      <c r="X47" s="1140"/>
      <c r="Y47" s="1140"/>
      <c r="Z47" s="1140"/>
      <c r="AA47" s="1140"/>
      <c r="AB47" s="1140"/>
      <c r="AC47" s="1140"/>
      <c r="AD47" s="1140"/>
      <c r="AE47" s="1141"/>
      <c r="AF47" s="1115"/>
      <c r="AG47" s="1116"/>
      <c r="AH47" s="1116"/>
      <c r="AI47" s="1116"/>
      <c r="AJ47" s="1117"/>
      <c r="AK47" s="1073"/>
      <c r="AL47" s="1064"/>
      <c r="AM47" s="1064"/>
      <c r="AN47" s="1064"/>
      <c r="AO47" s="1064"/>
      <c r="AP47" s="1064"/>
      <c r="AQ47" s="1064"/>
      <c r="AR47" s="1064"/>
      <c r="AS47" s="1064"/>
      <c r="AT47" s="1064"/>
      <c r="AU47" s="1064"/>
      <c r="AV47" s="1064"/>
      <c r="AW47" s="1064"/>
      <c r="AX47" s="1064"/>
      <c r="AY47" s="1064"/>
      <c r="AZ47" s="1138"/>
      <c r="BA47" s="1138"/>
      <c r="BB47" s="1138"/>
      <c r="BC47" s="1138"/>
      <c r="BD47" s="1138"/>
      <c r="BE47" s="1128"/>
      <c r="BF47" s="1128"/>
      <c r="BG47" s="1128"/>
      <c r="BH47" s="1128"/>
      <c r="BI47" s="1129"/>
      <c r="BJ47" s="253"/>
      <c r="BK47" s="253"/>
      <c r="BL47" s="253"/>
      <c r="BM47" s="253"/>
      <c r="BN47" s="253"/>
      <c r="BO47" s="266"/>
      <c r="BP47" s="266"/>
      <c r="BQ47" s="263">
        <v>41</v>
      </c>
      <c r="BR47" s="264"/>
      <c r="BS47" s="1110"/>
      <c r="BT47" s="1111"/>
      <c r="BU47" s="1111"/>
      <c r="BV47" s="1111"/>
      <c r="BW47" s="1111"/>
      <c r="BX47" s="1111"/>
      <c r="BY47" s="1111"/>
      <c r="BZ47" s="1111"/>
      <c r="CA47" s="1111"/>
      <c r="CB47" s="1111"/>
      <c r="CC47" s="1111"/>
      <c r="CD47" s="1111"/>
      <c r="CE47" s="1111"/>
      <c r="CF47" s="1111"/>
      <c r="CG47" s="1112"/>
      <c r="CH47" s="1085"/>
      <c r="CI47" s="1086"/>
      <c r="CJ47" s="1086"/>
      <c r="CK47" s="1086"/>
      <c r="CL47" s="1087"/>
      <c r="CM47" s="1085"/>
      <c r="CN47" s="1086"/>
      <c r="CO47" s="1086"/>
      <c r="CP47" s="1086"/>
      <c r="CQ47" s="1087"/>
      <c r="CR47" s="1085"/>
      <c r="CS47" s="1086"/>
      <c r="CT47" s="1086"/>
      <c r="CU47" s="1086"/>
      <c r="CV47" s="1087"/>
      <c r="CW47" s="1085"/>
      <c r="CX47" s="1086"/>
      <c r="CY47" s="1086"/>
      <c r="CZ47" s="1086"/>
      <c r="DA47" s="1087"/>
      <c r="DB47" s="1085"/>
      <c r="DC47" s="1086"/>
      <c r="DD47" s="1086"/>
      <c r="DE47" s="1086"/>
      <c r="DF47" s="1087"/>
      <c r="DG47" s="1085"/>
      <c r="DH47" s="1086"/>
      <c r="DI47" s="1086"/>
      <c r="DJ47" s="1086"/>
      <c r="DK47" s="1087"/>
      <c r="DL47" s="1085"/>
      <c r="DM47" s="1086"/>
      <c r="DN47" s="1086"/>
      <c r="DO47" s="1086"/>
      <c r="DP47" s="1087"/>
      <c r="DQ47" s="1085"/>
      <c r="DR47" s="1086"/>
      <c r="DS47" s="1086"/>
      <c r="DT47" s="1086"/>
      <c r="DU47" s="1087"/>
      <c r="DV47" s="1088"/>
      <c r="DW47" s="1089"/>
      <c r="DX47" s="1089"/>
      <c r="DY47" s="1089"/>
      <c r="DZ47" s="1090"/>
      <c r="EA47" s="247"/>
    </row>
    <row r="48" spans="1:131" s="248" customFormat="1" ht="26.25" customHeight="1" x14ac:dyDescent="0.15">
      <c r="A48" s="262">
        <v>21</v>
      </c>
      <c r="B48" s="1133"/>
      <c r="C48" s="1134"/>
      <c r="D48" s="1134"/>
      <c r="E48" s="1134"/>
      <c r="F48" s="1134"/>
      <c r="G48" s="1134"/>
      <c r="H48" s="1134"/>
      <c r="I48" s="1134"/>
      <c r="J48" s="1134"/>
      <c r="K48" s="1134"/>
      <c r="L48" s="1134"/>
      <c r="M48" s="1134"/>
      <c r="N48" s="1134"/>
      <c r="O48" s="1134"/>
      <c r="P48" s="1135"/>
      <c r="Q48" s="1139"/>
      <c r="R48" s="1140"/>
      <c r="S48" s="1140"/>
      <c r="T48" s="1140"/>
      <c r="U48" s="1140"/>
      <c r="V48" s="1140"/>
      <c r="W48" s="1140"/>
      <c r="X48" s="1140"/>
      <c r="Y48" s="1140"/>
      <c r="Z48" s="1140"/>
      <c r="AA48" s="1140"/>
      <c r="AB48" s="1140"/>
      <c r="AC48" s="1140"/>
      <c r="AD48" s="1140"/>
      <c r="AE48" s="1141"/>
      <c r="AF48" s="1115"/>
      <c r="AG48" s="1116"/>
      <c r="AH48" s="1116"/>
      <c r="AI48" s="1116"/>
      <c r="AJ48" s="1117"/>
      <c r="AK48" s="1073"/>
      <c r="AL48" s="1064"/>
      <c r="AM48" s="1064"/>
      <c r="AN48" s="1064"/>
      <c r="AO48" s="1064"/>
      <c r="AP48" s="1064"/>
      <c r="AQ48" s="1064"/>
      <c r="AR48" s="1064"/>
      <c r="AS48" s="1064"/>
      <c r="AT48" s="1064"/>
      <c r="AU48" s="1064"/>
      <c r="AV48" s="1064"/>
      <c r="AW48" s="1064"/>
      <c r="AX48" s="1064"/>
      <c r="AY48" s="1064"/>
      <c r="AZ48" s="1138"/>
      <c r="BA48" s="1138"/>
      <c r="BB48" s="1138"/>
      <c r="BC48" s="1138"/>
      <c r="BD48" s="1138"/>
      <c r="BE48" s="1128"/>
      <c r="BF48" s="1128"/>
      <c r="BG48" s="1128"/>
      <c r="BH48" s="1128"/>
      <c r="BI48" s="1129"/>
      <c r="BJ48" s="253"/>
      <c r="BK48" s="253"/>
      <c r="BL48" s="253"/>
      <c r="BM48" s="253"/>
      <c r="BN48" s="253"/>
      <c r="BO48" s="266"/>
      <c r="BP48" s="266"/>
      <c r="BQ48" s="263">
        <v>42</v>
      </c>
      <c r="BR48" s="264"/>
      <c r="BS48" s="1110"/>
      <c r="BT48" s="1111"/>
      <c r="BU48" s="1111"/>
      <c r="BV48" s="1111"/>
      <c r="BW48" s="1111"/>
      <c r="BX48" s="1111"/>
      <c r="BY48" s="1111"/>
      <c r="BZ48" s="1111"/>
      <c r="CA48" s="1111"/>
      <c r="CB48" s="1111"/>
      <c r="CC48" s="1111"/>
      <c r="CD48" s="1111"/>
      <c r="CE48" s="1111"/>
      <c r="CF48" s="1111"/>
      <c r="CG48" s="1112"/>
      <c r="CH48" s="1085"/>
      <c r="CI48" s="1086"/>
      <c r="CJ48" s="1086"/>
      <c r="CK48" s="1086"/>
      <c r="CL48" s="1087"/>
      <c r="CM48" s="1085"/>
      <c r="CN48" s="1086"/>
      <c r="CO48" s="1086"/>
      <c r="CP48" s="1086"/>
      <c r="CQ48" s="1087"/>
      <c r="CR48" s="1085"/>
      <c r="CS48" s="1086"/>
      <c r="CT48" s="1086"/>
      <c r="CU48" s="1086"/>
      <c r="CV48" s="1087"/>
      <c r="CW48" s="1085"/>
      <c r="CX48" s="1086"/>
      <c r="CY48" s="1086"/>
      <c r="CZ48" s="1086"/>
      <c r="DA48" s="1087"/>
      <c r="DB48" s="1085"/>
      <c r="DC48" s="1086"/>
      <c r="DD48" s="1086"/>
      <c r="DE48" s="1086"/>
      <c r="DF48" s="1087"/>
      <c r="DG48" s="1085"/>
      <c r="DH48" s="1086"/>
      <c r="DI48" s="1086"/>
      <c r="DJ48" s="1086"/>
      <c r="DK48" s="1087"/>
      <c r="DL48" s="1085"/>
      <c r="DM48" s="1086"/>
      <c r="DN48" s="1086"/>
      <c r="DO48" s="1086"/>
      <c r="DP48" s="1087"/>
      <c r="DQ48" s="1085"/>
      <c r="DR48" s="1086"/>
      <c r="DS48" s="1086"/>
      <c r="DT48" s="1086"/>
      <c r="DU48" s="1087"/>
      <c r="DV48" s="1088"/>
      <c r="DW48" s="1089"/>
      <c r="DX48" s="1089"/>
      <c r="DY48" s="1089"/>
      <c r="DZ48" s="1090"/>
      <c r="EA48" s="247"/>
    </row>
    <row r="49" spans="1:131" s="248" customFormat="1" ht="26.25" customHeight="1" x14ac:dyDescent="0.15">
      <c r="A49" s="262">
        <v>22</v>
      </c>
      <c r="B49" s="1133"/>
      <c r="C49" s="1134"/>
      <c r="D49" s="1134"/>
      <c r="E49" s="1134"/>
      <c r="F49" s="1134"/>
      <c r="G49" s="1134"/>
      <c r="H49" s="1134"/>
      <c r="I49" s="1134"/>
      <c r="J49" s="1134"/>
      <c r="K49" s="1134"/>
      <c r="L49" s="1134"/>
      <c r="M49" s="1134"/>
      <c r="N49" s="1134"/>
      <c r="O49" s="1134"/>
      <c r="P49" s="1135"/>
      <c r="Q49" s="1139"/>
      <c r="R49" s="1140"/>
      <c r="S49" s="1140"/>
      <c r="T49" s="1140"/>
      <c r="U49" s="1140"/>
      <c r="V49" s="1140"/>
      <c r="W49" s="1140"/>
      <c r="X49" s="1140"/>
      <c r="Y49" s="1140"/>
      <c r="Z49" s="1140"/>
      <c r="AA49" s="1140"/>
      <c r="AB49" s="1140"/>
      <c r="AC49" s="1140"/>
      <c r="AD49" s="1140"/>
      <c r="AE49" s="1141"/>
      <c r="AF49" s="1115"/>
      <c r="AG49" s="1116"/>
      <c r="AH49" s="1116"/>
      <c r="AI49" s="1116"/>
      <c r="AJ49" s="1117"/>
      <c r="AK49" s="1073"/>
      <c r="AL49" s="1064"/>
      <c r="AM49" s="1064"/>
      <c r="AN49" s="1064"/>
      <c r="AO49" s="1064"/>
      <c r="AP49" s="1064"/>
      <c r="AQ49" s="1064"/>
      <c r="AR49" s="1064"/>
      <c r="AS49" s="1064"/>
      <c r="AT49" s="1064"/>
      <c r="AU49" s="1064"/>
      <c r="AV49" s="1064"/>
      <c r="AW49" s="1064"/>
      <c r="AX49" s="1064"/>
      <c r="AY49" s="1064"/>
      <c r="AZ49" s="1138"/>
      <c r="BA49" s="1138"/>
      <c r="BB49" s="1138"/>
      <c r="BC49" s="1138"/>
      <c r="BD49" s="1138"/>
      <c r="BE49" s="1128"/>
      <c r="BF49" s="1128"/>
      <c r="BG49" s="1128"/>
      <c r="BH49" s="1128"/>
      <c r="BI49" s="1129"/>
      <c r="BJ49" s="253"/>
      <c r="BK49" s="253"/>
      <c r="BL49" s="253"/>
      <c r="BM49" s="253"/>
      <c r="BN49" s="253"/>
      <c r="BO49" s="266"/>
      <c r="BP49" s="266"/>
      <c r="BQ49" s="263">
        <v>43</v>
      </c>
      <c r="BR49" s="264"/>
      <c r="BS49" s="1110"/>
      <c r="BT49" s="1111"/>
      <c r="BU49" s="1111"/>
      <c r="BV49" s="1111"/>
      <c r="BW49" s="1111"/>
      <c r="BX49" s="1111"/>
      <c r="BY49" s="1111"/>
      <c r="BZ49" s="1111"/>
      <c r="CA49" s="1111"/>
      <c r="CB49" s="1111"/>
      <c r="CC49" s="1111"/>
      <c r="CD49" s="1111"/>
      <c r="CE49" s="1111"/>
      <c r="CF49" s="1111"/>
      <c r="CG49" s="1112"/>
      <c r="CH49" s="1085"/>
      <c r="CI49" s="1086"/>
      <c r="CJ49" s="1086"/>
      <c r="CK49" s="1086"/>
      <c r="CL49" s="1087"/>
      <c r="CM49" s="1085"/>
      <c r="CN49" s="1086"/>
      <c r="CO49" s="1086"/>
      <c r="CP49" s="1086"/>
      <c r="CQ49" s="1087"/>
      <c r="CR49" s="1085"/>
      <c r="CS49" s="1086"/>
      <c r="CT49" s="1086"/>
      <c r="CU49" s="1086"/>
      <c r="CV49" s="1087"/>
      <c r="CW49" s="1085"/>
      <c r="CX49" s="1086"/>
      <c r="CY49" s="1086"/>
      <c r="CZ49" s="1086"/>
      <c r="DA49" s="1087"/>
      <c r="DB49" s="1085"/>
      <c r="DC49" s="1086"/>
      <c r="DD49" s="1086"/>
      <c r="DE49" s="1086"/>
      <c r="DF49" s="1087"/>
      <c r="DG49" s="1085"/>
      <c r="DH49" s="1086"/>
      <c r="DI49" s="1086"/>
      <c r="DJ49" s="1086"/>
      <c r="DK49" s="1087"/>
      <c r="DL49" s="1085"/>
      <c r="DM49" s="1086"/>
      <c r="DN49" s="1086"/>
      <c r="DO49" s="1086"/>
      <c r="DP49" s="1087"/>
      <c r="DQ49" s="1085"/>
      <c r="DR49" s="1086"/>
      <c r="DS49" s="1086"/>
      <c r="DT49" s="1086"/>
      <c r="DU49" s="1087"/>
      <c r="DV49" s="1088"/>
      <c r="DW49" s="1089"/>
      <c r="DX49" s="1089"/>
      <c r="DY49" s="1089"/>
      <c r="DZ49" s="1090"/>
      <c r="EA49" s="247"/>
    </row>
    <row r="50" spans="1:131" s="248" customFormat="1" ht="26.25" customHeight="1" x14ac:dyDescent="0.15">
      <c r="A50" s="262">
        <v>23</v>
      </c>
      <c r="B50" s="1133"/>
      <c r="C50" s="1134"/>
      <c r="D50" s="1134"/>
      <c r="E50" s="1134"/>
      <c r="F50" s="1134"/>
      <c r="G50" s="1134"/>
      <c r="H50" s="1134"/>
      <c r="I50" s="1134"/>
      <c r="J50" s="1134"/>
      <c r="K50" s="1134"/>
      <c r="L50" s="1134"/>
      <c r="M50" s="1134"/>
      <c r="N50" s="1134"/>
      <c r="O50" s="1134"/>
      <c r="P50" s="1135"/>
      <c r="Q50" s="1136"/>
      <c r="R50" s="1119"/>
      <c r="S50" s="1119"/>
      <c r="T50" s="1119"/>
      <c r="U50" s="1119"/>
      <c r="V50" s="1119"/>
      <c r="W50" s="1119"/>
      <c r="X50" s="1119"/>
      <c r="Y50" s="1119"/>
      <c r="Z50" s="1119"/>
      <c r="AA50" s="1119"/>
      <c r="AB50" s="1119"/>
      <c r="AC50" s="1119"/>
      <c r="AD50" s="1119"/>
      <c r="AE50" s="1137"/>
      <c r="AF50" s="1115"/>
      <c r="AG50" s="1116"/>
      <c r="AH50" s="1116"/>
      <c r="AI50" s="1116"/>
      <c r="AJ50" s="1117"/>
      <c r="AK50" s="1118"/>
      <c r="AL50" s="1119"/>
      <c r="AM50" s="1119"/>
      <c r="AN50" s="1119"/>
      <c r="AO50" s="1119"/>
      <c r="AP50" s="1119"/>
      <c r="AQ50" s="1119"/>
      <c r="AR50" s="1119"/>
      <c r="AS50" s="1119"/>
      <c r="AT50" s="1119"/>
      <c r="AU50" s="1119"/>
      <c r="AV50" s="1119"/>
      <c r="AW50" s="1119"/>
      <c r="AX50" s="1119"/>
      <c r="AY50" s="1119"/>
      <c r="AZ50" s="1120"/>
      <c r="BA50" s="1120"/>
      <c r="BB50" s="1120"/>
      <c r="BC50" s="1120"/>
      <c r="BD50" s="1120"/>
      <c r="BE50" s="1128"/>
      <c r="BF50" s="1128"/>
      <c r="BG50" s="1128"/>
      <c r="BH50" s="1128"/>
      <c r="BI50" s="1129"/>
      <c r="BJ50" s="253"/>
      <c r="BK50" s="253"/>
      <c r="BL50" s="253"/>
      <c r="BM50" s="253"/>
      <c r="BN50" s="253"/>
      <c r="BO50" s="266"/>
      <c r="BP50" s="266"/>
      <c r="BQ50" s="263">
        <v>44</v>
      </c>
      <c r="BR50" s="264"/>
      <c r="BS50" s="1110"/>
      <c r="BT50" s="1111"/>
      <c r="BU50" s="1111"/>
      <c r="BV50" s="1111"/>
      <c r="BW50" s="1111"/>
      <c r="BX50" s="1111"/>
      <c r="BY50" s="1111"/>
      <c r="BZ50" s="1111"/>
      <c r="CA50" s="1111"/>
      <c r="CB50" s="1111"/>
      <c r="CC50" s="1111"/>
      <c r="CD50" s="1111"/>
      <c r="CE50" s="1111"/>
      <c r="CF50" s="1111"/>
      <c r="CG50" s="1112"/>
      <c r="CH50" s="1085"/>
      <c r="CI50" s="1086"/>
      <c r="CJ50" s="1086"/>
      <c r="CK50" s="1086"/>
      <c r="CL50" s="1087"/>
      <c r="CM50" s="1085"/>
      <c r="CN50" s="1086"/>
      <c r="CO50" s="1086"/>
      <c r="CP50" s="1086"/>
      <c r="CQ50" s="1087"/>
      <c r="CR50" s="1085"/>
      <c r="CS50" s="1086"/>
      <c r="CT50" s="1086"/>
      <c r="CU50" s="1086"/>
      <c r="CV50" s="1087"/>
      <c r="CW50" s="1085"/>
      <c r="CX50" s="1086"/>
      <c r="CY50" s="1086"/>
      <c r="CZ50" s="1086"/>
      <c r="DA50" s="1087"/>
      <c r="DB50" s="1085"/>
      <c r="DC50" s="1086"/>
      <c r="DD50" s="1086"/>
      <c r="DE50" s="1086"/>
      <c r="DF50" s="1087"/>
      <c r="DG50" s="1085"/>
      <c r="DH50" s="1086"/>
      <c r="DI50" s="1086"/>
      <c r="DJ50" s="1086"/>
      <c r="DK50" s="1087"/>
      <c r="DL50" s="1085"/>
      <c r="DM50" s="1086"/>
      <c r="DN50" s="1086"/>
      <c r="DO50" s="1086"/>
      <c r="DP50" s="1087"/>
      <c r="DQ50" s="1085"/>
      <c r="DR50" s="1086"/>
      <c r="DS50" s="1086"/>
      <c r="DT50" s="1086"/>
      <c r="DU50" s="1087"/>
      <c r="DV50" s="1088"/>
      <c r="DW50" s="1089"/>
      <c r="DX50" s="1089"/>
      <c r="DY50" s="1089"/>
      <c r="DZ50" s="1090"/>
      <c r="EA50" s="247"/>
    </row>
    <row r="51" spans="1:131" s="248" customFormat="1" ht="26.25" customHeight="1" x14ac:dyDescent="0.15">
      <c r="A51" s="262">
        <v>24</v>
      </c>
      <c r="B51" s="1133"/>
      <c r="C51" s="1134"/>
      <c r="D51" s="1134"/>
      <c r="E51" s="1134"/>
      <c r="F51" s="1134"/>
      <c r="G51" s="1134"/>
      <c r="H51" s="1134"/>
      <c r="I51" s="1134"/>
      <c r="J51" s="1134"/>
      <c r="K51" s="1134"/>
      <c r="L51" s="1134"/>
      <c r="M51" s="1134"/>
      <c r="N51" s="1134"/>
      <c r="O51" s="1134"/>
      <c r="P51" s="1135"/>
      <c r="Q51" s="1136"/>
      <c r="R51" s="1119"/>
      <c r="S51" s="1119"/>
      <c r="T51" s="1119"/>
      <c r="U51" s="1119"/>
      <c r="V51" s="1119"/>
      <c r="W51" s="1119"/>
      <c r="X51" s="1119"/>
      <c r="Y51" s="1119"/>
      <c r="Z51" s="1119"/>
      <c r="AA51" s="1119"/>
      <c r="AB51" s="1119"/>
      <c r="AC51" s="1119"/>
      <c r="AD51" s="1119"/>
      <c r="AE51" s="1137"/>
      <c r="AF51" s="1115"/>
      <c r="AG51" s="1116"/>
      <c r="AH51" s="1116"/>
      <c r="AI51" s="1116"/>
      <c r="AJ51" s="1117"/>
      <c r="AK51" s="1118"/>
      <c r="AL51" s="1119"/>
      <c r="AM51" s="1119"/>
      <c r="AN51" s="1119"/>
      <c r="AO51" s="1119"/>
      <c r="AP51" s="1119"/>
      <c r="AQ51" s="1119"/>
      <c r="AR51" s="1119"/>
      <c r="AS51" s="1119"/>
      <c r="AT51" s="1119"/>
      <c r="AU51" s="1119"/>
      <c r="AV51" s="1119"/>
      <c r="AW51" s="1119"/>
      <c r="AX51" s="1119"/>
      <c r="AY51" s="1119"/>
      <c r="AZ51" s="1120"/>
      <c r="BA51" s="1120"/>
      <c r="BB51" s="1120"/>
      <c r="BC51" s="1120"/>
      <c r="BD51" s="1120"/>
      <c r="BE51" s="1128"/>
      <c r="BF51" s="1128"/>
      <c r="BG51" s="1128"/>
      <c r="BH51" s="1128"/>
      <c r="BI51" s="1129"/>
      <c r="BJ51" s="253"/>
      <c r="BK51" s="253"/>
      <c r="BL51" s="253"/>
      <c r="BM51" s="253"/>
      <c r="BN51" s="253"/>
      <c r="BO51" s="266"/>
      <c r="BP51" s="266"/>
      <c r="BQ51" s="263">
        <v>45</v>
      </c>
      <c r="BR51" s="264"/>
      <c r="BS51" s="1110"/>
      <c r="BT51" s="1111"/>
      <c r="BU51" s="1111"/>
      <c r="BV51" s="1111"/>
      <c r="BW51" s="1111"/>
      <c r="BX51" s="1111"/>
      <c r="BY51" s="1111"/>
      <c r="BZ51" s="1111"/>
      <c r="CA51" s="1111"/>
      <c r="CB51" s="1111"/>
      <c r="CC51" s="1111"/>
      <c r="CD51" s="1111"/>
      <c r="CE51" s="1111"/>
      <c r="CF51" s="1111"/>
      <c r="CG51" s="1112"/>
      <c r="CH51" s="1085"/>
      <c r="CI51" s="1086"/>
      <c r="CJ51" s="1086"/>
      <c r="CK51" s="1086"/>
      <c r="CL51" s="1087"/>
      <c r="CM51" s="1085"/>
      <c r="CN51" s="1086"/>
      <c r="CO51" s="1086"/>
      <c r="CP51" s="1086"/>
      <c r="CQ51" s="1087"/>
      <c r="CR51" s="1085"/>
      <c r="CS51" s="1086"/>
      <c r="CT51" s="1086"/>
      <c r="CU51" s="1086"/>
      <c r="CV51" s="1087"/>
      <c r="CW51" s="1085"/>
      <c r="CX51" s="1086"/>
      <c r="CY51" s="1086"/>
      <c r="CZ51" s="1086"/>
      <c r="DA51" s="1087"/>
      <c r="DB51" s="1085"/>
      <c r="DC51" s="1086"/>
      <c r="DD51" s="1086"/>
      <c r="DE51" s="1086"/>
      <c r="DF51" s="1087"/>
      <c r="DG51" s="1085"/>
      <c r="DH51" s="1086"/>
      <c r="DI51" s="1086"/>
      <c r="DJ51" s="1086"/>
      <c r="DK51" s="1087"/>
      <c r="DL51" s="1085"/>
      <c r="DM51" s="1086"/>
      <c r="DN51" s="1086"/>
      <c r="DO51" s="1086"/>
      <c r="DP51" s="1087"/>
      <c r="DQ51" s="1085"/>
      <c r="DR51" s="1086"/>
      <c r="DS51" s="1086"/>
      <c r="DT51" s="1086"/>
      <c r="DU51" s="1087"/>
      <c r="DV51" s="1088"/>
      <c r="DW51" s="1089"/>
      <c r="DX51" s="1089"/>
      <c r="DY51" s="1089"/>
      <c r="DZ51" s="1090"/>
      <c r="EA51" s="247"/>
    </row>
    <row r="52" spans="1:131" s="248" customFormat="1" ht="26.25" customHeight="1" x14ac:dyDescent="0.15">
      <c r="A52" s="262">
        <v>25</v>
      </c>
      <c r="B52" s="1133"/>
      <c r="C52" s="1134"/>
      <c r="D52" s="1134"/>
      <c r="E52" s="1134"/>
      <c r="F52" s="1134"/>
      <c r="G52" s="1134"/>
      <c r="H52" s="1134"/>
      <c r="I52" s="1134"/>
      <c r="J52" s="1134"/>
      <c r="K52" s="1134"/>
      <c r="L52" s="1134"/>
      <c r="M52" s="1134"/>
      <c r="N52" s="1134"/>
      <c r="O52" s="1134"/>
      <c r="P52" s="1135"/>
      <c r="Q52" s="1136"/>
      <c r="R52" s="1119"/>
      <c r="S52" s="1119"/>
      <c r="T52" s="1119"/>
      <c r="U52" s="1119"/>
      <c r="V52" s="1119"/>
      <c r="W52" s="1119"/>
      <c r="X52" s="1119"/>
      <c r="Y52" s="1119"/>
      <c r="Z52" s="1119"/>
      <c r="AA52" s="1119"/>
      <c r="AB52" s="1119"/>
      <c r="AC52" s="1119"/>
      <c r="AD52" s="1119"/>
      <c r="AE52" s="1137"/>
      <c r="AF52" s="1115"/>
      <c r="AG52" s="1116"/>
      <c r="AH52" s="1116"/>
      <c r="AI52" s="1116"/>
      <c r="AJ52" s="1117"/>
      <c r="AK52" s="1118"/>
      <c r="AL52" s="1119"/>
      <c r="AM52" s="1119"/>
      <c r="AN52" s="1119"/>
      <c r="AO52" s="1119"/>
      <c r="AP52" s="1119"/>
      <c r="AQ52" s="1119"/>
      <c r="AR52" s="1119"/>
      <c r="AS52" s="1119"/>
      <c r="AT52" s="1119"/>
      <c r="AU52" s="1119"/>
      <c r="AV52" s="1119"/>
      <c r="AW52" s="1119"/>
      <c r="AX52" s="1119"/>
      <c r="AY52" s="1119"/>
      <c r="AZ52" s="1120"/>
      <c r="BA52" s="1120"/>
      <c r="BB52" s="1120"/>
      <c r="BC52" s="1120"/>
      <c r="BD52" s="1120"/>
      <c r="BE52" s="1128"/>
      <c r="BF52" s="1128"/>
      <c r="BG52" s="1128"/>
      <c r="BH52" s="1128"/>
      <c r="BI52" s="1129"/>
      <c r="BJ52" s="253"/>
      <c r="BK52" s="253"/>
      <c r="BL52" s="253"/>
      <c r="BM52" s="253"/>
      <c r="BN52" s="253"/>
      <c r="BO52" s="266"/>
      <c r="BP52" s="266"/>
      <c r="BQ52" s="263">
        <v>46</v>
      </c>
      <c r="BR52" s="264"/>
      <c r="BS52" s="1110"/>
      <c r="BT52" s="1111"/>
      <c r="BU52" s="1111"/>
      <c r="BV52" s="1111"/>
      <c r="BW52" s="1111"/>
      <c r="BX52" s="1111"/>
      <c r="BY52" s="1111"/>
      <c r="BZ52" s="1111"/>
      <c r="CA52" s="1111"/>
      <c r="CB52" s="1111"/>
      <c r="CC52" s="1111"/>
      <c r="CD52" s="1111"/>
      <c r="CE52" s="1111"/>
      <c r="CF52" s="1111"/>
      <c r="CG52" s="1112"/>
      <c r="CH52" s="1085"/>
      <c r="CI52" s="1086"/>
      <c r="CJ52" s="1086"/>
      <c r="CK52" s="1086"/>
      <c r="CL52" s="1087"/>
      <c r="CM52" s="1085"/>
      <c r="CN52" s="1086"/>
      <c r="CO52" s="1086"/>
      <c r="CP52" s="1086"/>
      <c r="CQ52" s="1087"/>
      <c r="CR52" s="1085"/>
      <c r="CS52" s="1086"/>
      <c r="CT52" s="1086"/>
      <c r="CU52" s="1086"/>
      <c r="CV52" s="1087"/>
      <c r="CW52" s="1085"/>
      <c r="CX52" s="1086"/>
      <c r="CY52" s="1086"/>
      <c r="CZ52" s="1086"/>
      <c r="DA52" s="1087"/>
      <c r="DB52" s="1085"/>
      <c r="DC52" s="1086"/>
      <c r="DD52" s="1086"/>
      <c r="DE52" s="1086"/>
      <c r="DF52" s="1087"/>
      <c r="DG52" s="1085"/>
      <c r="DH52" s="1086"/>
      <c r="DI52" s="1086"/>
      <c r="DJ52" s="1086"/>
      <c r="DK52" s="1087"/>
      <c r="DL52" s="1085"/>
      <c r="DM52" s="1086"/>
      <c r="DN52" s="1086"/>
      <c r="DO52" s="1086"/>
      <c r="DP52" s="1087"/>
      <c r="DQ52" s="1085"/>
      <c r="DR52" s="1086"/>
      <c r="DS52" s="1086"/>
      <c r="DT52" s="1086"/>
      <c r="DU52" s="1087"/>
      <c r="DV52" s="1088"/>
      <c r="DW52" s="1089"/>
      <c r="DX52" s="1089"/>
      <c r="DY52" s="1089"/>
      <c r="DZ52" s="1090"/>
      <c r="EA52" s="247"/>
    </row>
    <row r="53" spans="1:131" s="248" customFormat="1" ht="26.25" customHeight="1" x14ac:dyDescent="0.15">
      <c r="A53" s="262">
        <v>26</v>
      </c>
      <c r="B53" s="1133"/>
      <c r="C53" s="1134"/>
      <c r="D53" s="1134"/>
      <c r="E53" s="1134"/>
      <c r="F53" s="1134"/>
      <c r="G53" s="1134"/>
      <c r="H53" s="1134"/>
      <c r="I53" s="1134"/>
      <c r="J53" s="1134"/>
      <c r="K53" s="1134"/>
      <c r="L53" s="1134"/>
      <c r="M53" s="1134"/>
      <c r="N53" s="1134"/>
      <c r="O53" s="1134"/>
      <c r="P53" s="1135"/>
      <c r="Q53" s="1136"/>
      <c r="R53" s="1119"/>
      <c r="S53" s="1119"/>
      <c r="T53" s="1119"/>
      <c r="U53" s="1119"/>
      <c r="V53" s="1119"/>
      <c r="W53" s="1119"/>
      <c r="X53" s="1119"/>
      <c r="Y53" s="1119"/>
      <c r="Z53" s="1119"/>
      <c r="AA53" s="1119"/>
      <c r="AB53" s="1119"/>
      <c r="AC53" s="1119"/>
      <c r="AD53" s="1119"/>
      <c r="AE53" s="1137"/>
      <c r="AF53" s="1115"/>
      <c r="AG53" s="1116"/>
      <c r="AH53" s="1116"/>
      <c r="AI53" s="1116"/>
      <c r="AJ53" s="1117"/>
      <c r="AK53" s="1118"/>
      <c r="AL53" s="1119"/>
      <c r="AM53" s="1119"/>
      <c r="AN53" s="1119"/>
      <c r="AO53" s="1119"/>
      <c r="AP53" s="1119"/>
      <c r="AQ53" s="1119"/>
      <c r="AR53" s="1119"/>
      <c r="AS53" s="1119"/>
      <c r="AT53" s="1119"/>
      <c r="AU53" s="1119"/>
      <c r="AV53" s="1119"/>
      <c r="AW53" s="1119"/>
      <c r="AX53" s="1119"/>
      <c r="AY53" s="1119"/>
      <c r="AZ53" s="1120"/>
      <c r="BA53" s="1120"/>
      <c r="BB53" s="1120"/>
      <c r="BC53" s="1120"/>
      <c r="BD53" s="1120"/>
      <c r="BE53" s="1128"/>
      <c r="BF53" s="1128"/>
      <c r="BG53" s="1128"/>
      <c r="BH53" s="1128"/>
      <c r="BI53" s="1129"/>
      <c r="BJ53" s="253"/>
      <c r="BK53" s="253"/>
      <c r="BL53" s="253"/>
      <c r="BM53" s="253"/>
      <c r="BN53" s="253"/>
      <c r="BO53" s="266"/>
      <c r="BP53" s="266"/>
      <c r="BQ53" s="263">
        <v>47</v>
      </c>
      <c r="BR53" s="264"/>
      <c r="BS53" s="1110"/>
      <c r="BT53" s="1111"/>
      <c r="BU53" s="1111"/>
      <c r="BV53" s="1111"/>
      <c r="BW53" s="1111"/>
      <c r="BX53" s="1111"/>
      <c r="BY53" s="1111"/>
      <c r="BZ53" s="1111"/>
      <c r="CA53" s="1111"/>
      <c r="CB53" s="1111"/>
      <c r="CC53" s="1111"/>
      <c r="CD53" s="1111"/>
      <c r="CE53" s="1111"/>
      <c r="CF53" s="1111"/>
      <c r="CG53" s="1112"/>
      <c r="CH53" s="1085"/>
      <c r="CI53" s="1086"/>
      <c r="CJ53" s="1086"/>
      <c r="CK53" s="1086"/>
      <c r="CL53" s="1087"/>
      <c r="CM53" s="1085"/>
      <c r="CN53" s="1086"/>
      <c r="CO53" s="1086"/>
      <c r="CP53" s="1086"/>
      <c r="CQ53" s="1087"/>
      <c r="CR53" s="1085"/>
      <c r="CS53" s="1086"/>
      <c r="CT53" s="1086"/>
      <c r="CU53" s="1086"/>
      <c r="CV53" s="1087"/>
      <c r="CW53" s="1085"/>
      <c r="CX53" s="1086"/>
      <c r="CY53" s="1086"/>
      <c r="CZ53" s="1086"/>
      <c r="DA53" s="1087"/>
      <c r="DB53" s="1085"/>
      <c r="DC53" s="1086"/>
      <c r="DD53" s="1086"/>
      <c r="DE53" s="1086"/>
      <c r="DF53" s="1087"/>
      <c r="DG53" s="1085"/>
      <c r="DH53" s="1086"/>
      <c r="DI53" s="1086"/>
      <c r="DJ53" s="1086"/>
      <c r="DK53" s="1087"/>
      <c r="DL53" s="1085"/>
      <c r="DM53" s="1086"/>
      <c r="DN53" s="1086"/>
      <c r="DO53" s="1086"/>
      <c r="DP53" s="1087"/>
      <c r="DQ53" s="1085"/>
      <c r="DR53" s="1086"/>
      <c r="DS53" s="1086"/>
      <c r="DT53" s="1086"/>
      <c r="DU53" s="1087"/>
      <c r="DV53" s="1088"/>
      <c r="DW53" s="1089"/>
      <c r="DX53" s="1089"/>
      <c r="DY53" s="1089"/>
      <c r="DZ53" s="1090"/>
      <c r="EA53" s="247"/>
    </row>
    <row r="54" spans="1:131" s="248" customFormat="1" ht="26.25" customHeight="1" x14ac:dyDescent="0.15">
      <c r="A54" s="262">
        <v>27</v>
      </c>
      <c r="B54" s="1133"/>
      <c r="C54" s="1134"/>
      <c r="D54" s="1134"/>
      <c r="E54" s="1134"/>
      <c r="F54" s="1134"/>
      <c r="G54" s="1134"/>
      <c r="H54" s="1134"/>
      <c r="I54" s="1134"/>
      <c r="J54" s="1134"/>
      <c r="K54" s="1134"/>
      <c r="L54" s="1134"/>
      <c r="M54" s="1134"/>
      <c r="N54" s="1134"/>
      <c r="O54" s="1134"/>
      <c r="P54" s="1135"/>
      <c r="Q54" s="1136"/>
      <c r="R54" s="1119"/>
      <c r="S54" s="1119"/>
      <c r="T54" s="1119"/>
      <c r="U54" s="1119"/>
      <c r="V54" s="1119"/>
      <c r="W54" s="1119"/>
      <c r="X54" s="1119"/>
      <c r="Y54" s="1119"/>
      <c r="Z54" s="1119"/>
      <c r="AA54" s="1119"/>
      <c r="AB54" s="1119"/>
      <c r="AC54" s="1119"/>
      <c r="AD54" s="1119"/>
      <c r="AE54" s="1137"/>
      <c r="AF54" s="1115"/>
      <c r="AG54" s="1116"/>
      <c r="AH54" s="1116"/>
      <c r="AI54" s="1116"/>
      <c r="AJ54" s="1117"/>
      <c r="AK54" s="1118"/>
      <c r="AL54" s="1119"/>
      <c r="AM54" s="1119"/>
      <c r="AN54" s="1119"/>
      <c r="AO54" s="1119"/>
      <c r="AP54" s="1119"/>
      <c r="AQ54" s="1119"/>
      <c r="AR54" s="1119"/>
      <c r="AS54" s="1119"/>
      <c r="AT54" s="1119"/>
      <c r="AU54" s="1119"/>
      <c r="AV54" s="1119"/>
      <c r="AW54" s="1119"/>
      <c r="AX54" s="1119"/>
      <c r="AY54" s="1119"/>
      <c r="AZ54" s="1120"/>
      <c r="BA54" s="1120"/>
      <c r="BB54" s="1120"/>
      <c r="BC54" s="1120"/>
      <c r="BD54" s="1120"/>
      <c r="BE54" s="1128"/>
      <c r="BF54" s="1128"/>
      <c r="BG54" s="1128"/>
      <c r="BH54" s="1128"/>
      <c r="BI54" s="1129"/>
      <c r="BJ54" s="253"/>
      <c r="BK54" s="253"/>
      <c r="BL54" s="253"/>
      <c r="BM54" s="253"/>
      <c r="BN54" s="253"/>
      <c r="BO54" s="266"/>
      <c r="BP54" s="266"/>
      <c r="BQ54" s="263">
        <v>48</v>
      </c>
      <c r="BR54" s="264"/>
      <c r="BS54" s="1110"/>
      <c r="BT54" s="1111"/>
      <c r="BU54" s="1111"/>
      <c r="BV54" s="1111"/>
      <c r="BW54" s="1111"/>
      <c r="BX54" s="1111"/>
      <c r="BY54" s="1111"/>
      <c r="BZ54" s="1111"/>
      <c r="CA54" s="1111"/>
      <c r="CB54" s="1111"/>
      <c r="CC54" s="1111"/>
      <c r="CD54" s="1111"/>
      <c r="CE54" s="1111"/>
      <c r="CF54" s="1111"/>
      <c r="CG54" s="1112"/>
      <c r="CH54" s="1085"/>
      <c r="CI54" s="1086"/>
      <c r="CJ54" s="1086"/>
      <c r="CK54" s="1086"/>
      <c r="CL54" s="1087"/>
      <c r="CM54" s="1085"/>
      <c r="CN54" s="1086"/>
      <c r="CO54" s="1086"/>
      <c r="CP54" s="1086"/>
      <c r="CQ54" s="1087"/>
      <c r="CR54" s="1085"/>
      <c r="CS54" s="1086"/>
      <c r="CT54" s="1086"/>
      <c r="CU54" s="1086"/>
      <c r="CV54" s="1087"/>
      <c r="CW54" s="1085"/>
      <c r="CX54" s="1086"/>
      <c r="CY54" s="1086"/>
      <c r="CZ54" s="1086"/>
      <c r="DA54" s="1087"/>
      <c r="DB54" s="1085"/>
      <c r="DC54" s="1086"/>
      <c r="DD54" s="1086"/>
      <c r="DE54" s="1086"/>
      <c r="DF54" s="1087"/>
      <c r="DG54" s="1085"/>
      <c r="DH54" s="1086"/>
      <c r="DI54" s="1086"/>
      <c r="DJ54" s="1086"/>
      <c r="DK54" s="1087"/>
      <c r="DL54" s="1085"/>
      <c r="DM54" s="1086"/>
      <c r="DN54" s="1086"/>
      <c r="DO54" s="1086"/>
      <c r="DP54" s="1087"/>
      <c r="DQ54" s="1085"/>
      <c r="DR54" s="1086"/>
      <c r="DS54" s="1086"/>
      <c r="DT54" s="1086"/>
      <c r="DU54" s="1087"/>
      <c r="DV54" s="1088"/>
      <c r="DW54" s="1089"/>
      <c r="DX54" s="1089"/>
      <c r="DY54" s="1089"/>
      <c r="DZ54" s="1090"/>
      <c r="EA54" s="247"/>
    </row>
    <row r="55" spans="1:131" s="248" customFormat="1" ht="26.25" customHeight="1" x14ac:dyDescent="0.15">
      <c r="A55" s="262">
        <v>28</v>
      </c>
      <c r="B55" s="1133"/>
      <c r="C55" s="1134"/>
      <c r="D55" s="1134"/>
      <c r="E55" s="1134"/>
      <c r="F55" s="1134"/>
      <c r="G55" s="1134"/>
      <c r="H55" s="1134"/>
      <c r="I55" s="1134"/>
      <c r="J55" s="1134"/>
      <c r="K55" s="1134"/>
      <c r="L55" s="1134"/>
      <c r="M55" s="1134"/>
      <c r="N55" s="1134"/>
      <c r="O55" s="1134"/>
      <c r="P55" s="1135"/>
      <c r="Q55" s="1136"/>
      <c r="R55" s="1119"/>
      <c r="S55" s="1119"/>
      <c r="T55" s="1119"/>
      <c r="U55" s="1119"/>
      <c r="V55" s="1119"/>
      <c r="W55" s="1119"/>
      <c r="X55" s="1119"/>
      <c r="Y55" s="1119"/>
      <c r="Z55" s="1119"/>
      <c r="AA55" s="1119"/>
      <c r="AB55" s="1119"/>
      <c r="AC55" s="1119"/>
      <c r="AD55" s="1119"/>
      <c r="AE55" s="1137"/>
      <c r="AF55" s="1115"/>
      <c r="AG55" s="1116"/>
      <c r="AH55" s="1116"/>
      <c r="AI55" s="1116"/>
      <c r="AJ55" s="1117"/>
      <c r="AK55" s="1118"/>
      <c r="AL55" s="1119"/>
      <c r="AM55" s="1119"/>
      <c r="AN55" s="1119"/>
      <c r="AO55" s="1119"/>
      <c r="AP55" s="1119"/>
      <c r="AQ55" s="1119"/>
      <c r="AR55" s="1119"/>
      <c r="AS55" s="1119"/>
      <c r="AT55" s="1119"/>
      <c r="AU55" s="1119"/>
      <c r="AV55" s="1119"/>
      <c r="AW55" s="1119"/>
      <c r="AX55" s="1119"/>
      <c r="AY55" s="1119"/>
      <c r="AZ55" s="1120"/>
      <c r="BA55" s="1120"/>
      <c r="BB55" s="1120"/>
      <c r="BC55" s="1120"/>
      <c r="BD55" s="1120"/>
      <c r="BE55" s="1128"/>
      <c r="BF55" s="1128"/>
      <c r="BG55" s="1128"/>
      <c r="BH55" s="1128"/>
      <c r="BI55" s="1129"/>
      <c r="BJ55" s="253"/>
      <c r="BK55" s="253"/>
      <c r="BL55" s="253"/>
      <c r="BM55" s="253"/>
      <c r="BN55" s="253"/>
      <c r="BO55" s="266"/>
      <c r="BP55" s="266"/>
      <c r="BQ55" s="263">
        <v>49</v>
      </c>
      <c r="BR55" s="264"/>
      <c r="BS55" s="1110"/>
      <c r="BT55" s="1111"/>
      <c r="BU55" s="1111"/>
      <c r="BV55" s="1111"/>
      <c r="BW55" s="1111"/>
      <c r="BX55" s="1111"/>
      <c r="BY55" s="1111"/>
      <c r="BZ55" s="1111"/>
      <c r="CA55" s="1111"/>
      <c r="CB55" s="1111"/>
      <c r="CC55" s="1111"/>
      <c r="CD55" s="1111"/>
      <c r="CE55" s="1111"/>
      <c r="CF55" s="1111"/>
      <c r="CG55" s="1112"/>
      <c r="CH55" s="1085"/>
      <c r="CI55" s="1086"/>
      <c r="CJ55" s="1086"/>
      <c r="CK55" s="1086"/>
      <c r="CL55" s="1087"/>
      <c r="CM55" s="1085"/>
      <c r="CN55" s="1086"/>
      <c r="CO55" s="1086"/>
      <c r="CP55" s="1086"/>
      <c r="CQ55" s="1087"/>
      <c r="CR55" s="1085"/>
      <c r="CS55" s="1086"/>
      <c r="CT55" s="1086"/>
      <c r="CU55" s="1086"/>
      <c r="CV55" s="1087"/>
      <c r="CW55" s="1085"/>
      <c r="CX55" s="1086"/>
      <c r="CY55" s="1086"/>
      <c r="CZ55" s="1086"/>
      <c r="DA55" s="1087"/>
      <c r="DB55" s="1085"/>
      <c r="DC55" s="1086"/>
      <c r="DD55" s="1086"/>
      <c r="DE55" s="1086"/>
      <c r="DF55" s="1087"/>
      <c r="DG55" s="1085"/>
      <c r="DH55" s="1086"/>
      <c r="DI55" s="1086"/>
      <c r="DJ55" s="1086"/>
      <c r="DK55" s="1087"/>
      <c r="DL55" s="1085"/>
      <c r="DM55" s="1086"/>
      <c r="DN55" s="1086"/>
      <c r="DO55" s="1086"/>
      <c r="DP55" s="1087"/>
      <c r="DQ55" s="1085"/>
      <c r="DR55" s="1086"/>
      <c r="DS55" s="1086"/>
      <c r="DT55" s="1086"/>
      <c r="DU55" s="1087"/>
      <c r="DV55" s="1088"/>
      <c r="DW55" s="1089"/>
      <c r="DX55" s="1089"/>
      <c r="DY55" s="1089"/>
      <c r="DZ55" s="1090"/>
      <c r="EA55" s="247"/>
    </row>
    <row r="56" spans="1:131" s="248" customFormat="1" ht="26.25" customHeight="1" x14ac:dyDescent="0.15">
      <c r="A56" s="262">
        <v>29</v>
      </c>
      <c r="B56" s="1133"/>
      <c r="C56" s="1134"/>
      <c r="D56" s="1134"/>
      <c r="E56" s="1134"/>
      <c r="F56" s="1134"/>
      <c r="G56" s="1134"/>
      <c r="H56" s="1134"/>
      <c r="I56" s="1134"/>
      <c r="J56" s="1134"/>
      <c r="K56" s="1134"/>
      <c r="L56" s="1134"/>
      <c r="M56" s="1134"/>
      <c r="N56" s="1134"/>
      <c r="O56" s="1134"/>
      <c r="P56" s="1135"/>
      <c r="Q56" s="1136"/>
      <c r="R56" s="1119"/>
      <c r="S56" s="1119"/>
      <c r="T56" s="1119"/>
      <c r="U56" s="1119"/>
      <c r="V56" s="1119"/>
      <c r="W56" s="1119"/>
      <c r="X56" s="1119"/>
      <c r="Y56" s="1119"/>
      <c r="Z56" s="1119"/>
      <c r="AA56" s="1119"/>
      <c r="AB56" s="1119"/>
      <c r="AC56" s="1119"/>
      <c r="AD56" s="1119"/>
      <c r="AE56" s="1137"/>
      <c r="AF56" s="1115"/>
      <c r="AG56" s="1116"/>
      <c r="AH56" s="1116"/>
      <c r="AI56" s="1116"/>
      <c r="AJ56" s="1117"/>
      <c r="AK56" s="1118"/>
      <c r="AL56" s="1119"/>
      <c r="AM56" s="1119"/>
      <c r="AN56" s="1119"/>
      <c r="AO56" s="1119"/>
      <c r="AP56" s="1119"/>
      <c r="AQ56" s="1119"/>
      <c r="AR56" s="1119"/>
      <c r="AS56" s="1119"/>
      <c r="AT56" s="1119"/>
      <c r="AU56" s="1119"/>
      <c r="AV56" s="1119"/>
      <c r="AW56" s="1119"/>
      <c r="AX56" s="1119"/>
      <c r="AY56" s="1119"/>
      <c r="AZ56" s="1120"/>
      <c r="BA56" s="1120"/>
      <c r="BB56" s="1120"/>
      <c r="BC56" s="1120"/>
      <c r="BD56" s="1120"/>
      <c r="BE56" s="1128"/>
      <c r="BF56" s="1128"/>
      <c r="BG56" s="1128"/>
      <c r="BH56" s="1128"/>
      <c r="BI56" s="1129"/>
      <c r="BJ56" s="253"/>
      <c r="BK56" s="253"/>
      <c r="BL56" s="253"/>
      <c r="BM56" s="253"/>
      <c r="BN56" s="253"/>
      <c r="BO56" s="266"/>
      <c r="BP56" s="266"/>
      <c r="BQ56" s="263">
        <v>50</v>
      </c>
      <c r="BR56" s="264"/>
      <c r="BS56" s="1110"/>
      <c r="BT56" s="1111"/>
      <c r="BU56" s="1111"/>
      <c r="BV56" s="1111"/>
      <c r="BW56" s="1111"/>
      <c r="BX56" s="1111"/>
      <c r="BY56" s="1111"/>
      <c r="BZ56" s="1111"/>
      <c r="CA56" s="1111"/>
      <c r="CB56" s="1111"/>
      <c r="CC56" s="1111"/>
      <c r="CD56" s="1111"/>
      <c r="CE56" s="1111"/>
      <c r="CF56" s="1111"/>
      <c r="CG56" s="1112"/>
      <c r="CH56" s="1085"/>
      <c r="CI56" s="1086"/>
      <c r="CJ56" s="1086"/>
      <c r="CK56" s="1086"/>
      <c r="CL56" s="1087"/>
      <c r="CM56" s="1085"/>
      <c r="CN56" s="1086"/>
      <c r="CO56" s="1086"/>
      <c r="CP56" s="1086"/>
      <c r="CQ56" s="1087"/>
      <c r="CR56" s="1085"/>
      <c r="CS56" s="1086"/>
      <c r="CT56" s="1086"/>
      <c r="CU56" s="1086"/>
      <c r="CV56" s="1087"/>
      <c r="CW56" s="1085"/>
      <c r="CX56" s="1086"/>
      <c r="CY56" s="1086"/>
      <c r="CZ56" s="1086"/>
      <c r="DA56" s="1087"/>
      <c r="DB56" s="1085"/>
      <c r="DC56" s="1086"/>
      <c r="DD56" s="1086"/>
      <c r="DE56" s="1086"/>
      <c r="DF56" s="1087"/>
      <c r="DG56" s="1085"/>
      <c r="DH56" s="1086"/>
      <c r="DI56" s="1086"/>
      <c r="DJ56" s="1086"/>
      <c r="DK56" s="1087"/>
      <c r="DL56" s="1085"/>
      <c r="DM56" s="1086"/>
      <c r="DN56" s="1086"/>
      <c r="DO56" s="1086"/>
      <c r="DP56" s="1087"/>
      <c r="DQ56" s="1085"/>
      <c r="DR56" s="1086"/>
      <c r="DS56" s="1086"/>
      <c r="DT56" s="1086"/>
      <c r="DU56" s="1087"/>
      <c r="DV56" s="1088"/>
      <c r="DW56" s="1089"/>
      <c r="DX56" s="1089"/>
      <c r="DY56" s="1089"/>
      <c r="DZ56" s="1090"/>
      <c r="EA56" s="247"/>
    </row>
    <row r="57" spans="1:131" s="248" customFormat="1" ht="26.25" customHeight="1" x14ac:dyDescent="0.15">
      <c r="A57" s="262">
        <v>30</v>
      </c>
      <c r="B57" s="1133"/>
      <c r="C57" s="1134"/>
      <c r="D57" s="1134"/>
      <c r="E57" s="1134"/>
      <c r="F57" s="1134"/>
      <c r="G57" s="1134"/>
      <c r="H57" s="1134"/>
      <c r="I57" s="1134"/>
      <c r="J57" s="1134"/>
      <c r="K57" s="1134"/>
      <c r="L57" s="1134"/>
      <c r="M57" s="1134"/>
      <c r="N57" s="1134"/>
      <c r="O57" s="1134"/>
      <c r="P57" s="1135"/>
      <c r="Q57" s="1136"/>
      <c r="R57" s="1119"/>
      <c r="S57" s="1119"/>
      <c r="T57" s="1119"/>
      <c r="U57" s="1119"/>
      <c r="V57" s="1119"/>
      <c r="W57" s="1119"/>
      <c r="X57" s="1119"/>
      <c r="Y57" s="1119"/>
      <c r="Z57" s="1119"/>
      <c r="AA57" s="1119"/>
      <c r="AB57" s="1119"/>
      <c r="AC57" s="1119"/>
      <c r="AD57" s="1119"/>
      <c r="AE57" s="1137"/>
      <c r="AF57" s="1115"/>
      <c r="AG57" s="1116"/>
      <c r="AH57" s="1116"/>
      <c r="AI57" s="1116"/>
      <c r="AJ57" s="1117"/>
      <c r="AK57" s="1118"/>
      <c r="AL57" s="1119"/>
      <c r="AM57" s="1119"/>
      <c r="AN57" s="1119"/>
      <c r="AO57" s="1119"/>
      <c r="AP57" s="1119"/>
      <c r="AQ57" s="1119"/>
      <c r="AR57" s="1119"/>
      <c r="AS57" s="1119"/>
      <c r="AT57" s="1119"/>
      <c r="AU57" s="1119"/>
      <c r="AV57" s="1119"/>
      <c r="AW57" s="1119"/>
      <c r="AX57" s="1119"/>
      <c r="AY57" s="1119"/>
      <c r="AZ57" s="1120"/>
      <c r="BA57" s="1120"/>
      <c r="BB57" s="1120"/>
      <c r="BC57" s="1120"/>
      <c r="BD57" s="1120"/>
      <c r="BE57" s="1128"/>
      <c r="BF57" s="1128"/>
      <c r="BG57" s="1128"/>
      <c r="BH57" s="1128"/>
      <c r="BI57" s="1129"/>
      <c r="BJ57" s="253"/>
      <c r="BK57" s="253"/>
      <c r="BL57" s="253"/>
      <c r="BM57" s="253"/>
      <c r="BN57" s="253"/>
      <c r="BO57" s="266"/>
      <c r="BP57" s="266"/>
      <c r="BQ57" s="263">
        <v>51</v>
      </c>
      <c r="BR57" s="264"/>
      <c r="BS57" s="1110"/>
      <c r="BT57" s="1111"/>
      <c r="BU57" s="1111"/>
      <c r="BV57" s="1111"/>
      <c r="BW57" s="1111"/>
      <c r="BX57" s="1111"/>
      <c r="BY57" s="1111"/>
      <c r="BZ57" s="1111"/>
      <c r="CA57" s="1111"/>
      <c r="CB57" s="1111"/>
      <c r="CC57" s="1111"/>
      <c r="CD57" s="1111"/>
      <c r="CE57" s="1111"/>
      <c r="CF57" s="1111"/>
      <c r="CG57" s="1112"/>
      <c r="CH57" s="1085"/>
      <c r="CI57" s="1086"/>
      <c r="CJ57" s="1086"/>
      <c r="CK57" s="1086"/>
      <c r="CL57" s="1087"/>
      <c r="CM57" s="1085"/>
      <c r="CN57" s="1086"/>
      <c r="CO57" s="1086"/>
      <c r="CP57" s="1086"/>
      <c r="CQ57" s="1087"/>
      <c r="CR57" s="1085"/>
      <c r="CS57" s="1086"/>
      <c r="CT57" s="1086"/>
      <c r="CU57" s="1086"/>
      <c r="CV57" s="1087"/>
      <c r="CW57" s="1085"/>
      <c r="CX57" s="1086"/>
      <c r="CY57" s="1086"/>
      <c r="CZ57" s="1086"/>
      <c r="DA57" s="1087"/>
      <c r="DB57" s="1085"/>
      <c r="DC57" s="1086"/>
      <c r="DD57" s="1086"/>
      <c r="DE57" s="1086"/>
      <c r="DF57" s="1087"/>
      <c r="DG57" s="1085"/>
      <c r="DH57" s="1086"/>
      <c r="DI57" s="1086"/>
      <c r="DJ57" s="1086"/>
      <c r="DK57" s="1087"/>
      <c r="DL57" s="1085"/>
      <c r="DM57" s="1086"/>
      <c r="DN57" s="1086"/>
      <c r="DO57" s="1086"/>
      <c r="DP57" s="1087"/>
      <c r="DQ57" s="1085"/>
      <c r="DR57" s="1086"/>
      <c r="DS57" s="1086"/>
      <c r="DT57" s="1086"/>
      <c r="DU57" s="1087"/>
      <c r="DV57" s="1088"/>
      <c r="DW57" s="1089"/>
      <c r="DX57" s="1089"/>
      <c r="DY57" s="1089"/>
      <c r="DZ57" s="1090"/>
      <c r="EA57" s="247"/>
    </row>
    <row r="58" spans="1:131" s="248" customFormat="1" ht="26.25" customHeight="1" x14ac:dyDescent="0.15">
      <c r="A58" s="262">
        <v>31</v>
      </c>
      <c r="B58" s="1133"/>
      <c r="C58" s="1134"/>
      <c r="D58" s="1134"/>
      <c r="E58" s="1134"/>
      <c r="F58" s="1134"/>
      <c r="G58" s="1134"/>
      <c r="H58" s="1134"/>
      <c r="I58" s="1134"/>
      <c r="J58" s="1134"/>
      <c r="K58" s="1134"/>
      <c r="L58" s="1134"/>
      <c r="M58" s="1134"/>
      <c r="N58" s="1134"/>
      <c r="O58" s="1134"/>
      <c r="P58" s="1135"/>
      <c r="Q58" s="1136"/>
      <c r="R58" s="1119"/>
      <c r="S58" s="1119"/>
      <c r="T58" s="1119"/>
      <c r="U58" s="1119"/>
      <c r="V58" s="1119"/>
      <c r="W58" s="1119"/>
      <c r="X58" s="1119"/>
      <c r="Y58" s="1119"/>
      <c r="Z58" s="1119"/>
      <c r="AA58" s="1119"/>
      <c r="AB58" s="1119"/>
      <c r="AC58" s="1119"/>
      <c r="AD58" s="1119"/>
      <c r="AE58" s="1137"/>
      <c r="AF58" s="1115"/>
      <c r="AG58" s="1116"/>
      <c r="AH58" s="1116"/>
      <c r="AI58" s="1116"/>
      <c r="AJ58" s="1117"/>
      <c r="AK58" s="1118"/>
      <c r="AL58" s="1119"/>
      <c r="AM58" s="1119"/>
      <c r="AN58" s="1119"/>
      <c r="AO58" s="1119"/>
      <c r="AP58" s="1119"/>
      <c r="AQ58" s="1119"/>
      <c r="AR58" s="1119"/>
      <c r="AS58" s="1119"/>
      <c r="AT58" s="1119"/>
      <c r="AU58" s="1119"/>
      <c r="AV58" s="1119"/>
      <c r="AW58" s="1119"/>
      <c r="AX58" s="1119"/>
      <c r="AY58" s="1119"/>
      <c r="AZ58" s="1120"/>
      <c r="BA58" s="1120"/>
      <c r="BB58" s="1120"/>
      <c r="BC58" s="1120"/>
      <c r="BD58" s="1120"/>
      <c r="BE58" s="1128"/>
      <c r="BF58" s="1128"/>
      <c r="BG58" s="1128"/>
      <c r="BH58" s="1128"/>
      <c r="BI58" s="1129"/>
      <c r="BJ58" s="253"/>
      <c r="BK58" s="253"/>
      <c r="BL58" s="253"/>
      <c r="BM58" s="253"/>
      <c r="BN58" s="253"/>
      <c r="BO58" s="266"/>
      <c r="BP58" s="266"/>
      <c r="BQ58" s="263">
        <v>52</v>
      </c>
      <c r="BR58" s="264"/>
      <c r="BS58" s="1110"/>
      <c r="BT58" s="1111"/>
      <c r="BU58" s="1111"/>
      <c r="BV58" s="1111"/>
      <c r="BW58" s="1111"/>
      <c r="BX58" s="1111"/>
      <c r="BY58" s="1111"/>
      <c r="BZ58" s="1111"/>
      <c r="CA58" s="1111"/>
      <c r="CB58" s="1111"/>
      <c r="CC58" s="1111"/>
      <c r="CD58" s="1111"/>
      <c r="CE58" s="1111"/>
      <c r="CF58" s="1111"/>
      <c r="CG58" s="1112"/>
      <c r="CH58" s="1085"/>
      <c r="CI58" s="1086"/>
      <c r="CJ58" s="1086"/>
      <c r="CK58" s="1086"/>
      <c r="CL58" s="1087"/>
      <c r="CM58" s="1085"/>
      <c r="CN58" s="1086"/>
      <c r="CO58" s="1086"/>
      <c r="CP58" s="1086"/>
      <c r="CQ58" s="1087"/>
      <c r="CR58" s="1085"/>
      <c r="CS58" s="1086"/>
      <c r="CT58" s="1086"/>
      <c r="CU58" s="1086"/>
      <c r="CV58" s="1087"/>
      <c r="CW58" s="1085"/>
      <c r="CX58" s="1086"/>
      <c r="CY58" s="1086"/>
      <c r="CZ58" s="1086"/>
      <c r="DA58" s="1087"/>
      <c r="DB58" s="1085"/>
      <c r="DC58" s="1086"/>
      <c r="DD58" s="1086"/>
      <c r="DE58" s="1086"/>
      <c r="DF58" s="1087"/>
      <c r="DG58" s="1085"/>
      <c r="DH58" s="1086"/>
      <c r="DI58" s="1086"/>
      <c r="DJ58" s="1086"/>
      <c r="DK58" s="1087"/>
      <c r="DL58" s="1085"/>
      <c r="DM58" s="1086"/>
      <c r="DN58" s="1086"/>
      <c r="DO58" s="1086"/>
      <c r="DP58" s="1087"/>
      <c r="DQ58" s="1085"/>
      <c r="DR58" s="1086"/>
      <c r="DS58" s="1086"/>
      <c r="DT58" s="1086"/>
      <c r="DU58" s="1087"/>
      <c r="DV58" s="1088"/>
      <c r="DW58" s="1089"/>
      <c r="DX58" s="1089"/>
      <c r="DY58" s="1089"/>
      <c r="DZ58" s="1090"/>
      <c r="EA58" s="247"/>
    </row>
    <row r="59" spans="1:131" s="248" customFormat="1" ht="26.25" customHeight="1" x14ac:dyDescent="0.15">
      <c r="A59" s="262">
        <v>32</v>
      </c>
      <c r="B59" s="1133"/>
      <c r="C59" s="1134"/>
      <c r="D59" s="1134"/>
      <c r="E59" s="1134"/>
      <c r="F59" s="1134"/>
      <c r="G59" s="1134"/>
      <c r="H59" s="1134"/>
      <c r="I59" s="1134"/>
      <c r="J59" s="1134"/>
      <c r="K59" s="1134"/>
      <c r="L59" s="1134"/>
      <c r="M59" s="1134"/>
      <c r="N59" s="1134"/>
      <c r="O59" s="1134"/>
      <c r="P59" s="1135"/>
      <c r="Q59" s="1136"/>
      <c r="R59" s="1119"/>
      <c r="S59" s="1119"/>
      <c r="T59" s="1119"/>
      <c r="U59" s="1119"/>
      <c r="V59" s="1119"/>
      <c r="W59" s="1119"/>
      <c r="X59" s="1119"/>
      <c r="Y59" s="1119"/>
      <c r="Z59" s="1119"/>
      <c r="AA59" s="1119"/>
      <c r="AB59" s="1119"/>
      <c r="AC59" s="1119"/>
      <c r="AD59" s="1119"/>
      <c r="AE59" s="1137"/>
      <c r="AF59" s="1115"/>
      <c r="AG59" s="1116"/>
      <c r="AH59" s="1116"/>
      <c r="AI59" s="1116"/>
      <c r="AJ59" s="1117"/>
      <c r="AK59" s="1118"/>
      <c r="AL59" s="1119"/>
      <c r="AM59" s="1119"/>
      <c r="AN59" s="1119"/>
      <c r="AO59" s="1119"/>
      <c r="AP59" s="1119"/>
      <c r="AQ59" s="1119"/>
      <c r="AR59" s="1119"/>
      <c r="AS59" s="1119"/>
      <c r="AT59" s="1119"/>
      <c r="AU59" s="1119"/>
      <c r="AV59" s="1119"/>
      <c r="AW59" s="1119"/>
      <c r="AX59" s="1119"/>
      <c r="AY59" s="1119"/>
      <c r="AZ59" s="1120"/>
      <c r="BA59" s="1120"/>
      <c r="BB59" s="1120"/>
      <c r="BC59" s="1120"/>
      <c r="BD59" s="1120"/>
      <c r="BE59" s="1128"/>
      <c r="BF59" s="1128"/>
      <c r="BG59" s="1128"/>
      <c r="BH59" s="1128"/>
      <c r="BI59" s="1129"/>
      <c r="BJ59" s="253"/>
      <c r="BK59" s="253"/>
      <c r="BL59" s="253"/>
      <c r="BM59" s="253"/>
      <c r="BN59" s="253"/>
      <c r="BO59" s="266"/>
      <c r="BP59" s="266"/>
      <c r="BQ59" s="263">
        <v>53</v>
      </c>
      <c r="BR59" s="264"/>
      <c r="BS59" s="1110"/>
      <c r="BT59" s="1111"/>
      <c r="BU59" s="1111"/>
      <c r="BV59" s="1111"/>
      <c r="BW59" s="1111"/>
      <c r="BX59" s="1111"/>
      <c r="BY59" s="1111"/>
      <c r="BZ59" s="1111"/>
      <c r="CA59" s="1111"/>
      <c r="CB59" s="1111"/>
      <c r="CC59" s="1111"/>
      <c r="CD59" s="1111"/>
      <c r="CE59" s="1111"/>
      <c r="CF59" s="1111"/>
      <c r="CG59" s="1112"/>
      <c r="CH59" s="1085"/>
      <c r="CI59" s="1086"/>
      <c r="CJ59" s="1086"/>
      <c r="CK59" s="1086"/>
      <c r="CL59" s="1087"/>
      <c r="CM59" s="1085"/>
      <c r="CN59" s="1086"/>
      <c r="CO59" s="1086"/>
      <c r="CP59" s="1086"/>
      <c r="CQ59" s="1087"/>
      <c r="CR59" s="1085"/>
      <c r="CS59" s="1086"/>
      <c r="CT59" s="1086"/>
      <c r="CU59" s="1086"/>
      <c r="CV59" s="1087"/>
      <c r="CW59" s="1085"/>
      <c r="CX59" s="1086"/>
      <c r="CY59" s="1086"/>
      <c r="CZ59" s="1086"/>
      <c r="DA59" s="1087"/>
      <c r="DB59" s="1085"/>
      <c r="DC59" s="1086"/>
      <c r="DD59" s="1086"/>
      <c r="DE59" s="1086"/>
      <c r="DF59" s="1087"/>
      <c r="DG59" s="1085"/>
      <c r="DH59" s="1086"/>
      <c r="DI59" s="1086"/>
      <c r="DJ59" s="1086"/>
      <c r="DK59" s="1087"/>
      <c r="DL59" s="1085"/>
      <c r="DM59" s="1086"/>
      <c r="DN59" s="1086"/>
      <c r="DO59" s="1086"/>
      <c r="DP59" s="1087"/>
      <c r="DQ59" s="1085"/>
      <c r="DR59" s="1086"/>
      <c r="DS59" s="1086"/>
      <c r="DT59" s="1086"/>
      <c r="DU59" s="1087"/>
      <c r="DV59" s="1088"/>
      <c r="DW59" s="1089"/>
      <c r="DX59" s="1089"/>
      <c r="DY59" s="1089"/>
      <c r="DZ59" s="1090"/>
      <c r="EA59" s="247"/>
    </row>
    <row r="60" spans="1:131" s="248" customFormat="1" ht="26.25" customHeight="1" x14ac:dyDescent="0.15">
      <c r="A60" s="262">
        <v>33</v>
      </c>
      <c r="B60" s="1133"/>
      <c r="C60" s="1134"/>
      <c r="D60" s="1134"/>
      <c r="E60" s="1134"/>
      <c r="F60" s="1134"/>
      <c r="G60" s="1134"/>
      <c r="H60" s="1134"/>
      <c r="I60" s="1134"/>
      <c r="J60" s="1134"/>
      <c r="K60" s="1134"/>
      <c r="L60" s="1134"/>
      <c r="M60" s="1134"/>
      <c r="N60" s="1134"/>
      <c r="O60" s="1134"/>
      <c r="P60" s="1135"/>
      <c r="Q60" s="1136"/>
      <c r="R60" s="1119"/>
      <c r="S60" s="1119"/>
      <c r="T60" s="1119"/>
      <c r="U60" s="1119"/>
      <c r="V60" s="1119"/>
      <c r="W60" s="1119"/>
      <c r="X60" s="1119"/>
      <c r="Y60" s="1119"/>
      <c r="Z60" s="1119"/>
      <c r="AA60" s="1119"/>
      <c r="AB60" s="1119"/>
      <c r="AC60" s="1119"/>
      <c r="AD60" s="1119"/>
      <c r="AE60" s="1137"/>
      <c r="AF60" s="1115"/>
      <c r="AG60" s="1116"/>
      <c r="AH60" s="1116"/>
      <c r="AI60" s="1116"/>
      <c r="AJ60" s="1117"/>
      <c r="AK60" s="1118"/>
      <c r="AL60" s="1119"/>
      <c r="AM60" s="1119"/>
      <c r="AN60" s="1119"/>
      <c r="AO60" s="1119"/>
      <c r="AP60" s="1119"/>
      <c r="AQ60" s="1119"/>
      <c r="AR60" s="1119"/>
      <c r="AS60" s="1119"/>
      <c r="AT60" s="1119"/>
      <c r="AU60" s="1119"/>
      <c r="AV60" s="1119"/>
      <c r="AW60" s="1119"/>
      <c r="AX60" s="1119"/>
      <c r="AY60" s="1119"/>
      <c r="AZ60" s="1120"/>
      <c r="BA60" s="1120"/>
      <c r="BB60" s="1120"/>
      <c r="BC60" s="1120"/>
      <c r="BD60" s="1120"/>
      <c r="BE60" s="1128"/>
      <c r="BF60" s="1128"/>
      <c r="BG60" s="1128"/>
      <c r="BH60" s="1128"/>
      <c r="BI60" s="1129"/>
      <c r="BJ60" s="253"/>
      <c r="BK60" s="253"/>
      <c r="BL60" s="253"/>
      <c r="BM60" s="253"/>
      <c r="BN60" s="253"/>
      <c r="BO60" s="266"/>
      <c r="BP60" s="266"/>
      <c r="BQ60" s="263">
        <v>54</v>
      </c>
      <c r="BR60" s="264"/>
      <c r="BS60" s="1110"/>
      <c r="BT60" s="1111"/>
      <c r="BU60" s="1111"/>
      <c r="BV60" s="1111"/>
      <c r="BW60" s="1111"/>
      <c r="BX60" s="1111"/>
      <c r="BY60" s="1111"/>
      <c r="BZ60" s="1111"/>
      <c r="CA60" s="1111"/>
      <c r="CB60" s="1111"/>
      <c r="CC60" s="1111"/>
      <c r="CD60" s="1111"/>
      <c r="CE60" s="1111"/>
      <c r="CF60" s="1111"/>
      <c r="CG60" s="1112"/>
      <c r="CH60" s="1085"/>
      <c r="CI60" s="1086"/>
      <c r="CJ60" s="1086"/>
      <c r="CK60" s="1086"/>
      <c r="CL60" s="1087"/>
      <c r="CM60" s="1085"/>
      <c r="CN60" s="1086"/>
      <c r="CO60" s="1086"/>
      <c r="CP60" s="1086"/>
      <c r="CQ60" s="1087"/>
      <c r="CR60" s="1085"/>
      <c r="CS60" s="1086"/>
      <c r="CT60" s="1086"/>
      <c r="CU60" s="1086"/>
      <c r="CV60" s="1087"/>
      <c r="CW60" s="1085"/>
      <c r="CX60" s="1086"/>
      <c r="CY60" s="1086"/>
      <c r="CZ60" s="1086"/>
      <c r="DA60" s="1087"/>
      <c r="DB60" s="1085"/>
      <c r="DC60" s="1086"/>
      <c r="DD60" s="1086"/>
      <c r="DE60" s="1086"/>
      <c r="DF60" s="1087"/>
      <c r="DG60" s="1085"/>
      <c r="DH60" s="1086"/>
      <c r="DI60" s="1086"/>
      <c r="DJ60" s="1086"/>
      <c r="DK60" s="1087"/>
      <c r="DL60" s="1085"/>
      <c r="DM60" s="1086"/>
      <c r="DN60" s="1086"/>
      <c r="DO60" s="1086"/>
      <c r="DP60" s="1087"/>
      <c r="DQ60" s="1085"/>
      <c r="DR60" s="1086"/>
      <c r="DS60" s="1086"/>
      <c r="DT60" s="1086"/>
      <c r="DU60" s="1087"/>
      <c r="DV60" s="1088"/>
      <c r="DW60" s="1089"/>
      <c r="DX60" s="1089"/>
      <c r="DY60" s="1089"/>
      <c r="DZ60" s="1090"/>
      <c r="EA60" s="247"/>
    </row>
    <row r="61" spans="1:131" s="248" customFormat="1" ht="26.25" customHeight="1" thickBot="1" x14ac:dyDescent="0.2">
      <c r="A61" s="262">
        <v>34</v>
      </c>
      <c r="B61" s="1133"/>
      <c r="C61" s="1134"/>
      <c r="D61" s="1134"/>
      <c r="E61" s="1134"/>
      <c r="F61" s="1134"/>
      <c r="G61" s="1134"/>
      <c r="H61" s="1134"/>
      <c r="I61" s="1134"/>
      <c r="J61" s="1134"/>
      <c r="K61" s="1134"/>
      <c r="L61" s="1134"/>
      <c r="M61" s="1134"/>
      <c r="N61" s="1134"/>
      <c r="O61" s="1134"/>
      <c r="P61" s="1135"/>
      <c r="Q61" s="1136"/>
      <c r="R61" s="1119"/>
      <c r="S61" s="1119"/>
      <c r="T61" s="1119"/>
      <c r="U61" s="1119"/>
      <c r="V61" s="1119"/>
      <c r="W61" s="1119"/>
      <c r="X61" s="1119"/>
      <c r="Y61" s="1119"/>
      <c r="Z61" s="1119"/>
      <c r="AA61" s="1119"/>
      <c r="AB61" s="1119"/>
      <c r="AC61" s="1119"/>
      <c r="AD61" s="1119"/>
      <c r="AE61" s="1137"/>
      <c r="AF61" s="1115"/>
      <c r="AG61" s="1116"/>
      <c r="AH61" s="1116"/>
      <c r="AI61" s="1116"/>
      <c r="AJ61" s="1117"/>
      <c r="AK61" s="1118"/>
      <c r="AL61" s="1119"/>
      <c r="AM61" s="1119"/>
      <c r="AN61" s="1119"/>
      <c r="AO61" s="1119"/>
      <c r="AP61" s="1119"/>
      <c r="AQ61" s="1119"/>
      <c r="AR61" s="1119"/>
      <c r="AS61" s="1119"/>
      <c r="AT61" s="1119"/>
      <c r="AU61" s="1119"/>
      <c r="AV61" s="1119"/>
      <c r="AW61" s="1119"/>
      <c r="AX61" s="1119"/>
      <c r="AY61" s="1119"/>
      <c r="AZ61" s="1120"/>
      <c r="BA61" s="1120"/>
      <c r="BB61" s="1120"/>
      <c r="BC61" s="1120"/>
      <c r="BD61" s="1120"/>
      <c r="BE61" s="1128"/>
      <c r="BF61" s="1128"/>
      <c r="BG61" s="1128"/>
      <c r="BH61" s="1128"/>
      <c r="BI61" s="1129"/>
      <c r="BJ61" s="253"/>
      <c r="BK61" s="253"/>
      <c r="BL61" s="253"/>
      <c r="BM61" s="253"/>
      <c r="BN61" s="253"/>
      <c r="BO61" s="266"/>
      <c r="BP61" s="266"/>
      <c r="BQ61" s="263">
        <v>55</v>
      </c>
      <c r="BR61" s="264"/>
      <c r="BS61" s="1110"/>
      <c r="BT61" s="1111"/>
      <c r="BU61" s="1111"/>
      <c r="BV61" s="1111"/>
      <c r="BW61" s="1111"/>
      <c r="BX61" s="1111"/>
      <c r="BY61" s="1111"/>
      <c r="BZ61" s="1111"/>
      <c r="CA61" s="1111"/>
      <c r="CB61" s="1111"/>
      <c r="CC61" s="1111"/>
      <c r="CD61" s="1111"/>
      <c r="CE61" s="1111"/>
      <c r="CF61" s="1111"/>
      <c r="CG61" s="1112"/>
      <c r="CH61" s="1085"/>
      <c r="CI61" s="1086"/>
      <c r="CJ61" s="1086"/>
      <c r="CK61" s="1086"/>
      <c r="CL61" s="1087"/>
      <c r="CM61" s="1085"/>
      <c r="CN61" s="1086"/>
      <c r="CO61" s="1086"/>
      <c r="CP61" s="1086"/>
      <c r="CQ61" s="1087"/>
      <c r="CR61" s="1085"/>
      <c r="CS61" s="1086"/>
      <c r="CT61" s="1086"/>
      <c r="CU61" s="1086"/>
      <c r="CV61" s="1087"/>
      <c r="CW61" s="1085"/>
      <c r="CX61" s="1086"/>
      <c r="CY61" s="1086"/>
      <c r="CZ61" s="1086"/>
      <c r="DA61" s="1087"/>
      <c r="DB61" s="1085"/>
      <c r="DC61" s="1086"/>
      <c r="DD61" s="1086"/>
      <c r="DE61" s="1086"/>
      <c r="DF61" s="1087"/>
      <c r="DG61" s="1085"/>
      <c r="DH61" s="1086"/>
      <c r="DI61" s="1086"/>
      <c r="DJ61" s="1086"/>
      <c r="DK61" s="1087"/>
      <c r="DL61" s="1085"/>
      <c r="DM61" s="1086"/>
      <c r="DN61" s="1086"/>
      <c r="DO61" s="1086"/>
      <c r="DP61" s="1087"/>
      <c r="DQ61" s="1085"/>
      <c r="DR61" s="1086"/>
      <c r="DS61" s="1086"/>
      <c r="DT61" s="1086"/>
      <c r="DU61" s="1087"/>
      <c r="DV61" s="1088"/>
      <c r="DW61" s="1089"/>
      <c r="DX61" s="1089"/>
      <c r="DY61" s="1089"/>
      <c r="DZ61" s="1090"/>
      <c r="EA61" s="247"/>
    </row>
    <row r="62" spans="1:131" s="248" customFormat="1" ht="26.25" customHeight="1" x14ac:dyDescent="0.15">
      <c r="A62" s="262">
        <v>35</v>
      </c>
      <c r="B62" s="1133"/>
      <c r="C62" s="1134"/>
      <c r="D62" s="1134"/>
      <c r="E62" s="1134"/>
      <c r="F62" s="1134"/>
      <c r="G62" s="1134"/>
      <c r="H62" s="1134"/>
      <c r="I62" s="1134"/>
      <c r="J62" s="1134"/>
      <c r="K62" s="1134"/>
      <c r="L62" s="1134"/>
      <c r="M62" s="1134"/>
      <c r="N62" s="1134"/>
      <c r="O62" s="1134"/>
      <c r="P62" s="1135"/>
      <c r="Q62" s="1136"/>
      <c r="R62" s="1119"/>
      <c r="S62" s="1119"/>
      <c r="T62" s="1119"/>
      <c r="U62" s="1119"/>
      <c r="V62" s="1119"/>
      <c r="W62" s="1119"/>
      <c r="X62" s="1119"/>
      <c r="Y62" s="1119"/>
      <c r="Z62" s="1119"/>
      <c r="AA62" s="1119"/>
      <c r="AB62" s="1119"/>
      <c r="AC62" s="1119"/>
      <c r="AD62" s="1119"/>
      <c r="AE62" s="1137"/>
      <c r="AF62" s="1115"/>
      <c r="AG62" s="1116"/>
      <c r="AH62" s="1116"/>
      <c r="AI62" s="1116"/>
      <c r="AJ62" s="1117"/>
      <c r="AK62" s="1118"/>
      <c r="AL62" s="1119"/>
      <c r="AM62" s="1119"/>
      <c r="AN62" s="1119"/>
      <c r="AO62" s="1119"/>
      <c r="AP62" s="1119"/>
      <c r="AQ62" s="1119"/>
      <c r="AR62" s="1119"/>
      <c r="AS62" s="1119"/>
      <c r="AT62" s="1119"/>
      <c r="AU62" s="1119"/>
      <c r="AV62" s="1119"/>
      <c r="AW62" s="1119"/>
      <c r="AX62" s="1119"/>
      <c r="AY62" s="1119"/>
      <c r="AZ62" s="1120"/>
      <c r="BA62" s="1120"/>
      <c r="BB62" s="1120"/>
      <c r="BC62" s="1120"/>
      <c r="BD62" s="1120"/>
      <c r="BE62" s="1128"/>
      <c r="BF62" s="1128"/>
      <c r="BG62" s="1128"/>
      <c r="BH62" s="1128"/>
      <c r="BI62" s="1129"/>
      <c r="BJ62" s="1130" t="s">
        <v>420</v>
      </c>
      <c r="BK62" s="1131"/>
      <c r="BL62" s="1131"/>
      <c r="BM62" s="1131"/>
      <c r="BN62" s="1132"/>
      <c r="BO62" s="266"/>
      <c r="BP62" s="266"/>
      <c r="BQ62" s="263">
        <v>56</v>
      </c>
      <c r="BR62" s="264"/>
      <c r="BS62" s="1110"/>
      <c r="BT62" s="1111"/>
      <c r="BU62" s="1111"/>
      <c r="BV62" s="1111"/>
      <c r="BW62" s="1111"/>
      <c r="BX62" s="1111"/>
      <c r="BY62" s="1111"/>
      <c r="BZ62" s="1111"/>
      <c r="CA62" s="1111"/>
      <c r="CB62" s="1111"/>
      <c r="CC62" s="1111"/>
      <c r="CD62" s="1111"/>
      <c r="CE62" s="1111"/>
      <c r="CF62" s="1111"/>
      <c r="CG62" s="1112"/>
      <c r="CH62" s="1085"/>
      <c r="CI62" s="1086"/>
      <c r="CJ62" s="1086"/>
      <c r="CK62" s="1086"/>
      <c r="CL62" s="1087"/>
      <c r="CM62" s="1085"/>
      <c r="CN62" s="1086"/>
      <c r="CO62" s="1086"/>
      <c r="CP62" s="1086"/>
      <c r="CQ62" s="1087"/>
      <c r="CR62" s="1085"/>
      <c r="CS62" s="1086"/>
      <c r="CT62" s="1086"/>
      <c r="CU62" s="1086"/>
      <c r="CV62" s="1087"/>
      <c r="CW62" s="1085"/>
      <c r="CX62" s="1086"/>
      <c r="CY62" s="1086"/>
      <c r="CZ62" s="1086"/>
      <c r="DA62" s="1087"/>
      <c r="DB62" s="1085"/>
      <c r="DC62" s="1086"/>
      <c r="DD62" s="1086"/>
      <c r="DE62" s="1086"/>
      <c r="DF62" s="1087"/>
      <c r="DG62" s="1085"/>
      <c r="DH62" s="1086"/>
      <c r="DI62" s="1086"/>
      <c r="DJ62" s="1086"/>
      <c r="DK62" s="1087"/>
      <c r="DL62" s="1085"/>
      <c r="DM62" s="1086"/>
      <c r="DN62" s="1086"/>
      <c r="DO62" s="1086"/>
      <c r="DP62" s="1087"/>
      <c r="DQ62" s="1085"/>
      <c r="DR62" s="1086"/>
      <c r="DS62" s="1086"/>
      <c r="DT62" s="1086"/>
      <c r="DU62" s="1087"/>
      <c r="DV62" s="1088"/>
      <c r="DW62" s="1089"/>
      <c r="DX62" s="1089"/>
      <c r="DY62" s="1089"/>
      <c r="DZ62" s="1090"/>
      <c r="EA62" s="247"/>
    </row>
    <row r="63" spans="1:131" s="248" customFormat="1" ht="26.25" customHeight="1" thickBot="1" x14ac:dyDescent="0.2">
      <c r="A63" s="265" t="s">
        <v>393</v>
      </c>
      <c r="B63" s="1037" t="s">
        <v>421</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4"/>
      <c r="AF63" s="1125">
        <v>554</v>
      </c>
      <c r="AG63" s="1052"/>
      <c r="AH63" s="1052"/>
      <c r="AI63" s="1052"/>
      <c r="AJ63" s="1126"/>
      <c r="AK63" s="1127"/>
      <c r="AL63" s="1056"/>
      <c r="AM63" s="1056"/>
      <c r="AN63" s="1056"/>
      <c r="AO63" s="1056"/>
      <c r="AP63" s="1052">
        <f>AP31+AP32+AP33+AP34</f>
        <v>5049</v>
      </c>
      <c r="AQ63" s="1052"/>
      <c r="AR63" s="1052"/>
      <c r="AS63" s="1052"/>
      <c r="AT63" s="1052"/>
      <c r="AU63" s="1052">
        <f>AU31+AU33+AU34</f>
        <v>4036</v>
      </c>
      <c r="AV63" s="1052"/>
      <c r="AW63" s="1052"/>
      <c r="AX63" s="1052"/>
      <c r="AY63" s="1052"/>
      <c r="AZ63" s="1121"/>
      <c r="BA63" s="1121"/>
      <c r="BB63" s="1121"/>
      <c r="BC63" s="1121"/>
      <c r="BD63" s="1121"/>
      <c r="BE63" s="1053"/>
      <c r="BF63" s="1053"/>
      <c r="BG63" s="1053"/>
      <c r="BH63" s="1053"/>
      <c r="BI63" s="1054"/>
      <c r="BJ63" s="1122" t="s">
        <v>422</v>
      </c>
      <c r="BK63" s="1044"/>
      <c r="BL63" s="1044"/>
      <c r="BM63" s="1044"/>
      <c r="BN63" s="1123"/>
      <c r="BO63" s="266"/>
      <c r="BP63" s="266"/>
      <c r="BQ63" s="263">
        <v>57</v>
      </c>
      <c r="BR63" s="264"/>
      <c r="BS63" s="1110"/>
      <c r="BT63" s="1111"/>
      <c r="BU63" s="1111"/>
      <c r="BV63" s="1111"/>
      <c r="BW63" s="1111"/>
      <c r="BX63" s="1111"/>
      <c r="BY63" s="1111"/>
      <c r="BZ63" s="1111"/>
      <c r="CA63" s="1111"/>
      <c r="CB63" s="1111"/>
      <c r="CC63" s="1111"/>
      <c r="CD63" s="1111"/>
      <c r="CE63" s="1111"/>
      <c r="CF63" s="1111"/>
      <c r="CG63" s="1112"/>
      <c r="CH63" s="1085"/>
      <c r="CI63" s="1086"/>
      <c r="CJ63" s="1086"/>
      <c r="CK63" s="1086"/>
      <c r="CL63" s="1087"/>
      <c r="CM63" s="1085"/>
      <c r="CN63" s="1086"/>
      <c r="CO63" s="1086"/>
      <c r="CP63" s="1086"/>
      <c r="CQ63" s="1087"/>
      <c r="CR63" s="1085"/>
      <c r="CS63" s="1086"/>
      <c r="CT63" s="1086"/>
      <c r="CU63" s="1086"/>
      <c r="CV63" s="1087"/>
      <c r="CW63" s="1085"/>
      <c r="CX63" s="1086"/>
      <c r="CY63" s="1086"/>
      <c r="CZ63" s="1086"/>
      <c r="DA63" s="1087"/>
      <c r="DB63" s="1085"/>
      <c r="DC63" s="1086"/>
      <c r="DD63" s="1086"/>
      <c r="DE63" s="1086"/>
      <c r="DF63" s="1087"/>
      <c r="DG63" s="1085"/>
      <c r="DH63" s="1086"/>
      <c r="DI63" s="1086"/>
      <c r="DJ63" s="1086"/>
      <c r="DK63" s="1087"/>
      <c r="DL63" s="1085"/>
      <c r="DM63" s="1086"/>
      <c r="DN63" s="1086"/>
      <c r="DO63" s="1086"/>
      <c r="DP63" s="1087"/>
      <c r="DQ63" s="1085"/>
      <c r="DR63" s="1086"/>
      <c r="DS63" s="1086"/>
      <c r="DT63" s="1086"/>
      <c r="DU63" s="1087"/>
      <c r="DV63" s="1088"/>
      <c r="DW63" s="1089"/>
      <c r="DX63" s="1089"/>
      <c r="DY63" s="1089"/>
      <c r="DZ63" s="1090"/>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10"/>
      <c r="BT64" s="1111"/>
      <c r="BU64" s="1111"/>
      <c r="BV64" s="1111"/>
      <c r="BW64" s="1111"/>
      <c r="BX64" s="1111"/>
      <c r="BY64" s="1111"/>
      <c r="BZ64" s="1111"/>
      <c r="CA64" s="1111"/>
      <c r="CB64" s="1111"/>
      <c r="CC64" s="1111"/>
      <c r="CD64" s="1111"/>
      <c r="CE64" s="1111"/>
      <c r="CF64" s="1111"/>
      <c r="CG64" s="1112"/>
      <c r="CH64" s="1085"/>
      <c r="CI64" s="1086"/>
      <c r="CJ64" s="1086"/>
      <c r="CK64" s="1086"/>
      <c r="CL64" s="1087"/>
      <c r="CM64" s="1085"/>
      <c r="CN64" s="1086"/>
      <c r="CO64" s="1086"/>
      <c r="CP64" s="1086"/>
      <c r="CQ64" s="1087"/>
      <c r="CR64" s="1085"/>
      <c r="CS64" s="1086"/>
      <c r="CT64" s="1086"/>
      <c r="CU64" s="1086"/>
      <c r="CV64" s="1087"/>
      <c r="CW64" s="1085"/>
      <c r="CX64" s="1086"/>
      <c r="CY64" s="1086"/>
      <c r="CZ64" s="1086"/>
      <c r="DA64" s="1087"/>
      <c r="DB64" s="1085"/>
      <c r="DC64" s="1086"/>
      <c r="DD64" s="1086"/>
      <c r="DE64" s="1086"/>
      <c r="DF64" s="1087"/>
      <c r="DG64" s="1085"/>
      <c r="DH64" s="1086"/>
      <c r="DI64" s="1086"/>
      <c r="DJ64" s="1086"/>
      <c r="DK64" s="1087"/>
      <c r="DL64" s="1085"/>
      <c r="DM64" s="1086"/>
      <c r="DN64" s="1086"/>
      <c r="DO64" s="1086"/>
      <c r="DP64" s="1087"/>
      <c r="DQ64" s="1085"/>
      <c r="DR64" s="1086"/>
      <c r="DS64" s="1086"/>
      <c r="DT64" s="1086"/>
      <c r="DU64" s="1087"/>
      <c r="DV64" s="1088"/>
      <c r="DW64" s="1089"/>
      <c r="DX64" s="1089"/>
      <c r="DY64" s="1089"/>
      <c r="DZ64" s="1090"/>
      <c r="EA64" s="247"/>
    </row>
    <row r="65" spans="1:131" s="248" customFormat="1" ht="26.25" customHeight="1" thickBot="1" x14ac:dyDescent="0.2">
      <c r="A65" s="253" t="s">
        <v>423</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10"/>
      <c r="BT65" s="1111"/>
      <c r="BU65" s="1111"/>
      <c r="BV65" s="1111"/>
      <c r="BW65" s="1111"/>
      <c r="BX65" s="1111"/>
      <c r="BY65" s="1111"/>
      <c r="BZ65" s="1111"/>
      <c r="CA65" s="1111"/>
      <c r="CB65" s="1111"/>
      <c r="CC65" s="1111"/>
      <c r="CD65" s="1111"/>
      <c r="CE65" s="1111"/>
      <c r="CF65" s="1111"/>
      <c r="CG65" s="1112"/>
      <c r="CH65" s="1085"/>
      <c r="CI65" s="1086"/>
      <c r="CJ65" s="1086"/>
      <c r="CK65" s="1086"/>
      <c r="CL65" s="1087"/>
      <c r="CM65" s="1085"/>
      <c r="CN65" s="1086"/>
      <c r="CO65" s="1086"/>
      <c r="CP65" s="1086"/>
      <c r="CQ65" s="1087"/>
      <c r="CR65" s="1085"/>
      <c r="CS65" s="1086"/>
      <c r="CT65" s="1086"/>
      <c r="CU65" s="1086"/>
      <c r="CV65" s="1087"/>
      <c r="CW65" s="1085"/>
      <c r="CX65" s="1086"/>
      <c r="CY65" s="1086"/>
      <c r="CZ65" s="1086"/>
      <c r="DA65" s="1087"/>
      <c r="DB65" s="1085"/>
      <c r="DC65" s="1086"/>
      <c r="DD65" s="1086"/>
      <c r="DE65" s="1086"/>
      <c r="DF65" s="1087"/>
      <c r="DG65" s="1085"/>
      <c r="DH65" s="1086"/>
      <c r="DI65" s="1086"/>
      <c r="DJ65" s="1086"/>
      <c r="DK65" s="1087"/>
      <c r="DL65" s="1085"/>
      <c r="DM65" s="1086"/>
      <c r="DN65" s="1086"/>
      <c r="DO65" s="1086"/>
      <c r="DP65" s="1087"/>
      <c r="DQ65" s="1085"/>
      <c r="DR65" s="1086"/>
      <c r="DS65" s="1086"/>
      <c r="DT65" s="1086"/>
      <c r="DU65" s="1087"/>
      <c r="DV65" s="1088"/>
      <c r="DW65" s="1089"/>
      <c r="DX65" s="1089"/>
      <c r="DY65" s="1089"/>
      <c r="DZ65" s="1090"/>
      <c r="EA65" s="247"/>
    </row>
    <row r="66" spans="1:131" s="248" customFormat="1" ht="26.25" customHeight="1" x14ac:dyDescent="0.15">
      <c r="A66" s="1091" t="s">
        <v>424</v>
      </c>
      <c r="B66" s="1092"/>
      <c r="C66" s="1092"/>
      <c r="D66" s="1092"/>
      <c r="E66" s="1092"/>
      <c r="F66" s="1092"/>
      <c r="G66" s="1092"/>
      <c r="H66" s="1092"/>
      <c r="I66" s="1092"/>
      <c r="J66" s="1092"/>
      <c r="K66" s="1092"/>
      <c r="L66" s="1092"/>
      <c r="M66" s="1092"/>
      <c r="N66" s="1092"/>
      <c r="O66" s="1092"/>
      <c r="P66" s="1093"/>
      <c r="Q66" s="1097" t="s">
        <v>425</v>
      </c>
      <c r="R66" s="1098"/>
      <c r="S66" s="1098"/>
      <c r="T66" s="1098"/>
      <c r="U66" s="1099"/>
      <c r="V66" s="1097" t="s">
        <v>398</v>
      </c>
      <c r="W66" s="1098"/>
      <c r="X66" s="1098"/>
      <c r="Y66" s="1098"/>
      <c r="Z66" s="1099"/>
      <c r="AA66" s="1097" t="s">
        <v>399</v>
      </c>
      <c r="AB66" s="1098"/>
      <c r="AC66" s="1098"/>
      <c r="AD66" s="1098"/>
      <c r="AE66" s="1099"/>
      <c r="AF66" s="1103" t="s">
        <v>426</v>
      </c>
      <c r="AG66" s="1104"/>
      <c r="AH66" s="1104"/>
      <c r="AI66" s="1104"/>
      <c r="AJ66" s="1105"/>
      <c r="AK66" s="1097" t="s">
        <v>401</v>
      </c>
      <c r="AL66" s="1092"/>
      <c r="AM66" s="1092"/>
      <c r="AN66" s="1092"/>
      <c r="AO66" s="1093"/>
      <c r="AP66" s="1097" t="s">
        <v>427</v>
      </c>
      <c r="AQ66" s="1098"/>
      <c r="AR66" s="1098"/>
      <c r="AS66" s="1098"/>
      <c r="AT66" s="1099"/>
      <c r="AU66" s="1097" t="s">
        <v>428</v>
      </c>
      <c r="AV66" s="1098"/>
      <c r="AW66" s="1098"/>
      <c r="AX66" s="1098"/>
      <c r="AY66" s="1099"/>
      <c r="AZ66" s="1097" t="s">
        <v>379</v>
      </c>
      <c r="BA66" s="1098"/>
      <c r="BB66" s="1098"/>
      <c r="BC66" s="1098"/>
      <c r="BD66" s="1113"/>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x14ac:dyDescent="0.2">
      <c r="A67" s="1094"/>
      <c r="B67" s="1095"/>
      <c r="C67" s="1095"/>
      <c r="D67" s="1095"/>
      <c r="E67" s="1095"/>
      <c r="F67" s="1095"/>
      <c r="G67" s="1095"/>
      <c r="H67" s="1095"/>
      <c r="I67" s="1095"/>
      <c r="J67" s="1095"/>
      <c r="K67" s="1095"/>
      <c r="L67" s="1095"/>
      <c r="M67" s="1095"/>
      <c r="N67" s="1095"/>
      <c r="O67" s="1095"/>
      <c r="P67" s="1096"/>
      <c r="Q67" s="1100"/>
      <c r="R67" s="1101"/>
      <c r="S67" s="1101"/>
      <c r="T67" s="1101"/>
      <c r="U67" s="1102"/>
      <c r="V67" s="1100"/>
      <c r="W67" s="1101"/>
      <c r="X67" s="1101"/>
      <c r="Y67" s="1101"/>
      <c r="Z67" s="1102"/>
      <c r="AA67" s="1100"/>
      <c r="AB67" s="1101"/>
      <c r="AC67" s="1101"/>
      <c r="AD67" s="1101"/>
      <c r="AE67" s="1102"/>
      <c r="AF67" s="1106"/>
      <c r="AG67" s="1107"/>
      <c r="AH67" s="1107"/>
      <c r="AI67" s="1107"/>
      <c r="AJ67" s="1108"/>
      <c r="AK67" s="1109"/>
      <c r="AL67" s="1095"/>
      <c r="AM67" s="1095"/>
      <c r="AN67" s="1095"/>
      <c r="AO67" s="1096"/>
      <c r="AP67" s="1100"/>
      <c r="AQ67" s="1101"/>
      <c r="AR67" s="1101"/>
      <c r="AS67" s="1101"/>
      <c r="AT67" s="1102"/>
      <c r="AU67" s="1100"/>
      <c r="AV67" s="1101"/>
      <c r="AW67" s="1101"/>
      <c r="AX67" s="1101"/>
      <c r="AY67" s="1102"/>
      <c r="AZ67" s="1100"/>
      <c r="BA67" s="1101"/>
      <c r="BB67" s="1101"/>
      <c r="BC67" s="1101"/>
      <c r="BD67" s="1114"/>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x14ac:dyDescent="0.15">
      <c r="A68" s="259">
        <v>1</v>
      </c>
      <c r="B68" s="1081" t="s">
        <v>588</v>
      </c>
      <c r="C68" s="1082"/>
      <c r="D68" s="1082"/>
      <c r="E68" s="1082"/>
      <c r="F68" s="1082"/>
      <c r="G68" s="1082"/>
      <c r="H68" s="1082"/>
      <c r="I68" s="1082"/>
      <c r="J68" s="1082"/>
      <c r="K68" s="1082"/>
      <c r="L68" s="1082"/>
      <c r="M68" s="1082"/>
      <c r="N68" s="1082"/>
      <c r="O68" s="1082"/>
      <c r="P68" s="1083"/>
      <c r="Q68" s="1084">
        <v>4049</v>
      </c>
      <c r="R68" s="1078"/>
      <c r="S68" s="1078"/>
      <c r="T68" s="1078"/>
      <c r="U68" s="1078"/>
      <c r="V68" s="1078">
        <v>3917</v>
      </c>
      <c r="W68" s="1078"/>
      <c r="X68" s="1078"/>
      <c r="Y68" s="1078"/>
      <c r="Z68" s="1078"/>
      <c r="AA68" s="1078">
        <v>133</v>
      </c>
      <c r="AB68" s="1078"/>
      <c r="AC68" s="1078"/>
      <c r="AD68" s="1078"/>
      <c r="AE68" s="1078"/>
      <c r="AF68" s="1078">
        <v>4</v>
      </c>
      <c r="AG68" s="1078"/>
      <c r="AH68" s="1078"/>
      <c r="AI68" s="1078"/>
      <c r="AJ68" s="1078"/>
      <c r="AK68" s="1078" t="s">
        <v>587</v>
      </c>
      <c r="AL68" s="1078"/>
      <c r="AM68" s="1078"/>
      <c r="AN68" s="1078"/>
      <c r="AO68" s="1078"/>
      <c r="AP68" s="1078">
        <v>3122</v>
      </c>
      <c r="AQ68" s="1078"/>
      <c r="AR68" s="1078"/>
      <c r="AS68" s="1078"/>
      <c r="AT68" s="1078"/>
      <c r="AU68" s="1078">
        <v>322</v>
      </c>
      <c r="AV68" s="1078"/>
      <c r="AW68" s="1078"/>
      <c r="AX68" s="1078"/>
      <c r="AY68" s="1078"/>
      <c r="AZ68" s="1079" t="s">
        <v>590</v>
      </c>
      <c r="BA68" s="1079"/>
      <c r="BB68" s="1079"/>
      <c r="BC68" s="1079"/>
      <c r="BD68" s="1080"/>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x14ac:dyDescent="0.15">
      <c r="A69" s="262">
        <v>2</v>
      </c>
      <c r="B69" s="1067" t="s">
        <v>588</v>
      </c>
      <c r="C69" s="1068"/>
      <c r="D69" s="1068"/>
      <c r="E69" s="1068"/>
      <c r="F69" s="1068"/>
      <c r="G69" s="1068"/>
      <c r="H69" s="1068"/>
      <c r="I69" s="1068"/>
      <c r="J69" s="1068"/>
      <c r="K69" s="1068"/>
      <c r="L69" s="1068"/>
      <c r="M69" s="1068"/>
      <c r="N69" s="1068"/>
      <c r="O69" s="1068"/>
      <c r="P69" s="1069"/>
      <c r="Q69" s="1070">
        <v>48</v>
      </c>
      <c r="R69" s="1064"/>
      <c r="S69" s="1064"/>
      <c r="T69" s="1064"/>
      <c r="U69" s="1064"/>
      <c r="V69" s="1064">
        <v>47</v>
      </c>
      <c r="W69" s="1064"/>
      <c r="X69" s="1064"/>
      <c r="Y69" s="1064"/>
      <c r="Z69" s="1064"/>
      <c r="AA69" s="1064">
        <v>1</v>
      </c>
      <c r="AB69" s="1064"/>
      <c r="AC69" s="1064"/>
      <c r="AD69" s="1064"/>
      <c r="AE69" s="1064"/>
      <c r="AF69" s="1064">
        <v>1</v>
      </c>
      <c r="AG69" s="1064"/>
      <c r="AH69" s="1064"/>
      <c r="AI69" s="1064"/>
      <c r="AJ69" s="1064"/>
      <c r="AK69" s="1064">
        <v>27</v>
      </c>
      <c r="AL69" s="1064"/>
      <c r="AM69" s="1064"/>
      <c r="AN69" s="1064"/>
      <c r="AO69" s="1064"/>
      <c r="AP69" s="1064" t="s">
        <v>598</v>
      </c>
      <c r="AQ69" s="1064"/>
      <c r="AR69" s="1064"/>
      <c r="AS69" s="1064"/>
      <c r="AT69" s="1064"/>
      <c r="AU69" s="1064" t="s">
        <v>598</v>
      </c>
      <c r="AV69" s="1064"/>
      <c r="AW69" s="1064"/>
      <c r="AX69" s="1064"/>
      <c r="AY69" s="1064"/>
      <c r="AZ69" s="1065" t="s">
        <v>599</v>
      </c>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x14ac:dyDescent="0.15">
      <c r="A70" s="262">
        <v>3</v>
      </c>
      <c r="B70" s="1067" t="s">
        <v>588</v>
      </c>
      <c r="C70" s="1068"/>
      <c r="D70" s="1068"/>
      <c r="E70" s="1068"/>
      <c r="F70" s="1068"/>
      <c r="G70" s="1068"/>
      <c r="H70" s="1068"/>
      <c r="I70" s="1068"/>
      <c r="J70" s="1068"/>
      <c r="K70" s="1068"/>
      <c r="L70" s="1068"/>
      <c r="M70" s="1068"/>
      <c r="N70" s="1068"/>
      <c r="O70" s="1068"/>
      <c r="P70" s="1069"/>
      <c r="Q70" s="1070">
        <v>52</v>
      </c>
      <c r="R70" s="1064"/>
      <c r="S70" s="1064"/>
      <c r="T70" s="1064"/>
      <c r="U70" s="1064"/>
      <c r="V70" s="1064">
        <v>51</v>
      </c>
      <c r="W70" s="1064"/>
      <c r="X70" s="1064"/>
      <c r="Y70" s="1064"/>
      <c r="Z70" s="1064"/>
      <c r="AA70" s="1064">
        <v>0</v>
      </c>
      <c r="AB70" s="1064"/>
      <c r="AC70" s="1064"/>
      <c r="AD70" s="1064"/>
      <c r="AE70" s="1064"/>
      <c r="AF70" s="1064">
        <v>0</v>
      </c>
      <c r="AG70" s="1064"/>
      <c r="AH70" s="1064"/>
      <c r="AI70" s="1064"/>
      <c r="AJ70" s="1064"/>
      <c r="AK70" s="1064">
        <v>16</v>
      </c>
      <c r="AL70" s="1064"/>
      <c r="AM70" s="1064"/>
      <c r="AN70" s="1064"/>
      <c r="AO70" s="1064"/>
      <c r="AP70" s="1064" t="s">
        <v>586</v>
      </c>
      <c r="AQ70" s="1064"/>
      <c r="AR70" s="1064"/>
      <c r="AS70" s="1064"/>
      <c r="AT70" s="1064"/>
      <c r="AU70" s="1064" t="s">
        <v>586</v>
      </c>
      <c r="AV70" s="1064"/>
      <c r="AW70" s="1064"/>
      <c r="AX70" s="1064"/>
      <c r="AY70" s="1064"/>
      <c r="AZ70" s="1065" t="s">
        <v>591</v>
      </c>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x14ac:dyDescent="0.15">
      <c r="A71" s="262">
        <v>4</v>
      </c>
      <c r="B71" s="1067" t="s">
        <v>589</v>
      </c>
      <c r="C71" s="1068"/>
      <c r="D71" s="1068"/>
      <c r="E71" s="1068"/>
      <c r="F71" s="1068"/>
      <c r="G71" s="1068"/>
      <c r="H71" s="1068"/>
      <c r="I71" s="1068"/>
      <c r="J71" s="1068"/>
      <c r="K71" s="1068"/>
      <c r="L71" s="1068"/>
      <c r="M71" s="1068"/>
      <c r="N71" s="1068"/>
      <c r="O71" s="1068"/>
      <c r="P71" s="1069"/>
      <c r="Q71" s="1070">
        <v>374</v>
      </c>
      <c r="R71" s="1064"/>
      <c r="S71" s="1064"/>
      <c r="T71" s="1064"/>
      <c r="U71" s="1064"/>
      <c r="V71" s="1064">
        <v>368</v>
      </c>
      <c r="W71" s="1064"/>
      <c r="X71" s="1064"/>
      <c r="Y71" s="1064"/>
      <c r="Z71" s="1064"/>
      <c r="AA71" s="1064">
        <v>5</v>
      </c>
      <c r="AB71" s="1064"/>
      <c r="AC71" s="1064"/>
      <c r="AD71" s="1064"/>
      <c r="AE71" s="1064"/>
      <c r="AF71" s="1064">
        <v>5</v>
      </c>
      <c r="AG71" s="1064"/>
      <c r="AH71" s="1064"/>
      <c r="AI71" s="1064"/>
      <c r="AJ71" s="1064"/>
      <c r="AK71" s="1064">
        <v>67</v>
      </c>
      <c r="AL71" s="1064"/>
      <c r="AM71" s="1064"/>
      <c r="AN71" s="1064"/>
      <c r="AO71" s="1064"/>
      <c r="AP71" s="1064" t="s">
        <v>586</v>
      </c>
      <c r="AQ71" s="1064"/>
      <c r="AR71" s="1064"/>
      <c r="AS71" s="1064"/>
      <c r="AT71" s="1064"/>
      <c r="AU71" s="1064" t="s">
        <v>586</v>
      </c>
      <c r="AV71" s="1064"/>
      <c r="AW71" s="1064"/>
      <c r="AX71" s="1064"/>
      <c r="AY71" s="1064"/>
      <c r="AZ71" s="1065" t="s">
        <v>590</v>
      </c>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x14ac:dyDescent="0.15">
      <c r="A72" s="262">
        <v>5</v>
      </c>
      <c r="B72" s="1067" t="s">
        <v>589</v>
      </c>
      <c r="C72" s="1068"/>
      <c r="D72" s="1068"/>
      <c r="E72" s="1068"/>
      <c r="F72" s="1068"/>
      <c r="G72" s="1068"/>
      <c r="H72" s="1068"/>
      <c r="I72" s="1068"/>
      <c r="J72" s="1068"/>
      <c r="K72" s="1068"/>
      <c r="L72" s="1068"/>
      <c r="M72" s="1068"/>
      <c r="N72" s="1068"/>
      <c r="O72" s="1068"/>
      <c r="P72" s="1069"/>
      <c r="Q72" s="1071">
        <v>84237</v>
      </c>
      <c r="R72" s="1072"/>
      <c r="S72" s="1072"/>
      <c r="T72" s="1072"/>
      <c r="U72" s="1073"/>
      <c r="V72" s="1074">
        <v>82099</v>
      </c>
      <c r="W72" s="1072"/>
      <c r="X72" s="1072"/>
      <c r="Y72" s="1072"/>
      <c r="Z72" s="1073"/>
      <c r="AA72" s="1074">
        <v>2138</v>
      </c>
      <c r="AB72" s="1072"/>
      <c r="AC72" s="1072"/>
      <c r="AD72" s="1072"/>
      <c r="AE72" s="1073"/>
      <c r="AF72" s="1074">
        <v>2138</v>
      </c>
      <c r="AG72" s="1072"/>
      <c r="AH72" s="1072"/>
      <c r="AI72" s="1072"/>
      <c r="AJ72" s="1073"/>
      <c r="AK72" s="1074">
        <v>950</v>
      </c>
      <c r="AL72" s="1072"/>
      <c r="AM72" s="1072"/>
      <c r="AN72" s="1072"/>
      <c r="AO72" s="1073"/>
      <c r="AP72" s="1074" t="s">
        <v>586</v>
      </c>
      <c r="AQ72" s="1072"/>
      <c r="AR72" s="1072"/>
      <c r="AS72" s="1072"/>
      <c r="AT72" s="1073"/>
      <c r="AU72" s="1074" t="s">
        <v>586</v>
      </c>
      <c r="AV72" s="1072"/>
      <c r="AW72" s="1072"/>
      <c r="AX72" s="1072"/>
      <c r="AY72" s="1073"/>
      <c r="AZ72" s="1075" t="s">
        <v>592</v>
      </c>
      <c r="BA72" s="1076"/>
      <c r="BB72" s="1076"/>
      <c r="BC72" s="1076"/>
      <c r="BD72" s="1077"/>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x14ac:dyDescent="0.15">
      <c r="A73" s="262">
        <v>6</v>
      </c>
      <c r="B73" s="1067" t="s">
        <v>593</v>
      </c>
      <c r="C73" s="1068"/>
      <c r="D73" s="1068"/>
      <c r="E73" s="1068"/>
      <c r="F73" s="1068"/>
      <c r="G73" s="1068"/>
      <c r="H73" s="1068"/>
      <c r="I73" s="1068"/>
      <c r="J73" s="1068"/>
      <c r="K73" s="1068"/>
      <c r="L73" s="1068"/>
      <c r="M73" s="1068"/>
      <c r="N73" s="1068"/>
      <c r="O73" s="1068"/>
      <c r="P73" s="1069"/>
      <c r="Q73" s="1071">
        <v>2150</v>
      </c>
      <c r="R73" s="1072"/>
      <c r="S73" s="1072"/>
      <c r="T73" s="1072"/>
      <c r="U73" s="1073"/>
      <c r="V73" s="1074">
        <v>2029</v>
      </c>
      <c r="W73" s="1072"/>
      <c r="X73" s="1072"/>
      <c r="Y73" s="1072"/>
      <c r="Z73" s="1073"/>
      <c r="AA73" s="1074">
        <v>121</v>
      </c>
      <c r="AB73" s="1072"/>
      <c r="AC73" s="1072"/>
      <c r="AD73" s="1072"/>
      <c r="AE73" s="1073"/>
      <c r="AF73" s="1074">
        <v>116</v>
      </c>
      <c r="AG73" s="1072"/>
      <c r="AH73" s="1072"/>
      <c r="AI73" s="1072"/>
      <c r="AJ73" s="1073"/>
      <c r="AK73" s="1074" t="s">
        <v>586</v>
      </c>
      <c r="AL73" s="1072"/>
      <c r="AM73" s="1072"/>
      <c r="AN73" s="1072"/>
      <c r="AO73" s="1073"/>
      <c r="AP73" s="1074" t="s">
        <v>586</v>
      </c>
      <c r="AQ73" s="1072"/>
      <c r="AR73" s="1072"/>
      <c r="AS73" s="1072"/>
      <c r="AT73" s="1073"/>
      <c r="AU73" s="1074" t="s">
        <v>586</v>
      </c>
      <c r="AV73" s="1072"/>
      <c r="AW73" s="1072"/>
      <c r="AX73" s="1072"/>
      <c r="AY73" s="1073"/>
      <c r="AZ73" s="1075"/>
      <c r="BA73" s="1076"/>
      <c r="BB73" s="1076"/>
      <c r="BC73" s="1076"/>
      <c r="BD73" s="1077"/>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x14ac:dyDescent="0.15">
      <c r="A74" s="262">
        <v>7</v>
      </c>
      <c r="B74" s="1067"/>
      <c r="C74" s="1068"/>
      <c r="D74" s="1068"/>
      <c r="E74" s="1068"/>
      <c r="F74" s="1068"/>
      <c r="G74" s="1068"/>
      <c r="H74" s="1068"/>
      <c r="I74" s="1068"/>
      <c r="J74" s="1068"/>
      <c r="K74" s="1068"/>
      <c r="L74" s="1068"/>
      <c r="M74" s="1068"/>
      <c r="N74" s="1068"/>
      <c r="O74" s="1068"/>
      <c r="P74" s="1069"/>
      <c r="Q74" s="1070"/>
      <c r="R74" s="1064"/>
      <c r="S74" s="1064"/>
      <c r="T74" s="1064"/>
      <c r="U74" s="1064"/>
      <c r="V74" s="1064"/>
      <c r="W74" s="1064"/>
      <c r="X74" s="1064"/>
      <c r="Y74" s="1064"/>
      <c r="Z74" s="1064"/>
      <c r="AA74" s="1064"/>
      <c r="AB74" s="1064"/>
      <c r="AC74" s="1064"/>
      <c r="AD74" s="1064"/>
      <c r="AE74" s="1064"/>
      <c r="AF74" s="1064"/>
      <c r="AG74" s="1064"/>
      <c r="AH74" s="1064"/>
      <c r="AI74" s="1064"/>
      <c r="AJ74" s="1064"/>
      <c r="AK74" s="1064"/>
      <c r="AL74" s="1064"/>
      <c r="AM74" s="1064"/>
      <c r="AN74" s="1064"/>
      <c r="AO74" s="1064"/>
      <c r="AP74" s="1064"/>
      <c r="AQ74" s="1064"/>
      <c r="AR74" s="1064"/>
      <c r="AS74" s="1064"/>
      <c r="AT74" s="1064"/>
      <c r="AU74" s="1064"/>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x14ac:dyDescent="0.15">
      <c r="A75" s="262">
        <v>8</v>
      </c>
      <c r="B75" s="1067"/>
      <c r="C75" s="1068"/>
      <c r="D75" s="1068"/>
      <c r="E75" s="1068"/>
      <c r="F75" s="1068"/>
      <c r="G75" s="1068"/>
      <c r="H75" s="1068"/>
      <c r="I75" s="1068"/>
      <c r="J75" s="1068"/>
      <c r="K75" s="1068"/>
      <c r="L75" s="1068"/>
      <c r="M75" s="1068"/>
      <c r="N75" s="1068"/>
      <c r="O75" s="1068"/>
      <c r="P75" s="1069"/>
      <c r="Q75" s="1071"/>
      <c r="R75" s="1072"/>
      <c r="S75" s="1072"/>
      <c r="T75" s="1072"/>
      <c r="U75" s="1073"/>
      <c r="V75" s="1074"/>
      <c r="W75" s="1072"/>
      <c r="X75" s="1072"/>
      <c r="Y75" s="1072"/>
      <c r="Z75" s="1073"/>
      <c r="AA75" s="1074"/>
      <c r="AB75" s="1072"/>
      <c r="AC75" s="1072"/>
      <c r="AD75" s="1072"/>
      <c r="AE75" s="1073"/>
      <c r="AF75" s="1074"/>
      <c r="AG75" s="1072"/>
      <c r="AH75" s="1072"/>
      <c r="AI75" s="1072"/>
      <c r="AJ75" s="1073"/>
      <c r="AK75" s="1074"/>
      <c r="AL75" s="1072"/>
      <c r="AM75" s="1072"/>
      <c r="AN75" s="1072"/>
      <c r="AO75" s="1073"/>
      <c r="AP75" s="1074"/>
      <c r="AQ75" s="1072"/>
      <c r="AR75" s="1072"/>
      <c r="AS75" s="1072"/>
      <c r="AT75" s="1073"/>
      <c r="AU75" s="1074"/>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x14ac:dyDescent="0.15">
      <c r="A76" s="262">
        <v>9</v>
      </c>
      <c r="B76" s="1067"/>
      <c r="C76" s="1068"/>
      <c r="D76" s="1068"/>
      <c r="E76" s="1068"/>
      <c r="F76" s="1068"/>
      <c r="G76" s="1068"/>
      <c r="H76" s="1068"/>
      <c r="I76" s="1068"/>
      <c r="J76" s="1068"/>
      <c r="K76" s="1068"/>
      <c r="L76" s="1068"/>
      <c r="M76" s="1068"/>
      <c r="N76" s="1068"/>
      <c r="O76" s="1068"/>
      <c r="P76" s="1069"/>
      <c r="Q76" s="1071"/>
      <c r="R76" s="1072"/>
      <c r="S76" s="1072"/>
      <c r="T76" s="1072"/>
      <c r="U76" s="1073"/>
      <c r="V76" s="1074"/>
      <c r="W76" s="1072"/>
      <c r="X76" s="1072"/>
      <c r="Y76" s="1072"/>
      <c r="Z76" s="1073"/>
      <c r="AA76" s="1074"/>
      <c r="AB76" s="1072"/>
      <c r="AC76" s="1072"/>
      <c r="AD76" s="1072"/>
      <c r="AE76" s="1073"/>
      <c r="AF76" s="1074"/>
      <c r="AG76" s="1072"/>
      <c r="AH76" s="1072"/>
      <c r="AI76" s="1072"/>
      <c r="AJ76" s="1073"/>
      <c r="AK76" s="1074"/>
      <c r="AL76" s="1072"/>
      <c r="AM76" s="1072"/>
      <c r="AN76" s="1072"/>
      <c r="AO76" s="1073"/>
      <c r="AP76" s="1074"/>
      <c r="AQ76" s="1072"/>
      <c r="AR76" s="1072"/>
      <c r="AS76" s="1072"/>
      <c r="AT76" s="1073"/>
      <c r="AU76" s="1074"/>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x14ac:dyDescent="0.15">
      <c r="A77" s="262">
        <v>10</v>
      </c>
      <c r="B77" s="1067"/>
      <c r="C77" s="1068"/>
      <c r="D77" s="1068"/>
      <c r="E77" s="1068"/>
      <c r="F77" s="1068"/>
      <c r="G77" s="1068"/>
      <c r="H77" s="1068"/>
      <c r="I77" s="1068"/>
      <c r="J77" s="1068"/>
      <c r="K77" s="1068"/>
      <c r="L77" s="1068"/>
      <c r="M77" s="1068"/>
      <c r="N77" s="1068"/>
      <c r="O77" s="1068"/>
      <c r="P77" s="1069"/>
      <c r="Q77" s="1071"/>
      <c r="R77" s="1072"/>
      <c r="S77" s="1072"/>
      <c r="T77" s="1072"/>
      <c r="U77" s="1073"/>
      <c r="V77" s="1074"/>
      <c r="W77" s="1072"/>
      <c r="X77" s="1072"/>
      <c r="Y77" s="1072"/>
      <c r="Z77" s="1073"/>
      <c r="AA77" s="1074"/>
      <c r="AB77" s="1072"/>
      <c r="AC77" s="1072"/>
      <c r="AD77" s="1072"/>
      <c r="AE77" s="1073"/>
      <c r="AF77" s="1074"/>
      <c r="AG77" s="1072"/>
      <c r="AH77" s="1072"/>
      <c r="AI77" s="1072"/>
      <c r="AJ77" s="1073"/>
      <c r="AK77" s="1074"/>
      <c r="AL77" s="1072"/>
      <c r="AM77" s="1072"/>
      <c r="AN77" s="1072"/>
      <c r="AO77" s="1073"/>
      <c r="AP77" s="1074"/>
      <c r="AQ77" s="1072"/>
      <c r="AR77" s="1072"/>
      <c r="AS77" s="1072"/>
      <c r="AT77" s="1073"/>
      <c r="AU77" s="1074"/>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x14ac:dyDescent="0.15">
      <c r="A78" s="262">
        <v>11</v>
      </c>
      <c r="B78" s="1067"/>
      <c r="C78" s="1068"/>
      <c r="D78" s="1068"/>
      <c r="E78" s="1068"/>
      <c r="F78" s="1068"/>
      <c r="G78" s="1068"/>
      <c r="H78" s="1068"/>
      <c r="I78" s="1068"/>
      <c r="J78" s="1068"/>
      <c r="K78" s="1068"/>
      <c r="L78" s="1068"/>
      <c r="M78" s="1068"/>
      <c r="N78" s="1068"/>
      <c r="O78" s="1068"/>
      <c r="P78" s="1069"/>
      <c r="Q78" s="1070"/>
      <c r="R78" s="1064"/>
      <c r="S78" s="1064"/>
      <c r="T78" s="1064"/>
      <c r="U78" s="1064"/>
      <c r="V78" s="1064"/>
      <c r="W78" s="1064"/>
      <c r="X78" s="1064"/>
      <c r="Y78" s="1064"/>
      <c r="Z78" s="1064"/>
      <c r="AA78" s="1064"/>
      <c r="AB78" s="1064"/>
      <c r="AC78" s="1064"/>
      <c r="AD78" s="1064"/>
      <c r="AE78" s="1064"/>
      <c r="AF78" s="1064"/>
      <c r="AG78" s="1064"/>
      <c r="AH78" s="1064"/>
      <c r="AI78" s="1064"/>
      <c r="AJ78" s="1064"/>
      <c r="AK78" s="1064"/>
      <c r="AL78" s="1064"/>
      <c r="AM78" s="1064"/>
      <c r="AN78" s="1064"/>
      <c r="AO78" s="1064"/>
      <c r="AP78" s="1064"/>
      <c r="AQ78" s="1064"/>
      <c r="AR78" s="1064"/>
      <c r="AS78" s="1064"/>
      <c r="AT78" s="1064"/>
      <c r="AU78" s="1064"/>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x14ac:dyDescent="0.15">
      <c r="A79" s="262">
        <v>12</v>
      </c>
      <c r="B79" s="1067"/>
      <c r="C79" s="1068"/>
      <c r="D79" s="1068"/>
      <c r="E79" s="1068"/>
      <c r="F79" s="1068"/>
      <c r="G79" s="1068"/>
      <c r="H79" s="1068"/>
      <c r="I79" s="1068"/>
      <c r="J79" s="1068"/>
      <c r="K79" s="1068"/>
      <c r="L79" s="1068"/>
      <c r="M79" s="1068"/>
      <c r="N79" s="1068"/>
      <c r="O79" s="1068"/>
      <c r="P79" s="1069"/>
      <c r="Q79" s="1070"/>
      <c r="R79" s="1064"/>
      <c r="S79" s="1064"/>
      <c r="T79" s="1064"/>
      <c r="U79" s="1064"/>
      <c r="V79" s="1064"/>
      <c r="W79" s="1064"/>
      <c r="X79" s="1064"/>
      <c r="Y79" s="1064"/>
      <c r="Z79" s="1064"/>
      <c r="AA79" s="1064"/>
      <c r="AB79" s="1064"/>
      <c r="AC79" s="1064"/>
      <c r="AD79" s="1064"/>
      <c r="AE79" s="1064"/>
      <c r="AF79" s="1064"/>
      <c r="AG79" s="1064"/>
      <c r="AH79" s="1064"/>
      <c r="AI79" s="1064"/>
      <c r="AJ79" s="1064"/>
      <c r="AK79" s="1064"/>
      <c r="AL79" s="1064"/>
      <c r="AM79" s="1064"/>
      <c r="AN79" s="1064"/>
      <c r="AO79" s="1064"/>
      <c r="AP79" s="1064"/>
      <c r="AQ79" s="1064"/>
      <c r="AR79" s="1064"/>
      <c r="AS79" s="1064"/>
      <c r="AT79" s="1064"/>
      <c r="AU79" s="1064"/>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x14ac:dyDescent="0.15">
      <c r="A80" s="262">
        <v>13</v>
      </c>
      <c r="B80" s="1067"/>
      <c r="C80" s="1068"/>
      <c r="D80" s="1068"/>
      <c r="E80" s="1068"/>
      <c r="F80" s="1068"/>
      <c r="G80" s="1068"/>
      <c r="H80" s="1068"/>
      <c r="I80" s="1068"/>
      <c r="J80" s="1068"/>
      <c r="K80" s="1068"/>
      <c r="L80" s="1068"/>
      <c r="M80" s="1068"/>
      <c r="N80" s="1068"/>
      <c r="O80" s="1068"/>
      <c r="P80" s="1069"/>
      <c r="Q80" s="1070"/>
      <c r="R80" s="1064"/>
      <c r="S80" s="1064"/>
      <c r="T80" s="1064"/>
      <c r="U80" s="1064"/>
      <c r="V80" s="1064"/>
      <c r="W80" s="1064"/>
      <c r="X80" s="1064"/>
      <c r="Y80" s="1064"/>
      <c r="Z80" s="1064"/>
      <c r="AA80" s="1064"/>
      <c r="AB80" s="1064"/>
      <c r="AC80" s="1064"/>
      <c r="AD80" s="1064"/>
      <c r="AE80" s="1064"/>
      <c r="AF80" s="1064"/>
      <c r="AG80" s="1064"/>
      <c r="AH80" s="1064"/>
      <c r="AI80" s="1064"/>
      <c r="AJ80" s="1064"/>
      <c r="AK80" s="1064"/>
      <c r="AL80" s="1064"/>
      <c r="AM80" s="1064"/>
      <c r="AN80" s="1064"/>
      <c r="AO80" s="1064"/>
      <c r="AP80" s="1064"/>
      <c r="AQ80" s="1064"/>
      <c r="AR80" s="1064"/>
      <c r="AS80" s="1064"/>
      <c r="AT80" s="1064"/>
      <c r="AU80" s="1064"/>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x14ac:dyDescent="0.15">
      <c r="A81" s="262">
        <v>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x14ac:dyDescent="0.15">
      <c r="A82" s="262">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x14ac:dyDescent="0.15">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x14ac:dyDescent="0.15">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x14ac:dyDescent="0.15">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x14ac:dyDescent="0.15">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x14ac:dyDescent="0.15">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x14ac:dyDescent="0.2">
      <c r="A88" s="265" t="s">
        <v>393</v>
      </c>
      <c r="B88" s="1037" t="s">
        <v>429</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f>AF68+AF69+AF70+AF71+AF72+AF73</f>
        <v>2264</v>
      </c>
      <c r="AG88" s="1052"/>
      <c r="AH88" s="1052"/>
      <c r="AI88" s="1052"/>
      <c r="AJ88" s="1052"/>
      <c r="AK88" s="1056"/>
      <c r="AL88" s="1056"/>
      <c r="AM88" s="1056"/>
      <c r="AN88" s="1056"/>
      <c r="AO88" s="1056"/>
      <c r="AP88" s="1052">
        <f>AP68</f>
        <v>3122</v>
      </c>
      <c r="AQ88" s="1052"/>
      <c r="AR88" s="1052"/>
      <c r="AS88" s="1052"/>
      <c r="AT88" s="1052"/>
      <c r="AU88" s="1052">
        <f>AU68</f>
        <v>322</v>
      </c>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393</v>
      </c>
      <c r="BR102" s="1037" t="s">
        <v>430</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f>CR7+CR8+CR9</f>
        <v>37</v>
      </c>
      <c r="CS102" s="1044"/>
      <c r="CT102" s="1044"/>
      <c r="CU102" s="1044"/>
      <c r="CV102" s="1045"/>
      <c r="CW102" s="1043">
        <f>CW7</f>
        <v>0</v>
      </c>
      <c r="CX102" s="1044"/>
      <c r="CY102" s="1044"/>
      <c r="CZ102" s="1044"/>
      <c r="DA102" s="1045"/>
      <c r="DB102" s="1043">
        <f>DB7</f>
        <v>118</v>
      </c>
      <c r="DC102" s="1044"/>
      <c r="DD102" s="1044"/>
      <c r="DE102" s="1044"/>
      <c r="DF102" s="1045"/>
      <c r="DG102" s="1043" t="s">
        <v>597</v>
      </c>
      <c r="DH102" s="1044"/>
      <c r="DI102" s="1044"/>
      <c r="DJ102" s="1044"/>
      <c r="DK102" s="1045"/>
      <c r="DL102" s="1043" t="s">
        <v>597</v>
      </c>
      <c r="DM102" s="1044"/>
      <c r="DN102" s="1044"/>
      <c r="DO102" s="1044"/>
      <c r="DP102" s="1045"/>
      <c r="DQ102" s="1043" t="s">
        <v>597</v>
      </c>
      <c r="DR102" s="1044"/>
      <c r="DS102" s="1044"/>
      <c r="DT102" s="1044"/>
      <c r="DU102" s="1045"/>
      <c r="DV102" s="1026" t="s">
        <v>597</v>
      </c>
      <c r="DW102" s="1027"/>
      <c r="DX102" s="1027"/>
      <c r="DY102" s="1027"/>
      <c r="DZ102" s="1028"/>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431</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432</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433</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434</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31" t="s">
        <v>435</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436</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x14ac:dyDescent="0.15">
      <c r="A109" s="986" t="s">
        <v>437</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438</v>
      </c>
      <c r="AB109" s="987"/>
      <c r="AC109" s="987"/>
      <c r="AD109" s="987"/>
      <c r="AE109" s="988"/>
      <c r="AF109" s="989" t="s">
        <v>308</v>
      </c>
      <c r="AG109" s="987"/>
      <c r="AH109" s="987"/>
      <c r="AI109" s="987"/>
      <c r="AJ109" s="988"/>
      <c r="AK109" s="989" t="s">
        <v>307</v>
      </c>
      <c r="AL109" s="987"/>
      <c r="AM109" s="987"/>
      <c r="AN109" s="987"/>
      <c r="AO109" s="988"/>
      <c r="AP109" s="989" t="s">
        <v>439</v>
      </c>
      <c r="AQ109" s="987"/>
      <c r="AR109" s="987"/>
      <c r="AS109" s="987"/>
      <c r="AT109" s="1018"/>
      <c r="AU109" s="986" t="s">
        <v>437</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438</v>
      </c>
      <c r="BR109" s="987"/>
      <c r="BS109" s="987"/>
      <c r="BT109" s="987"/>
      <c r="BU109" s="988"/>
      <c r="BV109" s="989" t="s">
        <v>308</v>
      </c>
      <c r="BW109" s="987"/>
      <c r="BX109" s="987"/>
      <c r="BY109" s="987"/>
      <c r="BZ109" s="988"/>
      <c r="CA109" s="989" t="s">
        <v>307</v>
      </c>
      <c r="CB109" s="987"/>
      <c r="CC109" s="987"/>
      <c r="CD109" s="987"/>
      <c r="CE109" s="988"/>
      <c r="CF109" s="1025" t="s">
        <v>439</v>
      </c>
      <c r="CG109" s="1025"/>
      <c r="CH109" s="1025"/>
      <c r="CI109" s="1025"/>
      <c r="CJ109" s="1025"/>
      <c r="CK109" s="989" t="s">
        <v>440</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438</v>
      </c>
      <c r="DH109" s="987"/>
      <c r="DI109" s="987"/>
      <c r="DJ109" s="987"/>
      <c r="DK109" s="988"/>
      <c r="DL109" s="989" t="s">
        <v>308</v>
      </c>
      <c r="DM109" s="987"/>
      <c r="DN109" s="987"/>
      <c r="DO109" s="987"/>
      <c r="DP109" s="988"/>
      <c r="DQ109" s="989" t="s">
        <v>307</v>
      </c>
      <c r="DR109" s="987"/>
      <c r="DS109" s="987"/>
      <c r="DT109" s="987"/>
      <c r="DU109" s="988"/>
      <c r="DV109" s="989" t="s">
        <v>439</v>
      </c>
      <c r="DW109" s="987"/>
      <c r="DX109" s="987"/>
      <c r="DY109" s="987"/>
      <c r="DZ109" s="1018"/>
    </row>
    <row r="110" spans="1:131" s="247" customFormat="1" ht="26.25" customHeight="1" x14ac:dyDescent="0.15">
      <c r="A110" s="889" t="s">
        <v>441</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1296009</v>
      </c>
      <c r="AB110" s="980"/>
      <c r="AC110" s="980"/>
      <c r="AD110" s="980"/>
      <c r="AE110" s="981"/>
      <c r="AF110" s="982">
        <v>1259165</v>
      </c>
      <c r="AG110" s="980"/>
      <c r="AH110" s="980"/>
      <c r="AI110" s="980"/>
      <c r="AJ110" s="981"/>
      <c r="AK110" s="982">
        <v>1072483</v>
      </c>
      <c r="AL110" s="980"/>
      <c r="AM110" s="980"/>
      <c r="AN110" s="980"/>
      <c r="AO110" s="981"/>
      <c r="AP110" s="983">
        <v>22.9</v>
      </c>
      <c r="AQ110" s="984"/>
      <c r="AR110" s="984"/>
      <c r="AS110" s="984"/>
      <c r="AT110" s="985"/>
      <c r="AU110" s="1019" t="s">
        <v>75</v>
      </c>
      <c r="AV110" s="1020"/>
      <c r="AW110" s="1020"/>
      <c r="AX110" s="1020"/>
      <c r="AY110" s="1020"/>
      <c r="AZ110" s="945" t="s">
        <v>442</v>
      </c>
      <c r="BA110" s="890"/>
      <c r="BB110" s="890"/>
      <c r="BC110" s="890"/>
      <c r="BD110" s="890"/>
      <c r="BE110" s="890"/>
      <c r="BF110" s="890"/>
      <c r="BG110" s="890"/>
      <c r="BH110" s="890"/>
      <c r="BI110" s="890"/>
      <c r="BJ110" s="890"/>
      <c r="BK110" s="890"/>
      <c r="BL110" s="890"/>
      <c r="BM110" s="890"/>
      <c r="BN110" s="890"/>
      <c r="BO110" s="890"/>
      <c r="BP110" s="891"/>
      <c r="BQ110" s="946">
        <v>12263761</v>
      </c>
      <c r="BR110" s="927"/>
      <c r="BS110" s="927"/>
      <c r="BT110" s="927"/>
      <c r="BU110" s="927"/>
      <c r="BV110" s="927">
        <v>13025807</v>
      </c>
      <c r="BW110" s="927"/>
      <c r="BX110" s="927"/>
      <c r="BY110" s="927"/>
      <c r="BZ110" s="927"/>
      <c r="CA110" s="927">
        <v>12638318</v>
      </c>
      <c r="CB110" s="927"/>
      <c r="CC110" s="927"/>
      <c r="CD110" s="927"/>
      <c r="CE110" s="927"/>
      <c r="CF110" s="951">
        <v>269.8</v>
      </c>
      <c r="CG110" s="952"/>
      <c r="CH110" s="952"/>
      <c r="CI110" s="952"/>
      <c r="CJ110" s="952"/>
      <c r="CK110" s="1015" t="s">
        <v>443</v>
      </c>
      <c r="CL110" s="901"/>
      <c r="CM110" s="976" t="s">
        <v>444</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422</v>
      </c>
      <c r="DH110" s="927"/>
      <c r="DI110" s="927"/>
      <c r="DJ110" s="927"/>
      <c r="DK110" s="927"/>
      <c r="DL110" s="927" t="s">
        <v>422</v>
      </c>
      <c r="DM110" s="927"/>
      <c r="DN110" s="927"/>
      <c r="DO110" s="927"/>
      <c r="DP110" s="927"/>
      <c r="DQ110" s="927" t="s">
        <v>130</v>
      </c>
      <c r="DR110" s="927"/>
      <c r="DS110" s="927"/>
      <c r="DT110" s="927"/>
      <c r="DU110" s="927"/>
      <c r="DV110" s="928" t="s">
        <v>422</v>
      </c>
      <c r="DW110" s="928"/>
      <c r="DX110" s="928"/>
      <c r="DY110" s="928"/>
      <c r="DZ110" s="929"/>
    </row>
    <row r="111" spans="1:131" s="247" customFormat="1" ht="26.25" customHeight="1" x14ac:dyDescent="0.15">
      <c r="A111" s="856" t="s">
        <v>445</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422</v>
      </c>
      <c r="AB111" s="1008"/>
      <c r="AC111" s="1008"/>
      <c r="AD111" s="1008"/>
      <c r="AE111" s="1009"/>
      <c r="AF111" s="1010" t="s">
        <v>413</v>
      </c>
      <c r="AG111" s="1008"/>
      <c r="AH111" s="1008"/>
      <c r="AI111" s="1008"/>
      <c r="AJ111" s="1009"/>
      <c r="AK111" s="1010" t="s">
        <v>130</v>
      </c>
      <c r="AL111" s="1008"/>
      <c r="AM111" s="1008"/>
      <c r="AN111" s="1008"/>
      <c r="AO111" s="1009"/>
      <c r="AP111" s="1011" t="s">
        <v>131</v>
      </c>
      <c r="AQ111" s="1012"/>
      <c r="AR111" s="1012"/>
      <c r="AS111" s="1012"/>
      <c r="AT111" s="1013"/>
      <c r="AU111" s="1021"/>
      <c r="AV111" s="1022"/>
      <c r="AW111" s="1022"/>
      <c r="AX111" s="1022"/>
      <c r="AY111" s="1022"/>
      <c r="AZ111" s="897" t="s">
        <v>446</v>
      </c>
      <c r="BA111" s="832"/>
      <c r="BB111" s="832"/>
      <c r="BC111" s="832"/>
      <c r="BD111" s="832"/>
      <c r="BE111" s="832"/>
      <c r="BF111" s="832"/>
      <c r="BG111" s="832"/>
      <c r="BH111" s="832"/>
      <c r="BI111" s="832"/>
      <c r="BJ111" s="832"/>
      <c r="BK111" s="832"/>
      <c r="BL111" s="832"/>
      <c r="BM111" s="832"/>
      <c r="BN111" s="832"/>
      <c r="BO111" s="832"/>
      <c r="BP111" s="833"/>
      <c r="BQ111" s="898">
        <v>7800</v>
      </c>
      <c r="BR111" s="899"/>
      <c r="BS111" s="899"/>
      <c r="BT111" s="899"/>
      <c r="BU111" s="899"/>
      <c r="BV111" s="899">
        <v>6600</v>
      </c>
      <c r="BW111" s="899"/>
      <c r="BX111" s="899"/>
      <c r="BY111" s="899"/>
      <c r="BZ111" s="899"/>
      <c r="CA111" s="899">
        <v>5400</v>
      </c>
      <c r="CB111" s="899"/>
      <c r="CC111" s="899"/>
      <c r="CD111" s="899"/>
      <c r="CE111" s="899"/>
      <c r="CF111" s="960">
        <v>0.1</v>
      </c>
      <c r="CG111" s="961"/>
      <c r="CH111" s="961"/>
      <c r="CI111" s="961"/>
      <c r="CJ111" s="961"/>
      <c r="CK111" s="1016"/>
      <c r="CL111" s="903"/>
      <c r="CM111" s="906" t="s">
        <v>447</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413</v>
      </c>
      <c r="DH111" s="899"/>
      <c r="DI111" s="899"/>
      <c r="DJ111" s="899"/>
      <c r="DK111" s="899"/>
      <c r="DL111" s="899" t="s">
        <v>422</v>
      </c>
      <c r="DM111" s="899"/>
      <c r="DN111" s="899"/>
      <c r="DO111" s="899"/>
      <c r="DP111" s="899"/>
      <c r="DQ111" s="899" t="s">
        <v>422</v>
      </c>
      <c r="DR111" s="899"/>
      <c r="DS111" s="899"/>
      <c r="DT111" s="899"/>
      <c r="DU111" s="899"/>
      <c r="DV111" s="876" t="s">
        <v>422</v>
      </c>
      <c r="DW111" s="876"/>
      <c r="DX111" s="876"/>
      <c r="DY111" s="876"/>
      <c r="DZ111" s="877"/>
    </row>
    <row r="112" spans="1:131" s="247" customFormat="1" ht="26.25" customHeight="1" x14ac:dyDescent="0.15">
      <c r="A112" s="1001" t="s">
        <v>448</v>
      </c>
      <c r="B112" s="1002"/>
      <c r="C112" s="832" t="s">
        <v>449</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413</v>
      </c>
      <c r="AB112" s="862"/>
      <c r="AC112" s="862"/>
      <c r="AD112" s="862"/>
      <c r="AE112" s="863"/>
      <c r="AF112" s="864" t="s">
        <v>422</v>
      </c>
      <c r="AG112" s="862"/>
      <c r="AH112" s="862"/>
      <c r="AI112" s="862"/>
      <c r="AJ112" s="863"/>
      <c r="AK112" s="864" t="s">
        <v>413</v>
      </c>
      <c r="AL112" s="862"/>
      <c r="AM112" s="862"/>
      <c r="AN112" s="862"/>
      <c r="AO112" s="863"/>
      <c r="AP112" s="909" t="s">
        <v>413</v>
      </c>
      <c r="AQ112" s="910"/>
      <c r="AR112" s="910"/>
      <c r="AS112" s="910"/>
      <c r="AT112" s="911"/>
      <c r="AU112" s="1021"/>
      <c r="AV112" s="1022"/>
      <c r="AW112" s="1022"/>
      <c r="AX112" s="1022"/>
      <c r="AY112" s="1022"/>
      <c r="AZ112" s="897" t="s">
        <v>450</v>
      </c>
      <c r="BA112" s="832"/>
      <c r="BB112" s="832"/>
      <c r="BC112" s="832"/>
      <c r="BD112" s="832"/>
      <c r="BE112" s="832"/>
      <c r="BF112" s="832"/>
      <c r="BG112" s="832"/>
      <c r="BH112" s="832"/>
      <c r="BI112" s="832"/>
      <c r="BJ112" s="832"/>
      <c r="BK112" s="832"/>
      <c r="BL112" s="832"/>
      <c r="BM112" s="832"/>
      <c r="BN112" s="832"/>
      <c r="BO112" s="832"/>
      <c r="BP112" s="833"/>
      <c r="BQ112" s="898">
        <v>4673669</v>
      </c>
      <c r="BR112" s="899"/>
      <c r="BS112" s="899"/>
      <c r="BT112" s="899"/>
      <c r="BU112" s="899"/>
      <c r="BV112" s="899">
        <v>4507692</v>
      </c>
      <c r="BW112" s="899"/>
      <c r="BX112" s="899"/>
      <c r="BY112" s="899"/>
      <c r="BZ112" s="899"/>
      <c r="CA112" s="899">
        <v>4036065</v>
      </c>
      <c r="CB112" s="899"/>
      <c r="CC112" s="899"/>
      <c r="CD112" s="899"/>
      <c r="CE112" s="899"/>
      <c r="CF112" s="960">
        <v>86.2</v>
      </c>
      <c r="CG112" s="961"/>
      <c r="CH112" s="961"/>
      <c r="CI112" s="961"/>
      <c r="CJ112" s="961"/>
      <c r="CK112" s="1016"/>
      <c r="CL112" s="903"/>
      <c r="CM112" s="906" t="s">
        <v>451</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452</v>
      </c>
      <c r="DH112" s="899"/>
      <c r="DI112" s="899"/>
      <c r="DJ112" s="899"/>
      <c r="DK112" s="899"/>
      <c r="DL112" s="899" t="s">
        <v>131</v>
      </c>
      <c r="DM112" s="899"/>
      <c r="DN112" s="899"/>
      <c r="DO112" s="899"/>
      <c r="DP112" s="899"/>
      <c r="DQ112" s="899" t="s">
        <v>413</v>
      </c>
      <c r="DR112" s="899"/>
      <c r="DS112" s="899"/>
      <c r="DT112" s="899"/>
      <c r="DU112" s="899"/>
      <c r="DV112" s="876" t="s">
        <v>422</v>
      </c>
      <c r="DW112" s="876"/>
      <c r="DX112" s="876"/>
      <c r="DY112" s="876"/>
      <c r="DZ112" s="877"/>
    </row>
    <row r="113" spans="1:130" s="247" customFormat="1" ht="26.25" customHeight="1" x14ac:dyDescent="0.15">
      <c r="A113" s="1003"/>
      <c r="B113" s="1004"/>
      <c r="C113" s="832" t="s">
        <v>453</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617038</v>
      </c>
      <c r="AB113" s="1008"/>
      <c r="AC113" s="1008"/>
      <c r="AD113" s="1008"/>
      <c r="AE113" s="1009"/>
      <c r="AF113" s="1010">
        <v>586906</v>
      </c>
      <c r="AG113" s="1008"/>
      <c r="AH113" s="1008"/>
      <c r="AI113" s="1008"/>
      <c r="AJ113" s="1009"/>
      <c r="AK113" s="1010">
        <v>562281</v>
      </c>
      <c r="AL113" s="1008"/>
      <c r="AM113" s="1008"/>
      <c r="AN113" s="1008"/>
      <c r="AO113" s="1009"/>
      <c r="AP113" s="1011">
        <v>12</v>
      </c>
      <c r="AQ113" s="1012"/>
      <c r="AR113" s="1012"/>
      <c r="AS113" s="1012"/>
      <c r="AT113" s="1013"/>
      <c r="AU113" s="1021"/>
      <c r="AV113" s="1022"/>
      <c r="AW113" s="1022"/>
      <c r="AX113" s="1022"/>
      <c r="AY113" s="1022"/>
      <c r="AZ113" s="897" t="s">
        <v>454</v>
      </c>
      <c r="BA113" s="832"/>
      <c r="BB113" s="832"/>
      <c r="BC113" s="832"/>
      <c r="BD113" s="832"/>
      <c r="BE113" s="832"/>
      <c r="BF113" s="832"/>
      <c r="BG113" s="832"/>
      <c r="BH113" s="832"/>
      <c r="BI113" s="832"/>
      <c r="BJ113" s="832"/>
      <c r="BK113" s="832"/>
      <c r="BL113" s="832"/>
      <c r="BM113" s="832"/>
      <c r="BN113" s="832"/>
      <c r="BO113" s="832"/>
      <c r="BP113" s="833"/>
      <c r="BQ113" s="898">
        <v>270491</v>
      </c>
      <c r="BR113" s="899"/>
      <c r="BS113" s="899"/>
      <c r="BT113" s="899"/>
      <c r="BU113" s="899"/>
      <c r="BV113" s="899">
        <v>274158</v>
      </c>
      <c r="BW113" s="899"/>
      <c r="BX113" s="899"/>
      <c r="BY113" s="899"/>
      <c r="BZ113" s="899"/>
      <c r="CA113" s="899">
        <v>321572</v>
      </c>
      <c r="CB113" s="899"/>
      <c r="CC113" s="899"/>
      <c r="CD113" s="899"/>
      <c r="CE113" s="899"/>
      <c r="CF113" s="960">
        <v>6.9</v>
      </c>
      <c r="CG113" s="961"/>
      <c r="CH113" s="961"/>
      <c r="CI113" s="961"/>
      <c r="CJ113" s="961"/>
      <c r="CK113" s="1016"/>
      <c r="CL113" s="903"/>
      <c r="CM113" s="906" t="s">
        <v>455</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131</v>
      </c>
      <c r="DH113" s="862"/>
      <c r="DI113" s="862"/>
      <c r="DJ113" s="862"/>
      <c r="DK113" s="863"/>
      <c r="DL113" s="864" t="s">
        <v>413</v>
      </c>
      <c r="DM113" s="862"/>
      <c r="DN113" s="862"/>
      <c r="DO113" s="862"/>
      <c r="DP113" s="863"/>
      <c r="DQ113" s="864" t="s">
        <v>413</v>
      </c>
      <c r="DR113" s="862"/>
      <c r="DS113" s="862"/>
      <c r="DT113" s="862"/>
      <c r="DU113" s="863"/>
      <c r="DV113" s="909" t="s">
        <v>422</v>
      </c>
      <c r="DW113" s="910"/>
      <c r="DX113" s="910"/>
      <c r="DY113" s="910"/>
      <c r="DZ113" s="911"/>
    </row>
    <row r="114" spans="1:130" s="247" customFormat="1" ht="26.25" customHeight="1" x14ac:dyDescent="0.15">
      <c r="A114" s="1003"/>
      <c r="B114" s="1004"/>
      <c r="C114" s="832" t="s">
        <v>456</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34382</v>
      </c>
      <c r="AB114" s="862"/>
      <c r="AC114" s="862"/>
      <c r="AD114" s="862"/>
      <c r="AE114" s="863"/>
      <c r="AF114" s="864">
        <v>19575</v>
      </c>
      <c r="AG114" s="862"/>
      <c r="AH114" s="862"/>
      <c r="AI114" s="862"/>
      <c r="AJ114" s="863"/>
      <c r="AK114" s="864">
        <v>26542</v>
      </c>
      <c r="AL114" s="862"/>
      <c r="AM114" s="862"/>
      <c r="AN114" s="862"/>
      <c r="AO114" s="863"/>
      <c r="AP114" s="909">
        <v>0.6</v>
      </c>
      <c r="AQ114" s="910"/>
      <c r="AR114" s="910"/>
      <c r="AS114" s="910"/>
      <c r="AT114" s="911"/>
      <c r="AU114" s="1021"/>
      <c r="AV114" s="1022"/>
      <c r="AW114" s="1022"/>
      <c r="AX114" s="1022"/>
      <c r="AY114" s="1022"/>
      <c r="AZ114" s="897" t="s">
        <v>457</v>
      </c>
      <c r="BA114" s="832"/>
      <c r="BB114" s="832"/>
      <c r="BC114" s="832"/>
      <c r="BD114" s="832"/>
      <c r="BE114" s="832"/>
      <c r="BF114" s="832"/>
      <c r="BG114" s="832"/>
      <c r="BH114" s="832"/>
      <c r="BI114" s="832"/>
      <c r="BJ114" s="832"/>
      <c r="BK114" s="832"/>
      <c r="BL114" s="832"/>
      <c r="BM114" s="832"/>
      <c r="BN114" s="832"/>
      <c r="BO114" s="832"/>
      <c r="BP114" s="833"/>
      <c r="BQ114" s="898">
        <v>1048279</v>
      </c>
      <c r="BR114" s="899"/>
      <c r="BS114" s="899"/>
      <c r="BT114" s="899"/>
      <c r="BU114" s="899"/>
      <c r="BV114" s="899">
        <v>999907</v>
      </c>
      <c r="BW114" s="899"/>
      <c r="BX114" s="899"/>
      <c r="BY114" s="899"/>
      <c r="BZ114" s="899"/>
      <c r="CA114" s="899">
        <v>932591</v>
      </c>
      <c r="CB114" s="899"/>
      <c r="CC114" s="899"/>
      <c r="CD114" s="899"/>
      <c r="CE114" s="899"/>
      <c r="CF114" s="960">
        <v>19.899999999999999</v>
      </c>
      <c r="CG114" s="961"/>
      <c r="CH114" s="961"/>
      <c r="CI114" s="961"/>
      <c r="CJ114" s="961"/>
      <c r="CK114" s="1016"/>
      <c r="CL114" s="903"/>
      <c r="CM114" s="906" t="s">
        <v>458</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413</v>
      </c>
      <c r="DH114" s="862"/>
      <c r="DI114" s="862"/>
      <c r="DJ114" s="862"/>
      <c r="DK114" s="863"/>
      <c r="DL114" s="864" t="s">
        <v>413</v>
      </c>
      <c r="DM114" s="862"/>
      <c r="DN114" s="862"/>
      <c r="DO114" s="862"/>
      <c r="DP114" s="863"/>
      <c r="DQ114" s="864" t="s">
        <v>413</v>
      </c>
      <c r="DR114" s="862"/>
      <c r="DS114" s="862"/>
      <c r="DT114" s="862"/>
      <c r="DU114" s="863"/>
      <c r="DV114" s="909" t="s">
        <v>413</v>
      </c>
      <c r="DW114" s="910"/>
      <c r="DX114" s="910"/>
      <c r="DY114" s="910"/>
      <c r="DZ114" s="911"/>
    </row>
    <row r="115" spans="1:130" s="247" customFormat="1" ht="26.25" customHeight="1" x14ac:dyDescent="0.15">
      <c r="A115" s="1003"/>
      <c r="B115" s="1004"/>
      <c r="C115" s="832" t="s">
        <v>459</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v>1200</v>
      </c>
      <c r="AB115" s="1008"/>
      <c r="AC115" s="1008"/>
      <c r="AD115" s="1008"/>
      <c r="AE115" s="1009"/>
      <c r="AF115" s="1010">
        <v>1200</v>
      </c>
      <c r="AG115" s="1008"/>
      <c r="AH115" s="1008"/>
      <c r="AI115" s="1008"/>
      <c r="AJ115" s="1009"/>
      <c r="AK115" s="1010">
        <v>1808</v>
      </c>
      <c r="AL115" s="1008"/>
      <c r="AM115" s="1008"/>
      <c r="AN115" s="1008"/>
      <c r="AO115" s="1009"/>
      <c r="AP115" s="1011">
        <v>0</v>
      </c>
      <c r="AQ115" s="1012"/>
      <c r="AR115" s="1012"/>
      <c r="AS115" s="1012"/>
      <c r="AT115" s="1013"/>
      <c r="AU115" s="1021"/>
      <c r="AV115" s="1022"/>
      <c r="AW115" s="1022"/>
      <c r="AX115" s="1022"/>
      <c r="AY115" s="1022"/>
      <c r="AZ115" s="897" t="s">
        <v>460</v>
      </c>
      <c r="BA115" s="832"/>
      <c r="BB115" s="832"/>
      <c r="BC115" s="832"/>
      <c r="BD115" s="832"/>
      <c r="BE115" s="832"/>
      <c r="BF115" s="832"/>
      <c r="BG115" s="832"/>
      <c r="BH115" s="832"/>
      <c r="BI115" s="832"/>
      <c r="BJ115" s="832"/>
      <c r="BK115" s="832"/>
      <c r="BL115" s="832"/>
      <c r="BM115" s="832"/>
      <c r="BN115" s="832"/>
      <c r="BO115" s="832"/>
      <c r="BP115" s="833"/>
      <c r="BQ115" s="898" t="s">
        <v>413</v>
      </c>
      <c r="BR115" s="899"/>
      <c r="BS115" s="899"/>
      <c r="BT115" s="899"/>
      <c r="BU115" s="899"/>
      <c r="BV115" s="899" t="s">
        <v>413</v>
      </c>
      <c r="BW115" s="899"/>
      <c r="BX115" s="899"/>
      <c r="BY115" s="899"/>
      <c r="BZ115" s="899"/>
      <c r="CA115" s="899" t="s">
        <v>413</v>
      </c>
      <c r="CB115" s="899"/>
      <c r="CC115" s="899"/>
      <c r="CD115" s="899"/>
      <c r="CE115" s="899"/>
      <c r="CF115" s="960" t="s">
        <v>413</v>
      </c>
      <c r="CG115" s="961"/>
      <c r="CH115" s="961"/>
      <c r="CI115" s="961"/>
      <c r="CJ115" s="961"/>
      <c r="CK115" s="1016"/>
      <c r="CL115" s="903"/>
      <c r="CM115" s="897" t="s">
        <v>461</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413</v>
      </c>
      <c r="DH115" s="862"/>
      <c r="DI115" s="862"/>
      <c r="DJ115" s="862"/>
      <c r="DK115" s="863"/>
      <c r="DL115" s="864" t="s">
        <v>422</v>
      </c>
      <c r="DM115" s="862"/>
      <c r="DN115" s="862"/>
      <c r="DO115" s="862"/>
      <c r="DP115" s="863"/>
      <c r="DQ115" s="864" t="s">
        <v>413</v>
      </c>
      <c r="DR115" s="862"/>
      <c r="DS115" s="862"/>
      <c r="DT115" s="862"/>
      <c r="DU115" s="863"/>
      <c r="DV115" s="909" t="s">
        <v>413</v>
      </c>
      <c r="DW115" s="910"/>
      <c r="DX115" s="910"/>
      <c r="DY115" s="910"/>
      <c r="DZ115" s="911"/>
    </row>
    <row r="116" spans="1:130" s="247" customFormat="1" ht="26.25" customHeight="1" x14ac:dyDescent="0.15">
      <c r="A116" s="1005"/>
      <c r="B116" s="1006"/>
      <c r="C116" s="965" t="s">
        <v>462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t="s">
        <v>413</v>
      </c>
      <c r="AB116" s="862"/>
      <c r="AC116" s="862"/>
      <c r="AD116" s="862"/>
      <c r="AE116" s="863"/>
      <c r="AF116" s="864" t="s">
        <v>452</v>
      </c>
      <c r="AG116" s="862"/>
      <c r="AH116" s="862"/>
      <c r="AI116" s="862"/>
      <c r="AJ116" s="863"/>
      <c r="AK116" s="864" t="s">
        <v>413</v>
      </c>
      <c r="AL116" s="862"/>
      <c r="AM116" s="862"/>
      <c r="AN116" s="862"/>
      <c r="AO116" s="863"/>
      <c r="AP116" s="909" t="s">
        <v>131</v>
      </c>
      <c r="AQ116" s="910"/>
      <c r="AR116" s="910"/>
      <c r="AS116" s="910"/>
      <c r="AT116" s="911"/>
      <c r="AU116" s="1021"/>
      <c r="AV116" s="1022"/>
      <c r="AW116" s="1022"/>
      <c r="AX116" s="1022"/>
      <c r="AY116" s="1022"/>
      <c r="AZ116" s="948" t="s">
        <v>463</v>
      </c>
      <c r="BA116" s="949"/>
      <c r="BB116" s="949"/>
      <c r="BC116" s="949"/>
      <c r="BD116" s="949"/>
      <c r="BE116" s="949"/>
      <c r="BF116" s="949"/>
      <c r="BG116" s="949"/>
      <c r="BH116" s="949"/>
      <c r="BI116" s="949"/>
      <c r="BJ116" s="949"/>
      <c r="BK116" s="949"/>
      <c r="BL116" s="949"/>
      <c r="BM116" s="949"/>
      <c r="BN116" s="949"/>
      <c r="BO116" s="949"/>
      <c r="BP116" s="950"/>
      <c r="BQ116" s="898" t="s">
        <v>422</v>
      </c>
      <c r="BR116" s="899"/>
      <c r="BS116" s="899"/>
      <c r="BT116" s="899"/>
      <c r="BU116" s="899"/>
      <c r="BV116" s="899" t="s">
        <v>413</v>
      </c>
      <c r="BW116" s="899"/>
      <c r="BX116" s="899"/>
      <c r="BY116" s="899"/>
      <c r="BZ116" s="899"/>
      <c r="CA116" s="899" t="s">
        <v>452</v>
      </c>
      <c r="CB116" s="899"/>
      <c r="CC116" s="899"/>
      <c r="CD116" s="899"/>
      <c r="CE116" s="899"/>
      <c r="CF116" s="960" t="s">
        <v>422</v>
      </c>
      <c r="CG116" s="961"/>
      <c r="CH116" s="961"/>
      <c r="CI116" s="961"/>
      <c r="CJ116" s="961"/>
      <c r="CK116" s="1016"/>
      <c r="CL116" s="903"/>
      <c r="CM116" s="906" t="s">
        <v>464</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422</v>
      </c>
      <c r="DH116" s="862"/>
      <c r="DI116" s="862"/>
      <c r="DJ116" s="862"/>
      <c r="DK116" s="863"/>
      <c r="DL116" s="864" t="s">
        <v>452</v>
      </c>
      <c r="DM116" s="862"/>
      <c r="DN116" s="862"/>
      <c r="DO116" s="862"/>
      <c r="DP116" s="863"/>
      <c r="DQ116" s="864" t="s">
        <v>422</v>
      </c>
      <c r="DR116" s="862"/>
      <c r="DS116" s="862"/>
      <c r="DT116" s="862"/>
      <c r="DU116" s="863"/>
      <c r="DV116" s="909" t="s">
        <v>422</v>
      </c>
      <c r="DW116" s="910"/>
      <c r="DX116" s="910"/>
      <c r="DY116" s="910"/>
      <c r="DZ116" s="911"/>
    </row>
    <row r="117" spans="1:130" s="247" customFormat="1" ht="26.25" customHeight="1" x14ac:dyDescent="0.15">
      <c r="A117" s="986" t="s">
        <v>189</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465</v>
      </c>
      <c r="Z117" s="988"/>
      <c r="AA117" s="993">
        <v>1948629</v>
      </c>
      <c r="AB117" s="994"/>
      <c r="AC117" s="994"/>
      <c r="AD117" s="994"/>
      <c r="AE117" s="995"/>
      <c r="AF117" s="996">
        <v>1866846</v>
      </c>
      <c r="AG117" s="994"/>
      <c r="AH117" s="994"/>
      <c r="AI117" s="994"/>
      <c r="AJ117" s="995"/>
      <c r="AK117" s="996">
        <v>1663114</v>
      </c>
      <c r="AL117" s="994"/>
      <c r="AM117" s="994"/>
      <c r="AN117" s="994"/>
      <c r="AO117" s="995"/>
      <c r="AP117" s="997"/>
      <c r="AQ117" s="998"/>
      <c r="AR117" s="998"/>
      <c r="AS117" s="998"/>
      <c r="AT117" s="999"/>
      <c r="AU117" s="1021"/>
      <c r="AV117" s="1022"/>
      <c r="AW117" s="1022"/>
      <c r="AX117" s="1022"/>
      <c r="AY117" s="1022"/>
      <c r="AZ117" s="948" t="s">
        <v>466</v>
      </c>
      <c r="BA117" s="949"/>
      <c r="BB117" s="949"/>
      <c r="BC117" s="949"/>
      <c r="BD117" s="949"/>
      <c r="BE117" s="949"/>
      <c r="BF117" s="949"/>
      <c r="BG117" s="949"/>
      <c r="BH117" s="949"/>
      <c r="BI117" s="949"/>
      <c r="BJ117" s="949"/>
      <c r="BK117" s="949"/>
      <c r="BL117" s="949"/>
      <c r="BM117" s="949"/>
      <c r="BN117" s="949"/>
      <c r="BO117" s="949"/>
      <c r="BP117" s="950"/>
      <c r="BQ117" s="898" t="s">
        <v>130</v>
      </c>
      <c r="BR117" s="899"/>
      <c r="BS117" s="899"/>
      <c r="BT117" s="899"/>
      <c r="BU117" s="899"/>
      <c r="BV117" s="899" t="s">
        <v>130</v>
      </c>
      <c r="BW117" s="899"/>
      <c r="BX117" s="899"/>
      <c r="BY117" s="899"/>
      <c r="BZ117" s="899"/>
      <c r="CA117" s="899" t="s">
        <v>130</v>
      </c>
      <c r="CB117" s="899"/>
      <c r="CC117" s="899"/>
      <c r="CD117" s="899"/>
      <c r="CE117" s="899"/>
      <c r="CF117" s="960" t="s">
        <v>130</v>
      </c>
      <c r="CG117" s="961"/>
      <c r="CH117" s="961"/>
      <c r="CI117" s="961"/>
      <c r="CJ117" s="961"/>
      <c r="CK117" s="1016"/>
      <c r="CL117" s="903"/>
      <c r="CM117" s="906" t="s">
        <v>467</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130</v>
      </c>
      <c r="DH117" s="862"/>
      <c r="DI117" s="862"/>
      <c r="DJ117" s="862"/>
      <c r="DK117" s="863"/>
      <c r="DL117" s="864" t="s">
        <v>130</v>
      </c>
      <c r="DM117" s="862"/>
      <c r="DN117" s="862"/>
      <c r="DO117" s="862"/>
      <c r="DP117" s="863"/>
      <c r="DQ117" s="864" t="s">
        <v>130</v>
      </c>
      <c r="DR117" s="862"/>
      <c r="DS117" s="862"/>
      <c r="DT117" s="862"/>
      <c r="DU117" s="863"/>
      <c r="DV117" s="909" t="s">
        <v>130</v>
      </c>
      <c r="DW117" s="910"/>
      <c r="DX117" s="910"/>
      <c r="DY117" s="910"/>
      <c r="DZ117" s="911"/>
    </row>
    <row r="118" spans="1:130" s="247" customFormat="1" ht="26.25" customHeight="1" x14ac:dyDescent="0.15">
      <c r="A118" s="986" t="s">
        <v>440</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438</v>
      </c>
      <c r="AB118" s="987"/>
      <c r="AC118" s="987"/>
      <c r="AD118" s="987"/>
      <c r="AE118" s="988"/>
      <c r="AF118" s="989" t="s">
        <v>308</v>
      </c>
      <c r="AG118" s="987"/>
      <c r="AH118" s="987"/>
      <c r="AI118" s="987"/>
      <c r="AJ118" s="988"/>
      <c r="AK118" s="989" t="s">
        <v>307</v>
      </c>
      <c r="AL118" s="987"/>
      <c r="AM118" s="987"/>
      <c r="AN118" s="987"/>
      <c r="AO118" s="988"/>
      <c r="AP118" s="990" t="s">
        <v>439</v>
      </c>
      <c r="AQ118" s="991"/>
      <c r="AR118" s="991"/>
      <c r="AS118" s="991"/>
      <c r="AT118" s="992"/>
      <c r="AU118" s="1021"/>
      <c r="AV118" s="1022"/>
      <c r="AW118" s="1022"/>
      <c r="AX118" s="1022"/>
      <c r="AY118" s="1022"/>
      <c r="AZ118" s="964" t="s">
        <v>468</v>
      </c>
      <c r="BA118" s="965"/>
      <c r="BB118" s="965"/>
      <c r="BC118" s="965"/>
      <c r="BD118" s="965"/>
      <c r="BE118" s="965"/>
      <c r="BF118" s="965"/>
      <c r="BG118" s="965"/>
      <c r="BH118" s="965"/>
      <c r="BI118" s="965"/>
      <c r="BJ118" s="965"/>
      <c r="BK118" s="965"/>
      <c r="BL118" s="965"/>
      <c r="BM118" s="965"/>
      <c r="BN118" s="965"/>
      <c r="BO118" s="965"/>
      <c r="BP118" s="966"/>
      <c r="BQ118" s="967" t="s">
        <v>130</v>
      </c>
      <c r="BR118" s="930"/>
      <c r="BS118" s="930"/>
      <c r="BT118" s="930"/>
      <c r="BU118" s="930"/>
      <c r="BV118" s="930" t="s">
        <v>469</v>
      </c>
      <c r="BW118" s="930"/>
      <c r="BX118" s="930"/>
      <c r="BY118" s="930"/>
      <c r="BZ118" s="930"/>
      <c r="CA118" s="930" t="s">
        <v>130</v>
      </c>
      <c r="CB118" s="930"/>
      <c r="CC118" s="930"/>
      <c r="CD118" s="930"/>
      <c r="CE118" s="930"/>
      <c r="CF118" s="960" t="s">
        <v>130</v>
      </c>
      <c r="CG118" s="961"/>
      <c r="CH118" s="961"/>
      <c r="CI118" s="961"/>
      <c r="CJ118" s="961"/>
      <c r="CK118" s="1016"/>
      <c r="CL118" s="903"/>
      <c r="CM118" s="906" t="s">
        <v>470</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471</v>
      </c>
      <c r="DH118" s="862"/>
      <c r="DI118" s="862"/>
      <c r="DJ118" s="862"/>
      <c r="DK118" s="863"/>
      <c r="DL118" s="864" t="s">
        <v>471</v>
      </c>
      <c r="DM118" s="862"/>
      <c r="DN118" s="862"/>
      <c r="DO118" s="862"/>
      <c r="DP118" s="863"/>
      <c r="DQ118" s="864" t="s">
        <v>130</v>
      </c>
      <c r="DR118" s="862"/>
      <c r="DS118" s="862"/>
      <c r="DT118" s="862"/>
      <c r="DU118" s="863"/>
      <c r="DV118" s="909" t="s">
        <v>469</v>
      </c>
      <c r="DW118" s="910"/>
      <c r="DX118" s="910"/>
      <c r="DY118" s="910"/>
      <c r="DZ118" s="911"/>
    </row>
    <row r="119" spans="1:130" s="247" customFormat="1" ht="26.25" customHeight="1" x14ac:dyDescent="0.15">
      <c r="A119" s="900" t="s">
        <v>443</v>
      </c>
      <c r="B119" s="901"/>
      <c r="C119" s="976" t="s">
        <v>444</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130</v>
      </c>
      <c r="AB119" s="980"/>
      <c r="AC119" s="980"/>
      <c r="AD119" s="980"/>
      <c r="AE119" s="981"/>
      <c r="AF119" s="982" t="s">
        <v>130</v>
      </c>
      <c r="AG119" s="980"/>
      <c r="AH119" s="980"/>
      <c r="AI119" s="980"/>
      <c r="AJ119" s="981"/>
      <c r="AK119" s="982" t="s">
        <v>130</v>
      </c>
      <c r="AL119" s="980"/>
      <c r="AM119" s="980"/>
      <c r="AN119" s="980"/>
      <c r="AO119" s="981"/>
      <c r="AP119" s="983" t="s">
        <v>130</v>
      </c>
      <c r="AQ119" s="984"/>
      <c r="AR119" s="984"/>
      <c r="AS119" s="984"/>
      <c r="AT119" s="985"/>
      <c r="AU119" s="1023"/>
      <c r="AV119" s="1024"/>
      <c r="AW119" s="1024"/>
      <c r="AX119" s="1024"/>
      <c r="AY119" s="1024"/>
      <c r="AZ119" s="278" t="s">
        <v>189</v>
      </c>
      <c r="BA119" s="278"/>
      <c r="BB119" s="278"/>
      <c r="BC119" s="278"/>
      <c r="BD119" s="278"/>
      <c r="BE119" s="278"/>
      <c r="BF119" s="278"/>
      <c r="BG119" s="278"/>
      <c r="BH119" s="278"/>
      <c r="BI119" s="278"/>
      <c r="BJ119" s="278"/>
      <c r="BK119" s="278"/>
      <c r="BL119" s="278"/>
      <c r="BM119" s="278"/>
      <c r="BN119" s="278"/>
      <c r="BO119" s="962" t="s">
        <v>472</v>
      </c>
      <c r="BP119" s="963"/>
      <c r="BQ119" s="967">
        <v>18264000</v>
      </c>
      <c r="BR119" s="930"/>
      <c r="BS119" s="930"/>
      <c r="BT119" s="930"/>
      <c r="BU119" s="930"/>
      <c r="BV119" s="930">
        <v>18814164</v>
      </c>
      <c r="BW119" s="930"/>
      <c r="BX119" s="930"/>
      <c r="BY119" s="930"/>
      <c r="BZ119" s="930"/>
      <c r="CA119" s="930">
        <v>17933946</v>
      </c>
      <c r="CB119" s="930"/>
      <c r="CC119" s="930"/>
      <c r="CD119" s="930"/>
      <c r="CE119" s="930"/>
      <c r="CF119" s="828"/>
      <c r="CG119" s="829"/>
      <c r="CH119" s="829"/>
      <c r="CI119" s="829"/>
      <c r="CJ119" s="919"/>
      <c r="CK119" s="1017"/>
      <c r="CL119" s="905"/>
      <c r="CM119" s="923" t="s">
        <v>473</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v>7800</v>
      </c>
      <c r="DH119" s="845"/>
      <c r="DI119" s="845"/>
      <c r="DJ119" s="845"/>
      <c r="DK119" s="846"/>
      <c r="DL119" s="847">
        <v>6600</v>
      </c>
      <c r="DM119" s="845"/>
      <c r="DN119" s="845"/>
      <c r="DO119" s="845"/>
      <c r="DP119" s="846"/>
      <c r="DQ119" s="847">
        <v>5400</v>
      </c>
      <c r="DR119" s="845"/>
      <c r="DS119" s="845"/>
      <c r="DT119" s="845"/>
      <c r="DU119" s="846"/>
      <c r="DV119" s="933">
        <v>0.1</v>
      </c>
      <c r="DW119" s="934"/>
      <c r="DX119" s="934"/>
      <c r="DY119" s="934"/>
      <c r="DZ119" s="935"/>
    </row>
    <row r="120" spans="1:130" s="247" customFormat="1" ht="26.25" customHeight="1" x14ac:dyDescent="0.15">
      <c r="A120" s="902"/>
      <c r="B120" s="903"/>
      <c r="C120" s="906" t="s">
        <v>447</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130</v>
      </c>
      <c r="AB120" s="862"/>
      <c r="AC120" s="862"/>
      <c r="AD120" s="862"/>
      <c r="AE120" s="863"/>
      <c r="AF120" s="864" t="s">
        <v>130</v>
      </c>
      <c r="AG120" s="862"/>
      <c r="AH120" s="862"/>
      <c r="AI120" s="862"/>
      <c r="AJ120" s="863"/>
      <c r="AK120" s="864" t="s">
        <v>130</v>
      </c>
      <c r="AL120" s="862"/>
      <c r="AM120" s="862"/>
      <c r="AN120" s="862"/>
      <c r="AO120" s="863"/>
      <c r="AP120" s="909" t="s">
        <v>469</v>
      </c>
      <c r="AQ120" s="910"/>
      <c r="AR120" s="910"/>
      <c r="AS120" s="910"/>
      <c r="AT120" s="911"/>
      <c r="AU120" s="968" t="s">
        <v>474</v>
      </c>
      <c r="AV120" s="969"/>
      <c r="AW120" s="969"/>
      <c r="AX120" s="969"/>
      <c r="AY120" s="970"/>
      <c r="AZ120" s="945" t="s">
        <v>475</v>
      </c>
      <c r="BA120" s="890"/>
      <c r="BB120" s="890"/>
      <c r="BC120" s="890"/>
      <c r="BD120" s="890"/>
      <c r="BE120" s="890"/>
      <c r="BF120" s="890"/>
      <c r="BG120" s="890"/>
      <c r="BH120" s="890"/>
      <c r="BI120" s="890"/>
      <c r="BJ120" s="890"/>
      <c r="BK120" s="890"/>
      <c r="BL120" s="890"/>
      <c r="BM120" s="890"/>
      <c r="BN120" s="890"/>
      <c r="BO120" s="890"/>
      <c r="BP120" s="891"/>
      <c r="BQ120" s="946">
        <v>4550918</v>
      </c>
      <c r="BR120" s="927"/>
      <c r="BS120" s="927"/>
      <c r="BT120" s="927"/>
      <c r="BU120" s="927"/>
      <c r="BV120" s="927">
        <v>4270874</v>
      </c>
      <c r="BW120" s="927"/>
      <c r="BX120" s="927"/>
      <c r="BY120" s="927"/>
      <c r="BZ120" s="927"/>
      <c r="CA120" s="927">
        <v>4103430</v>
      </c>
      <c r="CB120" s="927"/>
      <c r="CC120" s="927"/>
      <c r="CD120" s="927"/>
      <c r="CE120" s="927"/>
      <c r="CF120" s="951">
        <v>87.6</v>
      </c>
      <c r="CG120" s="952"/>
      <c r="CH120" s="952"/>
      <c r="CI120" s="952"/>
      <c r="CJ120" s="952"/>
      <c r="CK120" s="953" t="s">
        <v>476</v>
      </c>
      <c r="CL120" s="937"/>
      <c r="CM120" s="937"/>
      <c r="CN120" s="937"/>
      <c r="CO120" s="938"/>
      <c r="CP120" s="957" t="s">
        <v>412</v>
      </c>
      <c r="CQ120" s="958"/>
      <c r="CR120" s="958"/>
      <c r="CS120" s="958"/>
      <c r="CT120" s="958"/>
      <c r="CU120" s="958"/>
      <c r="CV120" s="958"/>
      <c r="CW120" s="958"/>
      <c r="CX120" s="958"/>
      <c r="CY120" s="958"/>
      <c r="CZ120" s="958"/>
      <c r="DA120" s="958"/>
      <c r="DB120" s="958"/>
      <c r="DC120" s="958"/>
      <c r="DD120" s="958"/>
      <c r="DE120" s="958"/>
      <c r="DF120" s="959"/>
      <c r="DG120" s="946">
        <v>3702303</v>
      </c>
      <c r="DH120" s="927"/>
      <c r="DI120" s="927"/>
      <c r="DJ120" s="927"/>
      <c r="DK120" s="927"/>
      <c r="DL120" s="927">
        <v>3592137</v>
      </c>
      <c r="DM120" s="927"/>
      <c r="DN120" s="927"/>
      <c r="DO120" s="927"/>
      <c r="DP120" s="927"/>
      <c r="DQ120" s="927">
        <v>3204137</v>
      </c>
      <c r="DR120" s="927"/>
      <c r="DS120" s="927"/>
      <c r="DT120" s="927"/>
      <c r="DU120" s="927"/>
      <c r="DV120" s="928">
        <v>68.400000000000006</v>
      </c>
      <c r="DW120" s="928"/>
      <c r="DX120" s="928"/>
      <c r="DY120" s="928"/>
      <c r="DZ120" s="929"/>
    </row>
    <row r="121" spans="1:130" s="247" customFormat="1" ht="26.25" customHeight="1" x14ac:dyDescent="0.15">
      <c r="A121" s="902"/>
      <c r="B121" s="903"/>
      <c r="C121" s="948" t="s">
        <v>477</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471</v>
      </c>
      <c r="AB121" s="862"/>
      <c r="AC121" s="862"/>
      <c r="AD121" s="862"/>
      <c r="AE121" s="863"/>
      <c r="AF121" s="864" t="s">
        <v>130</v>
      </c>
      <c r="AG121" s="862"/>
      <c r="AH121" s="862"/>
      <c r="AI121" s="862"/>
      <c r="AJ121" s="863"/>
      <c r="AK121" s="864" t="s">
        <v>130</v>
      </c>
      <c r="AL121" s="862"/>
      <c r="AM121" s="862"/>
      <c r="AN121" s="862"/>
      <c r="AO121" s="863"/>
      <c r="AP121" s="909" t="s">
        <v>471</v>
      </c>
      <c r="AQ121" s="910"/>
      <c r="AR121" s="910"/>
      <c r="AS121" s="910"/>
      <c r="AT121" s="911"/>
      <c r="AU121" s="971"/>
      <c r="AV121" s="972"/>
      <c r="AW121" s="972"/>
      <c r="AX121" s="972"/>
      <c r="AY121" s="973"/>
      <c r="AZ121" s="897" t="s">
        <v>478</v>
      </c>
      <c r="BA121" s="832"/>
      <c r="BB121" s="832"/>
      <c r="BC121" s="832"/>
      <c r="BD121" s="832"/>
      <c r="BE121" s="832"/>
      <c r="BF121" s="832"/>
      <c r="BG121" s="832"/>
      <c r="BH121" s="832"/>
      <c r="BI121" s="832"/>
      <c r="BJ121" s="832"/>
      <c r="BK121" s="832"/>
      <c r="BL121" s="832"/>
      <c r="BM121" s="832"/>
      <c r="BN121" s="832"/>
      <c r="BO121" s="832"/>
      <c r="BP121" s="833"/>
      <c r="BQ121" s="898">
        <v>19322</v>
      </c>
      <c r="BR121" s="899"/>
      <c r="BS121" s="899"/>
      <c r="BT121" s="899"/>
      <c r="BU121" s="899"/>
      <c r="BV121" s="899">
        <v>10807</v>
      </c>
      <c r="BW121" s="899"/>
      <c r="BX121" s="899"/>
      <c r="BY121" s="899"/>
      <c r="BZ121" s="899"/>
      <c r="CA121" s="899">
        <v>3392</v>
      </c>
      <c r="CB121" s="899"/>
      <c r="CC121" s="899"/>
      <c r="CD121" s="899"/>
      <c r="CE121" s="899"/>
      <c r="CF121" s="960">
        <v>0.1</v>
      </c>
      <c r="CG121" s="961"/>
      <c r="CH121" s="961"/>
      <c r="CI121" s="961"/>
      <c r="CJ121" s="961"/>
      <c r="CK121" s="954"/>
      <c r="CL121" s="940"/>
      <c r="CM121" s="940"/>
      <c r="CN121" s="940"/>
      <c r="CO121" s="941"/>
      <c r="CP121" s="920" t="s">
        <v>479</v>
      </c>
      <c r="CQ121" s="921"/>
      <c r="CR121" s="921"/>
      <c r="CS121" s="921"/>
      <c r="CT121" s="921"/>
      <c r="CU121" s="921"/>
      <c r="CV121" s="921"/>
      <c r="CW121" s="921"/>
      <c r="CX121" s="921"/>
      <c r="CY121" s="921"/>
      <c r="CZ121" s="921"/>
      <c r="DA121" s="921"/>
      <c r="DB121" s="921"/>
      <c r="DC121" s="921"/>
      <c r="DD121" s="921"/>
      <c r="DE121" s="921"/>
      <c r="DF121" s="922"/>
      <c r="DG121" s="898">
        <v>875472</v>
      </c>
      <c r="DH121" s="899"/>
      <c r="DI121" s="899"/>
      <c r="DJ121" s="899"/>
      <c r="DK121" s="899"/>
      <c r="DL121" s="899">
        <v>851932</v>
      </c>
      <c r="DM121" s="899"/>
      <c r="DN121" s="899"/>
      <c r="DO121" s="899"/>
      <c r="DP121" s="899"/>
      <c r="DQ121" s="899">
        <v>778261</v>
      </c>
      <c r="DR121" s="899"/>
      <c r="DS121" s="899"/>
      <c r="DT121" s="899"/>
      <c r="DU121" s="899"/>
      <c r="DV121" s="876">
        <v>16.600000000000001</v>
      </c>
      <c r="DW121" s="876"/>
      <c r="DX121" s="876"/>
      <c r="DY121" s="876"/>
      <c r="DZ121" s="877"/>
    </row>
    <row r="122" spans="1:130" s="247" customFormat="1" ht="26.25" customHeight="1" x14ac:dyDescent="0.15">
      <c r="A122" s="902"/>
      <c r="B122" s="903"/>
      <c r="C122" s="906" t="s">
        <v>458</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130</v>
      </c>
      <c r="AB122" s="862"/>
      <c r="AC122" s="862"/>
      <c r="AD122" s="862"/>
      <c r="AE122" s="863"/>
      <c r="AF122" s="864" t="s">
        <v>130</v>
      </c>
      <c r="AG122" s="862"/>
      <c r="AH122" s="862"/>
      <c r="AI122" s="862"/>
      <c r="AJ122" s="863"/>
      <c r="AK122" s="864" t="s">
        <v>130</v>
      </c>
      <c r="AL122" s="862"/>
      <c r="AM122" s="862"/>
      <c r="AN122" s="862"/>
      <c r="AO122" s="863"/>
      <c r="AP122" s="909" t="s">
        <v>471</v>
      </c>
      <c r="AQ122" s="910"/>
      <c r="AR122" s="910"/>
      <c r="AS122" s="910"/>
      <c r="AT122" s="911"/>
      <c r="AU122" s="971"/>
      <c r="AV122" s="972"/>
      <c r="AW122" s="972"/>
      <c r="AX122" s="972"/>
      <c r="AY122" s="973"/>
      <c r="AZ122" s="964" t="s">
        <v>480</v>
      </c>
      <c r="BA122" s="965"/>
      <c r="BB122" s="965"/>
      <c r="BC122" s="965"/>
      <c r="BD122" s="965"/>
      <c r="BE122" s="965"/>
      <c r="BF122" s="965"/>
      <c r="BG122" s="965"/>
      <c r="BH122" s="965"/>
      <c r="BI122" s="965"/>
      <c r="BJ122" s="965"/>
      <c r="BK122" s="965"/>
      <c r="BL122" s="965"/>
      <c r="BM122" s="965"/>
      <c r="BN122" s="965"/>
      <c r="BO122" s="965"/>
      <c r="BP122" s="966"/>
      <c r="BQ122" s="967">
        <v>13231024</v>
      </c>
      <c r="BR122" s="930"/>
      <c r="BS122" s="930"/>
      <c r="BT122" s="930"/>
      <c r="BU122" s="930"/>
      <c r="BV122" s="930">
        <v>13188864</v>
      </c>
      <c r="BW122" s="930"/>
      <c r="BX122" s="930"/>
      <c r="BY122" s="930"/>
      <c r="BZ122" s="930"/>
      <c r="CA122" s="930">
        <v>12519238</v>
      </c>
      <c r="CB122" s="930"/>
      <c r="CC122" s="930"/>
      <c r="CD122" s="930"/>
      <c r="CE122" s="930"/>
      <c r="CF122" s="931">
        <v>267.3</v>
      </c>
      <c r="CG122" s="932"/>
      <c r="CH122" s="932"/>
      <c r="CI122" s="932"/>
      <c r="CJ122" s="932"/>
      <c r="CK122" s="954"/>
      <c r="CL122" s="940"/>
      <c r="CM122" s="940"/>
      <c r="CN122" s="940"/>
      <c r="CO122" s="941"/>
      <c r="CP122" s="920" t="s">
        <v>481</v>
      </c>
      <c r="CQ122" s="921"/>
      <c r="CR122" s="921"/>
      <c r="CS122" s="921"/>
      <c r="CT122" s="921"/>
      <c r="CU122" s="921"/>
      <c r="CV122" s="921"/>
      <c r="CW122" s="921"/>
      <c r="CX122" s="921"/>
      <c r="CY122" s="921"/>
      <c r="CZ122" s="921"/>
      <c r="DA122" s="921"/>
      <c r="DB122" s="921"/>
      <c r="DC122" s="921"/>
      <c r="DD122" s="921"/>
      <c r="DE122" s="921"/>
      <c r="DF122" s="922"/>
      <c r="DG122" s="898">
        <v>3153</v>
      </c>
      <c r="DH122" s="899"/>
      <c r="DI122" s="899"/>
      <c r="DJ122" s="899"/>
      <c r="DK122" s="899"/>
      <c r="DL122" s="899">
        <v>2730</v>
      </c>
      <c r="DM122" s="899"/>
      <c r="DN122" s="899"/>
      <c r="DO122" s="899"/>
      <c r="DP122" s="899"/>
      <c r="DQ122" s="899">
        <v>53667</v>
      </c>
      <c r="DR122" s="899"/>
      <c r="DS122" s="899"/>
      <c r="DT122" s="899"/>
      <c r="DU122" s="899"/>
      <c r="DV122" s="876">
        <v>1.1000000000000001</v>
      </c>
      <c r="DW122" s="876"/>
      <c r="DX122" s="876"/>
      <c r="DY122" s="876"/>
      <c r="DZ122" s="877"/>
    </row>
    <row r="123" spans="1:130" s="247" customFormat="1" ht="26.25" customHeight="1" x14ac:dyDescent="0.15">
      <c r="A123" s="902"/>
      <c r="B123" s="903"/>
      <c r="C123" s="906" t="s">
        <v>464</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130</v>
      </c>
      <c r="AB123" s="862"/>
      <c r="AC123" s="862"/>
      <c r="AD123" s="862"/>
      <c r="AE123" s="863"/>
      <c r="AF123" s="864" t="s">
        <v>130</v>
      </c>
      <c r="AG123" s="862"/>
      <c r="AH123" s="862"/>
      <c r="AI123" s="862"/>
      <c r="AJ123" s="863"/>
      <c r="AK123" s="864" t="s">
        <v>130</v>
      </c>
      <c r="AL123" s="862"/>
      <c r="AM123" s="862"/>
      <c r="AN123" s="862"/>
      <c r="AO123" s="863"/>
      <c r="AP123" s="909" t="s">
        <v>130</v>
      </c>
      <c r="AQ123" s="910"/>
      <c r="AR123" s="910"/>
      <c r="AS123" s="910"/>
      <c r="AT123" s="911"/>
      <c r="AU123" s="974"/>
      <c r="AV123" s="975"/>
      <c r="AW123" s="975"/>
      <c r="AX123" s="975"/>
      <c r="AY123" s="975"/>
      <c r="AZ123" s="278" t="s">
        <v>189</v>
      </c>
      <c r="BA123" s="278"/>
      <c r="BB123" s="278"/>
      <c r="BC123" s="278"/>
      <c r="BD123" s="278"/>
      <c r="BE123" s="278"/>
      <c r="BF123" s="278"/>
      <c r="BG123" s="278"/>
      <c r="BH123" s="278"/>
      <c r="BI123" s="278"/>
      <c r="BJ123" s="278"/>
      <c r="BK123" s="278"/>
      <c r="BL123" s="278"/>
      <c r="BM123" s="278"/>
      <c r="BN123" s="278"/>
      <c r="BO123" s="962" t="s">
        <v>482</v>
      </c>
      <c r="BP123" s="963"/>
      <c r="BQ123" s="917">
        <v>17801264</v>
      </c>
      <c r="BR123" s="918"/>
      <c r="BS123" s="918"/>
      <c r="BT123" s="918"/>
      <c r="BU123" s="918"/>
      <c r="BV123" s="918">
        <v>17470545</v>
      </c>
      <c r="BW123" s="918"/>
      <c r="BX123" s="918"/>
      <c r="BY123" s="918"/>
      <c r="BZ123" s="918"/>
      <c r="CA123" s="918">
        <v>16626060</v>
      </c>
      <c r="CB123" s="918"/>
      <c r="CC123" s="918"/>
      <c r="CD123" s="918"/>
      <c r="CE123" s="918"/>
      <c r="CF123" s="828"/>
      <c r="CG123" s="829"/>
      <c r="CH123" s="829"/>
      <c r="CI123" s="829"/>
      <c r="CJ123" s="919"/>
      <c r="CK123" s="954"/>
      <c r="CL123" s="940"/>
      <c r="CM123" s="940"/>
      <c r="CN123" s="940"/>
      <c r="CO123" s="941"/>
      <c r="CP123" s="920" t="s">
        <v>483</v>
      </c>
      <c r="CQ123" s="921"/>
      <c r="CR123" s="921"/>
      <c r="CS123" s="921"/>
      <c r="CT123" s="921"/>
      <c r="CU123" s="921"/>
      <c r="CV123" s="921"/>
      <c r="CW123" s="921"/>
      <c r="CX123" s="921"/>
      <c r="CY123" s="921"/>
      <c r="CZ123" s="921"/>
      <c r="DA123" s="921"/>
      <c r="DB123" s="921"/>
      <c r="DC123" s="921"/>
      <c r="DD123" s="921"/>
      <c r="DE123" s="921"/>
      <c r="DF123" s="922"/>
      <c r="DG123" s="861" t="s">
        <v>130</v>
      </c>
      <c r="DH123" s="862"/>
      <c r="DI123" s="862"/>
      <c r="DJ123" s="862"/>
      <c r="DK123" s="863"/>
      <c r="DL123" s="864" t="s">
        <v>471</v>
      </c>
      <c r="DM123" s="862"/>
      <c r="DN123" s="862"/>
      <c r="DO123" s="862"/>
      <c r="DP123" s="863"/>
      <c r="DQ123" s="864" t="s">
        <v>469</v>
      </c>
      <c r="DR123" s="862"/>
      <c r="DS123" s="862"/>
      <c r="DT123" s="862"/>
      <c r="DU123" s="863"/>
      <c r="DV123" s="909" t="s">
        <v>130</v>
      </c>
      <c r="DW123" s="910"/>
      <c r="DX123" s="910"/>
      <c r="DY123" s="910"/>
      <c r="DZ123" s="911"/>
    </row>
    <row r="124" spans="1:130" s="247" customFormat="1" ht="26.25" customHeight="1" thickBot="1" x14ac:dyDescent="0.2">
      <c r="A124" s="902"/>
      <c r="B124" s="903"/>
      <c r="C124" s="906" t="s">
        <v>467</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469</v>
      </c>
      <c r="AB124" s="862"/>
      <c r="AC124" s="862"/>
      <c r="AD124" s="862"/>
      <c r="AE124" s="863"/>
      <c r="AF124" s="864" t="s">
        <v>130</v>
      </c>
      <c r="AG124" s="862"/>
      <c r="AH124" s="862"/>
      <c r="AI124" s="862"/>
      <c r="AJ124" s="863"/>
      <c r="AK124" s="864" t="s">
        <v>130</v>
      </c>
      <c r="AL124" s="862"/>
      <c r="AM124" s="862"/>
      <c r="AN124" s="862"/>
      <c r="AO124" s="863"/>
      <c r="AP124" s="909" t="s">
        <v>130</v>
      </c>
      <c r="AQ124" s="910"/>
      <c r="AR124" s="910"/>
      <c r="AS124" s="910"/>
      <c r="AT124" s="911"/>
      <c r="AU124" s="912" t="s">
        <v>484</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v>9.5</v>
      </c>
      <c r="BR124" s="916"/>
      <c r="BS124" s="916"/>
      <c r="BT124" s="916"/>
      <c r="BU124" s="916"/>
      <c r="BV124" s="916">
        <v>28</v>
      </c>
      <c r="BW124" s="916"/>
      <c r="BX124" s="916"/>
      <c r="BY124" s="916"/>
      <c r="BZ124" s="916"/>
      <c r="CA124" s="916">
        <v>27.9</v>
      </c>
      <c r="CB124" s="916"/>
      <c r="CC124" s="916"/>
      <c r="CD124" s="916"/>
      <c r="CE124" s="916"/>
      <c r="CF124" s="806"/>
      <c r="CG124" s="807"/>
      <c r="CH124" s="807"/>
      <c r="CI124" s="807"/>
      <c r="CJ124" s="947"/>
      <c r="CK124" s="955"/>
      <c r="CL124" s="955"/>
      <c r="CM124" s="955"/>
      <c r="CN124" s="955"/>
      <c r="CO124" s="956"/>
      <c r="CP124" s="920" t="s">
        <v>485</v>
      </c>
      <c r="CQ124" s="921"/>
      <c r="CR124" s="921"/>
      <c r="CS124" s="921"/>
      <c r="CT124" s="921"/>
      <c r="CU124" s="921"/>
      <c r="CV124" s="921"/>
      <c r="CW124" s="921"/>
      <c r="CX124" s="921"/>
      <c r="CY124" s="921"/>
      <c r="CZ124" s="921"/>
      <c r="DA124" s="921"/>
      <c r="DB124" s="921"/>
      <c r="DC124" s="921"/>
      <c r="DD124" s="921"/>
      <c r="DE124" s="921"/>
      <c r="DF124" s="922"/>
      <c r="DG124" s="844">
        <v>92741</v>
      </c>
      <c r="DH124" s="845"/>
      <c r="DI124" s="845"/>
      <c r="DJ124" s="845"/>
      <c r="DK124" s="846"/>
      <c r="DL124" s="847">
        <v>60893</v>
      </c>
      <c r="DM124" s="845"/>
      <c r="DN124" s="845"/>
      <c r="DO124" s="845"/>
      <c r="DP124" s="846"/>
      <c r="DQ124" s="847" t="s">
        <v>471</v>
      </c>
      <c r="DR124" s="845"/>
      <c r="DS124" s="845"/>
      <c r="DT124" s="845"/>
      <c r="DU124" s="846"/>
      <c r="DV124" s="933" t="s">
        <v>471</v>
      </c>
      <c r="DW124" s="934"/>
      <c r="DX124" s="934"/>
      <c r="DY124" s="934"/>
      <c r="DZ124" s="935"/>
    </row>
    <row r="125" spans="1:130" s="247" customFormat="1" ht="26.25" customHeight="1" x14ac:dyDescent="0.15">
      <c r="A125" s="902"/>
      <c r="B125" s="903"/>
      <c r="C125" s="906" t="s">
        <v>470</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130</v>
      </c>
      <c r="AB125" s="862"/>
      <c r="AC125" s="862"/>
      <c r="AD125" s="862"/>
      <c r="AE125" s="863"/>
      <c r="AF125" s="864" t="s">
        <v>130</v>
      </c>
      <c r="AG125" s="862"/>
      <c r="AH125" s="862"/>
      <c r="AI125" s="862"/>
      <c r="AJ125" s="863"/>
      <c r="AK125" s="864" t="s">
        <v>471</v>
      </c>
      <c r="AL125" s="862"/>
      <c r="AM125" s="862"/>
      <c r="AN125" s="862"/>
      <c r="AO125" s="863"/>
      <c r="AP125" s="909" t="s">
        <v>130</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486</v>
      </c>
      <c r="CL125" s="937"/>
      <c r="CM125" s="937"/>
      <c r="CN125" s="937"/>
      <c r="CO125" s="938"/>
      <c r="CP125" s="945" t="s">
        <v>487</v>
      </c>
      <c r="CQ125" s="890"/>
      <c r="CR125" s="890"/>
      <c r="CS125" s="890"/>
      <c r="CT125" s="890"/>
      <c r="CU125" s="890"/>
      <c r="CV125" s="890"/>
      <c r="CW125" s="890"/>
      <c r="CX125" s="890"/>
      <c r="CY125" s="890"/>
      <c r="CZ125" s="890"/>
      <c r="DA125" s="890"/>
      <c r="DB125" s="890"/>
      <c r="DC125" s="890"/>
      <c r="DD125" s="890"/>
      <c r="DE125" s="890"/>
      <c r="DF125" s="891"/>
      <c r="DG125" s="946" t="s">
        <v>471</v>
      </c>
      <c r="DH125" s="927"/>
      <c r="DI125" s="927"/>
      <c r="DJ125" s="927"/>
      <c r="DK125" s="927"/>
      <c r="DL125" s="927" t="s">
        <v>471</v>
      </c>
      <c r="DM125" s="927"/>
      <c r="DN125" s="927"/>
      <c r="DO125" s="927"/>
      <c r="DP125" s="927"/>
      <c r="DQ125" s="927" t="s">
        <v>471</v>
      </c>
      <c r="DR125" s="927"/>
      <c r="DS125" s="927"/>
      <c r="DT125" s="927"/>
      <c r="DU125" s="927"/>
      <c r="DV125" s="928" t="s">
        <v>471</v>
      </c>
      <c r="DW125" s="928"/>
      <c r="DX125" s="928"/>
      <c r="DY125" s="928"/>
      <c r="DZ125" s="929"/>
    </row>
    <row r="126" spans="1:130" s="247" customFormat="1" ht="26.25" customHeight="1" thickBot="1" x14ac:dyDescent="0.2">
      <c r="A126" s="902"/>
      <c r="B126" s="903"/>
      <c r="C126" s="906" t="s">
        <v>473</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t="s">
        <v>471</v>
      </c>
      <c r="AB126" s="862"/>
      <c r="AC126" s="862"/>
      <c r="AD126" s="862"/>
      <c r="AE126" s="863"/>
      <c r="AF126" s="864" t="s">
        <v>130</v>
      </c>
      <c r="AG126" s="862"/>
      <c r="AH126" s="862"/>
      <c r="AI126" s="862"/>
      <c r="AJ126" s="863"/>
      <c r="AK126" s="864" t="s">
        <v>469</v>
      </c>
      <c r="AL126" s="862"/>
      <c r="AM126" s="862"/>
      <c r="AN126" s="862"/>
      <c r="AO126" s="863"/>
      <c r="AP126" s="909" t="s">
        <v>471</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488</v>
      </c>
      <c r="CQ126" s="832"/>
      <c r="CR126" s="832"/>
      <c r="CS126" s="832"/>
      <c r="CT126" s="832"/>
      <c r="CU126" s="832"/>
      <c r="CV126" s="832"/>
      <c r="CW126" s="832"/>
      <c r="CX126" s="832"/>
      <c r="CY126" s="832"/>
      <c r="CZ126" s="832"/>
      <c r="DA126" s="832"/>
      <c r="DB126" s="832"/>
      <c r="DC126" s="832"/>
      <c r="DD126" s="832"/>
      <c r="DE126" s="832"/>
      <c r="DF126" s="833"/>
      <c r="DG126" s="898" t="s">
        <v>471</v>
      </c>
      <c r="DH126" s="899"/>
      <c r="DI126" s="899"/>
      <c r="DJ126" s="899"/>
      <c r="DK126" s="899"/>
      <c r="DL126" s="899" t="s">
        <v>130</v>
      </c>
      <c r="DM126" s="899"/>
      <c r="DN126" s="899"/>
      <c r="DO126" s="899"/>
      <c r="DP126" s="899"/>
      <c r="DQ126" s="899" t="s">
        <v>471</v>
      </c>
      <c r="DR126" s="899"/>
      <c r="DS126" s="899"/>
      <c r="DT126" s="899"/>
      <c r="DU126" s="899"/>
      <c r="DV126" s="876" t="s">
        <v>471</v>
      </c>
      <c r="DW126" s="876"/>
      <c r="DX126" s="876"/>
      <c r="DY126" s="876"/>
      <c r="DZ126" s="877"/>
    </row>
    <row r="127" spans="1:130" s="247" customFormat="1" ht="26.25" customHeight="1" x14ac:dyDescent="0.15">
      <c r="A127" s="904"/>
      <c r="B127" s="905"/>
      <c r="C127" s="923" t="s">
        <v>489</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v>1200</v>
      </c>
      <c r="AB127" s="862"/>
      <c r="AC127" s="862"/>
      <c r="AD127" s="862"/>
      <c r="AE127" s="863"/>
      <c r="AF127" s="864">
        <v>1200</v>
      </c>
      <c r="AG127" s="862"/>
      <c r="AH127" s="862"/>
      <c r="AI127" s="862"/>
      <c r="AJ127" s="863"/>
      <c r="AK127" s="864">
        <v>1808</v>
      </c>
      <c r="AL127" s="862"/>
      <c r="AM127" s="862"/>
      <c r="AN127" s="862"/>
      <c r="AO127" s="863"/>
      <c r="AP127" s="909">
        <v>0</v>
      </c>
      <c r="AQ127" s="910"/>
      <c r="AR127" s="910"/>
      <c r="AS127" s="910"/>
      <c r="AT127" s="911"/>
      <c r="AU127" s="283"/>
      <c r="AV127" s="283"/>
      <c r="AW127" s="283"/>
      <c r="AX127" s="926" t="s">
        <v>490</v>
      </c>
      <c r="AY127" s="894"/>
      <c r="AZ127" s="894"/>
      <c r="BA127" s="894"/>
      <c r="BB127" s="894"/>
      <c r="BC127" s="894"/>
      <c r="BD127" s="894"/>
      <c r="BE127" s="895"/>
      <c r="BF127" s="893" t="s">
        <v>491</v>
      </c>
      <c r="BG127" s="894"/>
      <c r="BH127" s="894"/>
      <c r="BI127" s="894"/>
      <c r="BJ127" s="894"/>
      <c r="BK127" s="894"/>
      <c r="BL127" s="895"/>
      <c r="BM127" s="893" t="s">
        <v>492</v>
      </c>
      <c r="BN127" s="894"/>
      <c r="BO127" s="894"/>
      <c r="BP127" s="894"/>
      <c r="BQ127" s="894"/>
      <c r="BR127" s="894"/>
      <c r="BS127" s="895"/>
      <c r="BT127" s="893" t="s">
        <v>493</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494</v>
      </c>
      <c r="CQ127" s="832"/>
      <c r="CR127" s="832"/>
      <c r="CS127" s="832"/>
      <c r="CT127" s="832"/>
      <c r="CU127" s="832"/>
      <c r="CV127" s="832"/>
      <c r="CW127" s="832"/>
      <c r="CX127" s="832"/>
      <c r="CY127" s="832"/>
      <c r="CZ127" s="832"/>
      <c r="DA127" s="832"/>
      <c r="DB127" s="832"/>
      <c r="DC127" s="832"/>
      <c r="DD127" s="832"/>
      <c r="DE127" s="832"/>
      <c r="DF127" s="833"/>
      <c r="DG127" s="898" t="s">
        <v>471</v>
      </c>
      <c r="DH127" s="899"/>
      <c r="DI127" s="899"/>
      <c r="DJ127" s="899"/>
      <c r="DK127" s="899"/>
      <c r="DL127" s="899" t="s">
        <v>131</v>
      </c>
      <c r="DM127" s="899"/>
      <c r="DN127" s="899"/>
      <c r="DO127" s="899"/>
      <c r="DP127" s="899"/>
      <c r="DQ127" s="899" t="s">
        <v>471</v>
      </c>
      <c r="DR127" s="899"/>
      <c r="DS127" s="899"/>
      <c r="DT127" s="899"/>
      <c r="DU127" s="899"/>
      <c r="DV127" s="876" t="s">
        <v>471</v>
      </c>
      <c r="DW127" s="876"/>
      <c r="DX127" s="876"/>
      <c r="DY127" s="876"/>
      <c r="DZ127" s="877"/>
    </row>
    <row r="128" spans="1:130" s="247" customFormat="1" ht="26.25" customHeight="1" thickBot="1" x14ac:dyDescent="0.2">
      <c r="A128" s="878" t="s">
        <v>495</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496</v>
      </c>
      <c r="X128" s="880"/>
      <c r="Y128" s="880"/>
      <c r="Z128" s="881"/>
      <c r="AA128" s="882">
        <v>10204</v>
      </c>
      <c r="AB128" s="883"/>
      <c r="AC128" s="883"/>
      <c r="AD128" s="883"/>
      <c r="AE128" s="884"/>
      <c r="AF128" s="885">
        <v>8139</v>
      </c>
      <c r="AG128" s="883"/>
      <c r="AH128" s="883"/>
      <c r="AI128" s="883"/>
      <c r="AJ128" s="884"/>
      <c r="AK128" s="885">
        <v>7275</v>
      </c>
      <c r="AL128" s="883"/>
      <c r="AM128" s="883"/>
      <c r="AN128" s="883"/>
      <c r="AO128" s="884"/>
      <c r="AP128" s="886"/>
      <c r="AQ128" s="887"/>
      <c r="AR128" s="887"/>
      <c r="AS128" s="887"/>
      <c r="AT128" s="888"/>
      <c r="AU128" s="283"/>
      <c r="AV128" s="283"/>
      <c r="AW128" s="283"/>
      <c r="AX128" s="889" t="s">
        <v>497</v>
      </c>
      <c r="AY128" s="890"/>
      <c r="AZ128" s="890"/>
      <c r="BA128" s="890"/>
      <c r="BB128" s="890"/>
      <c r="BC128" s="890"/>
      <c r="BD128" s="890"/>
      <c r="BE128" s="891"/>
      <c r="BF128" s="868" t="s">
        <v>130</v>
      </c>
      <c r="BG128" s="869"/>
      <c r="BH128" s="869"/>
      <c r="BI128" s="869"/>
      <c r="BJ128" s="869"/>
      <c r="BK128" s="869"/>
      <c r="BL128" s="892"/>
      <c r="BM128" s="868">
        <v>14.49</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498</v>
      </c>
      <c r="CQ128" s="810"/>
      <c r="CR128" s="810"/>
      <c r="CS128" s="810"/>
      <c r="CT128" s="810"/>
      <c r="CU128" s="810"/>
      <c r="CV128" s="810"/>
      <c r="CW128" s="810"/>
      <c r="CX128" s="810"/>
      <c r="CY128" s="810"/>
      <c r="CZ128" s="810"/>
      <c r="DA128" s="810"/>
      <c r="DB128" s="810"/>
      <c r="DC128" s="810"/>
      <c r="DD128" s="810"/>
      <c r="DE128" s="810"/>
      <c r="DF128" s="811"/>
      <c r="DG128" s="872" t="s">
        <v>131</v>
      </c>
      <c r="DH128" s="873"/>
      <c r="DI128" s="873"/>
      <c r="DJ128" s="873"/>
      <c r="DK128" s="873"/>
      <c r="DL128" s="873" t="s">
        <v>130</v>
      </c>
      <c r="DM128" s="873"/>
      <c r="DN128" s="873"/>
      <c r="DO128" s="873"/>
      <c r="DP128" s="873"/>
      <c r="DQ128" s="873" t="s">
        <v>130</v>
      </c>
      <c r="DR128" s="873"/>
      <c r="DS128" s="873"/>
      <c r="DT128" s="873"/>
      <c r="DU128" s="873"/>
      <c r="DV128" s="874" t="s">
        <v>130</v>
      </c>
      <c r="DW128" s="874"/>
      <c r="DX128" s="874"/>
      <c r="DY128" s="874"/>
      <c r="DZ128" s="875"/>
    </row>
    <row r="129" spans="1:131" s="247" customFormat="1" ht="26.25" customHeight="1" x14ac:dyDescent="0.15">
      <c r="A129" s="856" t="s">
        <v>109</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499</v>
      </c>
      <c r="X129" s="859"/>
      <c r="Y129" s="859"/>
      <c r="Z129" s="860"/>
      <c r="AA129" s="861">
        <v>6125446</v>
      </c>
      <c r="AB129" s="862"/>
      <c r="AC129" s="862"/>
      <c r="AD129" s="862"/>
      <c r="AE129" s="863"/>
      <c r="AF129" s="864">
        <v>6087929</v>
      </c>
      <c r="AG129" s="862"/>
      <c r="AH129" s="862"/>
      <c r="AI129" s="862"/>
      <c r="AJ129" s="863"/>
      <c r="AK129" s="864">
        <v>5893383</v>
      </c>
      <c r="AL129" s="862"/>
      <c r="AM129" s="862"/>
      <c r="AN129" s="862"/>
      <c r="AO129" s="863"/>
      <c r="AP129" s="865"/>
      <c r="AQ129" s="866"/>
      <c r="AR129" s="866"/>
      <c r="AS129" s="866"/>
      <c r="AT129" s="867"/>
      <c r="AU129" s="285"/>
      <c r="AV129" s="285"/>
      <c r="AW129" s="285"/>
      <c r="AX129" s="831" t="s">
        <v>500</v>
      </c>
      <c r="AY129" s="832"/>
      <c r="AZ129" s="832"/>
      <c r="BA129" s="832"/>
      <c r="BB129" s="832"/>
      <c r="BC129" s="832"/>
      <c r="BD129" s="832"/>
      <c r="BE129" s="833"/>
      <c r="BF129" s="851" t="s">
        <v>130</v>
      </c>
      <c r="BG129" s="852"/>
      <c r="BH129" s="852"/>
      <c r="BI129" s="852"/>
      <c r="BJ129" s="852"/>
      <c r="BK129" s="852"/>
      <c r="BL129" s="853"/>
      <c r="BM129" s="851">
        <v>19.489999999999998</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56" t="s">
        <v>501</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502</v>
      </c>
      <c r="X130" s="859"/>
      <c r="Y130" s="859"/>
      <c r="Z130" s="860"/>
      <c r="AA130" s="861">
        <v>1303253</v>
      </c>
      <c r="AB130" s="862"/>
      <c r="AC130" s="862"/>
      <c r="AD130" s="862"/>
      <c r="AE130" s="863"/>
      <c r="AF130" s="864">
        <v>1297724</v>
      </c>
      <c r="AG130" s="862"/>
      <c r="AH130" s="862"/>
      <c r="AI130" s="862"/>
      <c r="AJ130" s="863"/>
      <c r="AK130" s="864">
        <v>1209089</v>
      </c>
      <c r="AL130" s="862"/>
      <c r="AM130" s="862"/>
      <c r="AN130" s="862"/>
      <c r="AO130" s="863"/>
      <c r="AP130" s="865"/>
      <c r="AQ130" s="866"/>
      <c r="AR130" s="866"/>
      <c r="AS130" s="866"/>
      <c r="AT130" s="867"/>
      <c r="AU130" s="285"/>
      <c r="AV130" s="285"/>
      <c r="AW130" s="285"/>
      <c r="AX130" s="831" t="s">
        <v>503</v>
      </c>
      <c r="AY130" s="832"/>
      <c r="AZ130" s="832"/>
      <c r="BA130" s="832"/>
      <c r="BB130" s="832"/>
      <c r="BC130" s="832"/>
      <c r="BD130" s="832"/>
      <c r="BE130" s="833"/>
      <c r="BF130" s="834">
        <v>11.4</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504</v>
      </c>
      <c r="X131" s="842"/>
      <c r="Y131" s="842"/>
      <c r="Z131" s="843"/>
      <c r="AA131" s="844">
        <v>4822193</v>
      </c>
      <c r="AB131" s="845"/>
      <c r="AC131" s="845"/>
      <c r="AD131" s="845"/>
      <c r="AE131" s="846"/>
      <c r="AF131" s="847">
        <v>4790205</v>
      </c>
      <c r="AG131" s="845"/>
      <c r="AH131" s="845"/>
      <c r="AI131" s="845"/>
      <c r="AJ131" s="846"/>
      <c r="AK131" s="847">
        <v>4684294</v>
      </c>
      <c r="AL131" s="845"/>
      <c r="AM131" s="845"/>
      <c r="AN131" s="845"/>
      <c r="AO131" s="846"/>
      <c r="AP131" s="848"/>
      <c r="AQ131" s="849"/>
      <c r="AR131" s="849"/>
      <c r="AS131" s="849"/>
      <c r="AT131" s="850"/>
      <c r="AU131" s="285"/>
      <c r="AV131" s="285"/>
      <c r="AW131" s="285"/>
      <c r="AX131" s="809" t="s">
        <v>505</v>
      </c>
      <c r="AY131" s="810"/>
      <c r="AZ131" s="810"/>
      <c r="BA131" s="810"/>
      <c r="BB131" s="810"/>
      <c r="BC131" s="810"/>
      <c r="BD131" s="810"/>
      <c r="BE131" s="811"/>
      <c r="BF131" s="812">
        <v>27.9</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818" t="s">
        <v>506</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507</v>
      </c>
      <c r="W132" s="822"/>
      <c r="X132" s="822"/>
      <c r="Y132" s="822"/>
      <c r="Z132" s="823"/>
      <c r="AA132" s="824">
        <v>13.17184941</v>
      </c>
      <c r="AB132" s="825"/>
      <c r="AC132" s="825"/>
      <c r="AD132" s="825"/>
      <c r="AE132" s="826"/>
      <c r="AF132" s="827">
        <v>11.71104368</v>
      </c>
      <c r="AG132" s="825"/>
      <c r="AH132" s="825"/>
      <c r="AI132" s="825"/>
      <c r="AJ132" s="826"/>
      <c r="AK132" s="827">
        <v>9.5371895959999993</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508</v>
      </c>
      <c r="W133" s="801"/>
      <c r="X133" s="801"/>
      <c r="Y133" s="801"/>
      <c r="Z133" s="802"/>
      <c r="AA133" s="803">
        <v>14.1</v>
      </c>
      <c r="AB133" s="804"/>
      <c r="AC133" s="804"/>
      <c r="AD133" s="804"/>
      <c r="AE133" s="805"/>
      <c r="AF133" s="803">
        <v>13.3</v>
      </c>
      <c r="AG133" s="804"/>
      <c r="AH133" s="804"/>
      <c r="AI133" s="804"/>
      <c r="AJ133" s="805"/>
      <c r="AK133" s="803">
        <v>11.4</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qDI1ZtGwfuRWvg7Iin8VBNpac5hhujpETvGxT55p4wIEb5WU78m8mDqvVlBSOMjYnlRqPV2o8jI2m4TE53i3bA==" saltValue="WL2COL/Tc898vrvkVPIWP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509</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5BHdoy/PobBmxcrEzW8vnMWh+k9YV8JwyxOh7eZF/RijFp5Yo8CueHQ2Eun/oaeHlMhTRf/Ty2vIoqFssSYWmQ==" saltValue="WFI2e7HGNMsx9odP8iHq/A==" spinCount="100000"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election activeCell="BC55" sqref="AZ55:BC55"/>
    </sheetView>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rpNjlQ81kpO/8aTDxFV/mMSQuGgQ1Yio14Jp9UNkwr2Gk0Kmjnwc9DMRZTY9aDRfdg4GMkZ3xrbE8hXkwwrvDQ==" saltValue="d8lIjg/bNdjqGJXnG8juAQ=="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510</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511</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9" t="s">
        <v>512</v>
      </c>
      <c r="AP7" s="304"/>
      <c r="AQ7" s="305" t="s">
        <v>513</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20"/>
      <c r="AP8" s="310" t="s">
        <v>514</v>
      </c>
      <c r="AQ8" s="311" t="s">
        <v>515</v>
      </c>
      <c r="AR8" s="312" t="s">
        <v>516</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3" t="s">
        <v>517</v>
      </c>
      <c r="AL9" s="1234"/>
      <c r="AM9" s="1234"/>
      <c r="AN9" s="1235"/>
      <c r="AO9" s="313">
        <v>1404027</v>
      </c>
      <c r="AP9" s="313">
        <v>83399</v>
      </c>
      <c r="AQ9" s="314">
        <v>81607</v>
      </c>
      <c r="AR9" s="315">
        <v>2.2000000000000002</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3" t="s">
        <v>518</v>
      </c>
      <c r="AL10" s="1234"/>
      <c r="AM10" s="1234"/>
      <c r="AN10" s="1235"/>
      <c r="AO10" s="316">
        <v>194280</v>
      </c>
      <c r="AP10" s="316">
        <v>11540</v>
      </c>
      <c r="AQ10" s="317">
        <v>8429</v>
      </c>
      <c r="AR10" s="318">
        <v>36.9</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3" t="s">
        <v>519</v>
      </c>
      <c r="AL11" s="1234"/>
      <c r="AM11" s="1234"/>
      <c r="AN11" s="1235"/>
      <c r="AO11" s="316">
        <v>203193</v>
      </c>
      <c r="AP11" s="316">
        <v>12070</v>
      </c>
      <c r="AQ11" s="317">
        <v>12564</v>
      </c>
      <c r="AR11" s="318">
        <v>-3.9</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3" t="s">
        <v>520</v>
      </c>
      <c r="AL12" s="1234"/>
      <c r="AM12" s="1234"/>
      <c r="AN12" s="1235"/>
      <c r="AO12" s="316" t="s">
        <v>521</v>
      </c>
      <c r="AP12" s="316" t="s">
        <v>521</v>
      </c>
      <c r="AQ12" s="317">
        <v>603</v>
      </c>
      <c r="AR12" s="318" t="s">
        <v>521</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3" t="s">
        <v>522</v>
      </c>
      <c r="AL13" s="1234"/>
      <c r="AM13" s="1234"/>
      <c r="AN13" s="1235"/>
      <c r="AO13" s="316" t="s">
        <v>521</v>
      </c>
      <c r="AP13" s="316" t="s">
        <v>521</v>
      </c>
      <c r="AQ13" s="317">
        <v>5</v>
      </c>
      <c r="AR13" s="318" t="s">
        <v>521</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3" t="s">
        <v>523</v>
      </c>
      <c r="AL14" s="1234"/>
      <c r="AM14" s="1234"/>
      <c r="AN14" s="1235"/>
      <c r="AO14" s="316">
        <v>95066</v>
      </c>
      <c r="AP14" s="316">
        <v>5647</v>
      </c>
      <c r="AQ14" s="317">
        <v>4049</v>
      </c>
      <c r="AR14" s="318">
        <v>39.5</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3" t="s">
        <v>524</v>
      </c>
      <c r="AL15" s="1234"/>
      <c r="AM15" s="1234"/>
      <c r="AN15" s="1235"/>
      <c r="AO15" s="316" t="s">
        <v>521</v>
      </c>
      <c r="AP15" s="316" t="s">
        <v>521</v>
      </c>
      <c r="AQ15" s="317">
        <v>2220</v>
      </c>
      <c r="AR15" s="318" t="s">
        <v>521</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6" t="s">
        <v>525</v>
      </c>
      <c r="AL16" s="1237"/>
      <c r="AM16" s="1237"/>
      <c r="AN16" s="1238"/>
      <c r="AO16" s="316">
        <v>-150224</v>
      </c>
      <c r="AP16" s="316">
        <v>-8923</v>
      </c>
      <c r="AQ16" s="317">
        <v>-7287</v>
      </c>
      <c r="AR16" s="318">
        <v>22.5</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6" t="s">
        <v>189</v>
      </c>
      <c r="AL17" s="1237"/>
      <c r="AM17" s="1237"/>
      <c r="AN17" s="1238"/>
      <c r="AO17" s="316">
        <v>1746342</v>
      </c>
      <c r="AP17" s="316">
        <v>103733</v>
      </c>
      <c r="AQ17" s="317">
        <v>102189</v>
      </c>
      <c r="AR17" s="318">
        <v>1.5</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526</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527</v>
      </c>
      <c r="AP20" s="324" t="s">
        <v>528</v>
      </c>
      <c r="AQ20" s="325" t="s">
        <v>529</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30" t="s">
        <v>530</v>
      </c>
      <c r="AL21" s="1231"/>
      <c r="AM21" s="1231"/>
      <c r="AN21" s="1232"/>
      <c r="AO21" s="328">
        <v>10.51</v>
      </c>
      <c r="AP21" s="329">
        <v>9.43</v>
      </c>
      <c r="AQ21" s="330">
        <v>1.08</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30" t="s">
        <v>531</v>
      </c>
      <c r="AL22" s="1231"/>
      <c r="AM22" s="1231"/>
      <c r="AN22" s="1232"/>
      <c r="AO22" s="333">
        <v>92.5</v>
      </c>
      <c r="AP22" s="334">
        <v>96.9</v>
      </c>
      <c r="AQ22" s="335">
        <v>-4.4000000000000004</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532</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533</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534</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9" t="s">
        <v>512</v>
      </c>
      <c r="AP30" s="304"/>
      <c r="AQ30" s="305" t="s">
        <v>513</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20"/>
      <c r="AP31" s="310" t="s">
        <v>514</v>
      </c>
      <c r="AQ31" s="311" t="s">
        <v>515</v>
      </c>
      <c r="AR31" s="312" t="s">
        <v>516</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1" t="s">
        <v>535</v>
      </c>
      <c r="AL32" s="1222"/>
      <c r="AM32" s="1222"/>
      <c r="AN32" s="1223"/>
      <c r="AO32" s="343">
        <v>1072483</v>
      </c>
      <c r="AP32" s="343">
        <v>63706</v>
      </c>
      <c r="AQ32" s="344">
        <v>48351</v>
      </c>
      <c r="AR32" s="345">
        <v>31.8</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1" t="s">
        <v>536</v>
      </c>
      <c r="AL33" s="1222"/>
      <c r="AM33" s="1222"/>
      <c r="AN33" s="1223"/>
      <c r="AO33" s="343" t="s">
        <v>521</v>
      </c>
      <c r="AP33" s="343" t="s">
        <v>521</v>
      </c>
      <c r="AQ33" s="344" t="s">
        <v>521</v>
      </c>
      <c r="AR33" s="345" t="s">
        <v>521</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1" t="s">
        <v>537</v>
      </c>
      <c r="AL34" s="1222"/>
      <c r="AM34" s="1222"/>
      <c r="AN34" s="1223"/>
      <c r="AO34" s="343" t="s">
        <v>521</v>
      </c>
      <c r="AP34" s="343" t="s">
        <v>521</v>
      </c>
      <c r="AQ34" s="344">
        <v>3</v>
      </c>
      <c r="AR34" s="345" t="s">
        <v>521</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1" t="s">
        <v>538</v>
      </c>
      <c r="AL35" s="1222"/>
      <c r="AM35" s="1222"/>
      <c r="AN35" s="1223"/>
      <c r="AO35" s="343">
        <v>562281</v>
      </c>
      <c r="AP35" s="343">
        <v>33400</v>
      </c>
      <c r="AQ35" s="344">
        <v>15327</v>
      </c>
      <c r="AR35" s="345">
        <v>117.9</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1" t="s">
        <v>539</v>
      </c>
      <c r="AL36" s="1222"/>
      <c r="AM36" s="1222"/>
      <c r="AN36" s="1223"/>
      <c r="AO36" s="343">
        <v>26542</v>
      </c>
      <c r="AP36" s="343">
        <v>1577</v>
      </c>
      <c r="AQ36" s="344">
        <v>3222</v>
      </c>
      <c r="AR36" s="345">
        <v>-51.1</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1" t="s">
        <v>540</v>
      </c>
      <c r="AL37" s="1222"/>
      <c r="AM37" s="1222"/>
      <c r="AN37" s="1223"/>
      <c r="AO37" s="343">
        <v>1808</v>
      </c>
      <c r="AP37" s="343">
        <v>107</v>
      </c>
      <c r="AQ37" s="344">
        <v>486</v>
      </c>
      <c r="AR37" s="345">
        <v>-78</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4" t="s">
        <v>541</v>
      </c>
      <c r="AL38" s="1225"/>
      <c r="AM38" s="1225"/>
      <c r="AN38" s="1226"/>
      <c r="AO38" s="346" t="s">
        <v>521</v>
      </c>
      <c r="AP38" s="346" t="s">
        <v>521</v>
      </c>
      <c r="AQ38" s="347">
        <v>7</v>
      </c>
      <c r="AR38" s="335" t="s">
        <v>521</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4" t="s">
        <v>542</v>
      </c>
      <c r="AL39" s="1225"/>
      <c r="AM39" s="1225"/>
      <c r="AN39" s="1226"/>
      <c r="AO39" s="343">
        <v>-7275</v>
      </c>
      <c r="AP39" s="343">
        <v>-432</v>
      </c>
      <c r="AQ39" s="344">
        <v>-3375</v>
      </c>
      <c r="AR39" s="345">
        <v>-87.2</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1" t="s">
        <v>543</v>
      </c>
      <c r="AL40" s="1222"/>
      <c r="AM40" s="1222"/>
      <c r="AN40" s="1223"/>
      <c r="AO40" s="343">
        <v>-1209089</v>
      </c>
      <c r="AP40" s="343">
        <v>-71820</v>
      </c>
      <c r="AQ40" s="344">
        <v>-44517</v>
      </c>
      <c r="AR40" s="345">
        <v>61.3</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7" t="s">
        <v>299</v>
      </c>
      <c r="AL41" s="1228"/>
      <c r="AM41" s="1228"/>
      <c r="AN41" s="1229"/>
      <c r="AO41" s="343">
        <v>446750</v>
      </c>
      <c r="AP41" s="343">
        <v>26537</v>
      </c>
      <c r="AQ41" s="344">
        <v>19506</v>
      </c>
      <c r="AR41" s="345">
        <v>36</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544</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545</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546</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4" t="s">
        <v>512</v>
      </c>
      <c r="AN49" s="1216" t="s">
        <v>547</v>
      </c>
      <c r="AO49" s="1217"/>
      <c r="AP49" s="1217"/>
      <c r="AQ49" s="1217"/>
      <c r="AR49" s="1218"/>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5"/>
      <c r="AN50" s="359" t="s">
        <v>548</v>
      </c>
      <c r="AO50" s="360" t="s">
        <v>549</v>
      </c>
      <c r="AP50" s="361" t="s">
        <v>550</v>
      </c>
      <c r="AQ50" s="362" t="s">
        <v>551</v>
      </c>
      <c r="AR50" s="363" t="s">
        <v>552</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553</v>
      </c>
      <c r="AL51" s="356"/>
      <c r="AM51" s="364">
        <v>816018</v>
      </c>
      <c r="AN51" s="365">
        <v>47305</v>
      </c>
      <c r="AO51" s="366">
        <v>-43.8</v>
      </c>
      <c r="AP51" s="367">
        <v>69469</v>
      </c>
      <c r="AQ51" s="368">
        <v>-18.5</v>
      </c>
      <c r="AR51" s="369">
        <v>-25.3</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554</v>
      </c>
      <c r="AM52" s="372">
        <v>459369</v>
      </c>
      <c r="AN52" s="373">
        <v>26630</v>
      </c>
      <c r="AO52" s="374">
        <v>-53.4</v>
      </c>
      <c r="AP52" s="375">
        <v>38215</v>
      </c>
      <c r="AQ52" s="376">
        <v>-1.6</v>
      </c>
      <c r="AR52" s="377">
        <v>-51.8</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555</v>
      </c>
      <c r="AL53" s="356"/>
      <c r="AM53" s="364">
        <v>1933925</v>
      </c>
      <c r="AN53" s="365">
        <v>113208</v>
      </c>
      <c r="AO53" s="366">
        <v>139.30000000000001</v>
      </c>
      <c r="AP53" s="367">
        <v>67293</v>
      </c>
      <c r="AQ53" s="368">
        <v>-3.1</v>
      </c>
      <c r="AR53" s="369">
        <v>142.4</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554</v>
      </c>
      <c r="AM54" s="372">
        <v>1167466</v>
      </c>
      <c r="AN54" s="373">
        <v>68341</v>
      </c>
      <c r="AO54" s="374">
        <v>156.6</v>
      </c>
      <c r="AP54" s="375">
        <v>35076</v>
      </c>
      <c r="AQ54" s="376">
        <v>-8.1999999999999993</v>
      </c>
      <c r="AR54" s="377">
        <v>164.8</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556</v>
      </c>
      <c r="AL55" s="356"/>
      <c r="AM55" s="364">
        <v>2093537</v>
      </c>
      <c r="AN55" s="365">
        <v>122932</v>
      </c>
      <c r="AO55" s="366">
        <v>8.6</v>
      </c>
      <c r="AP55" s="367">
        <v>67343</v>
      </c>
      <c r="AQ55" s="368">
        <v>0.1</v>
      </c>
      <c r="AR55" s="369">
        <v>8.5</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554</v>
      </c>
      <c r="AM56" s="372">
        <v>1040250</v>
      </c>
      <c r="AN56" s="373">
        <v>61083</v>
      </c>
      <c r="AO56" s="374">
        <v>-10.6</v>
      </c>
      <c r="AP56" s="375">
        <v>32865</v>
      </c>
      <c r="AQ56" s="376">
        <v>-6.3</v>
      </c>
      <c r="AR56" s="377">
        <v>-4.3</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557</v>
      </c>
      <c r="AL57" s="356"/>
      <c r="AM57" s="364">
        <v>3033946</v>
      </c>
      <c r="AN57" s="365">
        <v>178657</v>
      </c>
      <c r="AO57" s="366">
        <v>45.3</v>
      </c>
      <c r="AP57" s="367">
        <v>73475</v>
      </c>
      <c r="AQ57" s="368">
        <v>9.1</v>
      </c>
      <c r="AR57" s="369">
        <v>36.200000000000003</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554</v>
      </c>
      <c r="AM58" s="372">
        <v>1882476</v>
      </c>
      <c r="AN58" s="373">
        <v>110851</v>
      </c>
      <c r="AO58" s="374">
        <v>81.5</v>
      </c>
      <c r="AP58" s="375">
        <v>43072</v>
      </c>
      <c r="AQ58" s="376">
        <v>31.1</v>
      </c>
      <c r="AR58" s="377">
        <v>50.4</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558</v>
      </c>
      <c r="AL59" s="356"/>
      <c r="AM59" s="364">
        <v>1252931</v>
      </c>
      <c r="AN59" s="365">
        <v>74424</v>
      </c>
      <c r="AO59" s="366">
        <v>-58.3</v>
      </c>
      <c r="AP59" s="367">
        <v>87464</v>
      </c>
      <c r="AQ59" s="368">
        <v>19</v>
      </c>
      <c r="AR59" s="369">
        <v>-77.3</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554</v>
      </c>
      <c r="AM60" s="372">
        <v>741382</v>
      </c>
      <c r="AN60" s="373">
        <v>44038</v>
      </c>
      <c r="AO60" s="374">
        <v>-60.3</v>
      </c>
      <c r="AP60" s="375">
        <v>47479</v>
      </c>
      <c r="AQ60" s="376">
        <v>10.199999999999999</v>
      </c>
      <c r="AR60" s="377">
        <v>-70.5</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559</v>
      </c>
      <c r="AL61" s="378"/>
      <c r="AM61" s="379">
        <v>1826071</v>
      </c>
      <c r="AN61" s="380">
        <v>107305</v>
      </c>
      <c r="AO61" s="381">
        <v>18.2</v>
      </c>
      <c r="AP61" s="382">
        <v>73009</v>
      </c>
      <c r="AQ61" s="383">
        <v>1.3</v>
      </c>
      <c r="AR61" s="369">
        <v>16.899999999999999</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554</v>
      </c>
      <c r="AM62" s="372">
        <v>1058189</v>
      </c>
      <c r="AN62" s="373">
        <v>62189</v>
      </c>
      <c r="AO62" s="374">
        <v>22.8</v>
      </c>
      <c r="AP62" s="375">
        <v>39341</v>
      </c>
      <c r="AQ62" s="376">
        <v>5</v>
      </c>
      <c r="AR62" s="377">
        <v>17.8</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wcGintUjvhsKQkF7lQmgSvBdFiFy0dL8CIQ7FfTFr7gt9ARWecbmEA1s4xI4jpd9Ru5n+KXcMr7WsBRKdpD7w==" saltValue="uNO43JRfJFV6OGOHVYfXA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41"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561</v>
      </c>
    </row>
    <row r="120" spans="125:125" ht="13.5" hidden="1" customHeight="1" x14ac:dyDescent="0.15"/>
    <row r="121" spans="125:125" ht="13.5" hidden="1" customHeight="1" x14ac:dyDescent="0.15">
      <c r="DU121" s="291"/>
    </row>
  </sheetData>
  <sheetProtection algorithmName="SHA-512" hashValue="G007claNKrPwIHdwESDCcMTCsUfdujF5zR5GsCQDbXQr/TTl0G2A1RjK+CoSKOEH0Mn979ygjEkhLvWQ+C+OOA==" saltValue="Dwg8TBh39MgUifswU6kHS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562</v>
      </c>
    </row>
  </sheetData>
  <sheetProtection algorithmName="SHA-512" hashValue="6N+Cte3Eglq9Z8Cnm5bSRDcULgjp/W0j1JMFg6MNCNP3ApYJsR9ilaOI2kaW+6ZffG7spHnvLEXCO8vCualdyg==" saltValue="ekLGf4dpTcBcD5d318wWV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563</v>
      </c>
      <c r="G46" s="8" t="s">
        <v>564</v>
      </c>
      <c r="H46" s="8" t="s">
        <v>565</v>
      </c>
      <c r="I46" s="8" t="s">
        <v>566</v>
      </c>
      <c r="J46" s="9" t="s">
        <v>567</v>
      </c>
    </row>
    <row r="47" spans="2:10" ht="57.75" customHeight="1" x14ac:dyDescent="0.15">
      <c r="B47" s="10"/>
      <c r="C47" s="1239" t="s">
        <v>3</v>
      </c>
      <c r="D47" s="1239"/>
      <c r="E47" s="1240"/>
      <c r="F47" s="11">
        <v>50.51</v>
      </c>
      <c r="G47" s="12">
        <v>48.89</v>
      </c>
      <c r="H47" s="12">
        <v>46.7</v>
      </c>
      <c r="I47" s="12">
        <v>42.39</v>
      </c>
      <c r="J47" s="13">
        <v>40.57</v>
      </c>
    </row>
    <row r="48" spans="2:10" ht="57.75" customHeight="1" x14ac:dyDescent="0.15">
      <c r="B48" s="14"/>
      <c r="C48" s="1241" t="s">
        <v>4</v>
      </c>
      <c r="D48" s="1241"/>
      <c r="E48" s="1242"/>
      <c r="F48" s="15">
        <v>4.7300000000000004</v>
      </c>
      <c r="G48" s="16">
        <v>5.57</v>
      </c>
      <c r="H48" s="16">
        <v>4.6500000000000004</v>
      </c>
      <c r="I48" s="16">
        <v>3.37</v>
      </c>
      <c r="J48" s="17">
        <v>3.87</v>
      </c>
    </row>
    <row r="49" spans="2:10" ht="57.75" customHeight="1" thickBot="1" x14ac:dyDescent="0.2">
      <c r="B49" s="18"/>
      <c r="C49" s="1243" t="s">
        <v>5</v>
      </c>
      <c r="D49" s="1243"/>
      <c r="E49" s="1244"/>
      <c r="F49" s="19">
        <v>5.65</v>
      </c>
      <c r="G49" s="20">
        <v>0.38</v>
      </c>
      <c r="H49" s="20">
        <v>0.75</v>
      </c>
      <c r="I49" s="20" t="s">
        <v>568</v>
      </c>
      <c r="J49" s="21">
        <v>2.17</v>
      </c>
    </row>
    <row r="50" spans="2:10" ht="13.5" customHeight="1" x14ac:dyDescent="0.15"/>
  </sheetData>
  <sheetProtection algorithmName="SHA-512" hashValue="gDyhtlEJ6Eqa5RY1uEc4i61ItP7vwrFxq9vHqvucadEZ+2BXHMmv8fDpm8I9sTr+aT7IclWd7ZYY4LKp5cg/Ag==" saltValue="7Pu8iTS49Bp3NDACjgrDrQ=="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山下 史</dc:creator>
  <cp:lastModifiedBy> </cp:lastModifiedBy>
  <cp:lastPrinted>2021-10-06T09:52:03Z</cp:lastPrinted>
  <dcterms:created xsi:type="dcterms:W3CDTF">2021-10-06T09:27:28Z</dcterms:created>
  <dcterms:modified xsi:type="dcterms:W3CDTF">2021-10-07T04:36:35Z</dcterms:modified>
</cp:coreProperties>
</file>