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29決算\04_公表・報告\公表ファイル\"/>
    </mc:Choice>
  </mc:AlternateContent>
  <bookViews>
    <workbookView xWindow="0" yWindow="0" windowWidth="19140" windowHeight="5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<sst xmlns="http://schemas.openxmlformats.org/spreadsheetml/2006/main" count="1042" uniqueCount="597">
  <si>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</si>
  <si>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</si>
  <si>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</si>
  <si>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</si>
  <si>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</si>
  <si>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</si>
  <si>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</si>
  <si>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</si>
  <si>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</si>
  <si>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</si>
  <si>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</si>
  <si>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</si>
  <si>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</si>
  <si>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</si>
  <si>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</si>
  <si>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</si>
  <si>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</si>
  <si>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</si>
  <si>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</si>
  <si>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</si>
  <si>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</si>
  <si>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</si>
  <si>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</si>
  <si>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</si>
  <si>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</si>
  <si>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</si>
  <si>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</si>
  <si>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</si>
  <si>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</si>
  <si>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</si>
  <si>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</si>
  <si>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</si>
  <si>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</si>
  <si>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</si>
  <si>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</si>
  <si>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</si>
  <si>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</si>
  <si>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</si>
  <si>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</si>
  <si>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</si>
  <si>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</si>
  <si>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</si>
  <si>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</si>
  <si>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</si>
  <si>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</si>
  <si>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</si>
  <si>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</si>
  <si>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</si>
  <si>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</si>
  <si>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</si>
  <si>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</si>
  <si>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</si>
  <si>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</si>
  <si>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</si>
  <si>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</si>
  <si>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</si>
  <si>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</si>
  <si>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</si>
  <si>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</si>
  <si>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</si>
  <si>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</si>
  <si>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</si>
  <si>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</si>
  <si>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</si>
  <si>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</si>
  <si>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</si>
  <si>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</si>
  <si>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</si>
  <si>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</si>
  <si>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</si>
  <si>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</si>
  <si>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</si>
  <si>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</si>
  <si>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</si>
  <si>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</si>
  <si>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</si>
  <si>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</si>
  <si>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</si>
  <si>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</si>
  <si>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</si>
  <si>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</si>
  <si>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</si>
  <si>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</si>
  <si>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</si>
  <si>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</si>
  <si>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</si>
  <si>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</si>
  <si>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</si>
  <si>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</si>
  <si>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</si>
  <si>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</si>
  <si>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倉吉市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</si>
  <si>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</si>
  <si>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</si>
  <si>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</si>
  <si>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</si>
  <si>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</si>
  <si>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</si>
  <si>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</si>
  <si>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</si>
  <si>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</si>
  <si>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</si>
  <si>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</si>
  <si>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</si>
  <si>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</si>
  <si>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</si>
  <si>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</si>
  <si>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</si>
  <si>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</si>
  <si>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</si>
  <si>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</si>
  <si>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</si>
  <si>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</si>
  <si>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</si>
  <si>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</si>
  <si>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</si>
  <si>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</si>
  <si>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</si>
  <si>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</si>
  <si>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</si>
  <si>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</si>
  <si>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</si>
  <si>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</si>
  <si>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</si>
  <si>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</si>
  <si>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</si>
  <si>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</si>
  <si>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</si>
  <si>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</si>
  <si>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</si>
  <si>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</si>
  <si>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</si>
  <si>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</si>
  <si>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</si>
  <si>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</si>
  <si>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</si>
  <si>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</si>
  <si>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</si>
  <si>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</si>
  <si>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</si>
  <si>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</si>
  <si>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</si>
  <si>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</si>
  <si>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</si>
  <si>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</si>
  <si>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</si>
  <si>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</si>
  <si>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</si>
  <si>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</si>
  <si>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</si>
  <si>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</si>
  <si>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</si>
  <si>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</si>
  <si>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</si>
  <si>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</si>
  <si>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</si>
  <si>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</si>
  <si>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</si>
  <si>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</si>
  <si>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</si>
  <si>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</si>
  <si>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</si>
  <si>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</si>
  <si>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</si>
  <si>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</si>
  <si>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</si>
  <si>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</si>
  <si>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</si>
  <si>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</si>
  <si>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</si>
  <si>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</si>
  <si>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</si>
  <si>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</si>
  <si>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</si>
  <si>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</si>
  <si>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</si>
  <si>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</si>
  <si>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</si>
  <si>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</si>
  <si>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</si>
  <si>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</si>
  <si>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</si>
  <si>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</si>
  <si>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</si>
  <si>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</si>
  <si>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</si>
  <si>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</si>
  <si>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</si>
  <si>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</si>
  <si>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</si>
  <si>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</si>
  <si>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</si>
  <si>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</si>
  <si>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</si>
  <si>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</si>
  <si>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</si>
  <si>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</si>
  <si>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</si>
  <si>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</si>
  <si>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</si>
  <si>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</si>
  <si>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</si>
  <si>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</si>
  <si>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</si>
  <si>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</si>
  <si>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</si>
  <si>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</si>
  <si>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</si>
  <si>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</si>
  <si>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</si>
  <si>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</si>
  <si>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鳥取県倉吉市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</si>
  <si>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</si>
  <si>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</si>
  <si>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</si>
  <si>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</si>
  <si>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</si>
  <si>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</si>
  <si>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</si>
  <si>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</si>
  <si>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</si>
  <si>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</si>
  <si>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</si>
  <si>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</si>
  <si>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</si>
  <si>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</si>
  <si>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</si>
  <si>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</si>
  <si>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</si>
  <si>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</si>
  <si>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</si>
  <si>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</si>
  <si>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</si>
  <si>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</si>
  <si>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</si>
  <si>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</si>
  <si>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</si>
  <si>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</si>
  <si>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</si>
  <si>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</si>
  <si>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</si>
  <si>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</si>
  <si>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</si>
  <si>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</si>
  <si>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</si>
  <si>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</si>
  <si>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</si>
  <si>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</si>
  <si>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</si>
  <si>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</si>
  <si>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</si>
  <si>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</si>
  <si>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</si>
  <si>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</si>
  <si>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</si>
  <si>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</si>
  <si>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</si>
  <si>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</si>
  <si>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</si>
  <si>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</si>
  <si>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</si>
  <si>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</si>
  <si>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</si>
  <si>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</si>
  <si>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</si>
  <si>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</si>
  <si>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</si>
  <si>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</si>
  <si>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</si>
  <si>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</si>
  <si>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</si>
  <si>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</si>
  <si>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</si>
  <si>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</si>
  <si>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</si>
  <si>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</si>
  <si>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</si>
  <si>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</si>
  <si>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</si>
  <si>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</si>
  <si>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</si>
  <si>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</si>
  <si>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</si>
  <si>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</si>
  <si>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</si>
  <si>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</si>
  <si>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</si>
  <si>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</si>
  <si>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</si>
  <si>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</si>
  <si>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</si>
  <si>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</si>
  <si>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</si>
  <si>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</si>
  <si>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</si>
  <si>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</si>
  <si>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</si>
  <si>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</si>
  <si>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</si>
  <si>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</si>
  <si>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</si>
  <si>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</si>
  <si>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</si>
  <si>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</si>
  <si>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</si>
  <si>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</si>
  <si>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</si>
  <si>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</si>
  <si>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</si>
  <si>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</si>
  <si>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</si>
  <si>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</si>
  <si>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</si>
  <si>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</si>
  <si>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</si>
  <si>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</si>
  <si>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</si>
  <si>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</si>
  <si>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</si>
  <si>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</si>
  <si>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</si>
  <si>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</si>
  <si>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</si>
  <si>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</si>
  <si>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</si>
  <si>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</si>
  <si>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</si>
  <si>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</si>
  <si>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</si>
  <si>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</si>
  <si>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</si>
  <si>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</si>
  <si>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</si>
  <si>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</si>
  <si>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</si>
  <si>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</si>
  <si>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</si>
  <si>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</si>
  <si>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</si>
  <si>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</si>
  <si>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</si>
  <si>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</si>
  <si>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</si>
  <si>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</si>
  <si>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</si>
  <si>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</si>
  <si>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</si>
  <si>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</si>
  <si>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</si>
  <si>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</si>
  <si>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</si>
  <si>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</si>
  <si>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</si>
  <si>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</si>
  <si>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</si>
  <si>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</si>
  <si>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</si>
  <si>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</si>
  <si>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</si>
  <si>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</si>
  <si>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鳥取県倉吉市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</si>
  <si>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</si>
  <si>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</si>
  <si>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</si>
  <si>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</si>
  <si>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</si>
  <si>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</si>
  <si>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</si>
  <si>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</si>
  <si>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</si>
  <si>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</si>
  <si>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</si>
  <si>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</si>
  <si>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</si>
  <si>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</si>
  <si>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</si>
  <si>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</si>
  <si>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</si>
  <si>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</si>
  <si>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</si>
  <si>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</si>
  <si>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t>
    <phoneticPr fontId="5"/>
  </si>
  <si>
    <t>土地取得事業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</si>
  <si>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</si>
  <si>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</si>
  <si>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</si>
  <si>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</si>
  <si>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</si>
  <si>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</si>
  <si>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</si>
  <si>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</si>
  <si>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</si>
  <si>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</si>
  <si>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</si>
  <si>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</si>
  <si>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</si>
  <si>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</si>
  <si>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</si>
  <si>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</si>
  <si>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</si>
  <si>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</si>
  <si>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t>
    <phoneticPr fontId="5"/>
  </si>
  <si>
    <t>法適用企業</t>
    <phoneticPr fontId="5"/>
  </si>
  <si>
    <t>簡易水道事業</t>
    <phoneticPr fontId="5"/>
  </si>
  <si>
    <t>-</t>
    <phoneticPr fontId="5"/>
  </si>
  <si>
    <t>法非適用企業</t>
    <phoneticPr fontId="5"/>
  </si>
  <si>
    <t>温泉配湯事業</t>
    <phoneticPr fontId="5"/>
  </si>
  <si>
    <t>法非適用企業</t>
    <phoneticPr fontId="5"/>
  </si>
  <si>
    <t>下水道事業</t>
    <phoneticPr fontId="5"/>
  </si>
  <si>
    <t>-</t>
    <phoneticPr fontId="5"/>
  </si>
  <si>
    <t>法非適用企業</t>
    <phoneticPr fontId="5"/>
  </si>
  <si>
    <t>集落排水事業</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</si>
  <si>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</si>
  <si>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</si>
  <si>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</si>
  <si>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</si>
  <si>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</si>
  <si>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</si>
  <si>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</si>
  <si>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</si>
  <si>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</si>
  <si>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</si>
  <si>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</si>
  <si>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</si>
  <si>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</si>
  <si>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</si>
  <si>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</si>
  <si>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</si>
  <si>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</si>
  <si>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</si>
  <si>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</si>
  <si>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</si>
  <si>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</si>
  <si>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</si>
  <si>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</si>
  <si>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</si>
  <si>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</si>
  <si>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</si>
  <si>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</si>
  <si>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</si>
  <si>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</si>
  <si>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</si>
  <si>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</si>
  <si>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</si>
  <si>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</si>
  <si>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</si>
  <si>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</si>
  <si>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</si>
  <si>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</si>
  <si>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</si>
  <si>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</si>
  <si>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</si>
  <si>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</si>
  <si>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</si>
  <si>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</si>
  <si>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</si>
  <si>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</si>
  <si>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</si>
  <si>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</si>
  <si>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</si>
  <si>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</si>
  <si>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</si>
  <si>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</si>
  <si>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</si>
  <si>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</si>
  <si>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</si>
  <si>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</si>
  <si>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</si>
  <si>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</si>
  <si>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</si>
  <si>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</si>
  <si>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</si>
  <si>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</si>
  <si>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</si>
  <si>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</si>
  <si>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</si>
  <si>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</si>
  <si>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</si>
  <si>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</si>
  <si>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</si>
  <si>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</si>
  <si>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</si>
  <si>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簡易水道事業</t>
    <phoneticPr fontId="5"/>
  </si>
  <si>
    <t>(Ｆ)</t>
    <phoneticPr fontId="5"/>
  </si>
  <si>
    <t>水道事業</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</si>
  <si>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</si>
  <si>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</si>
  <si>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</si>
  <si>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</si>
  <si>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</si>
  <si>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</si>
  <si>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</si>
  <si>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</si>
  <si>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</si>
  <si>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</si>
  <si>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</si>
  <si>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</si>
  <si>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</si>
  <si>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</si>
  <si>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</si>
  <si>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</si>
  <si>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</si>
  <si>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</si>
  <si>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</si>
  <si>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</si>
  <si>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</si>
  <si>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</si>
  <si>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</si>
  <si>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</si>
  <si>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</si>
  <si>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</si>
  <si>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</si>
  <si>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</si>
  <si>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</si>
  <si>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</si>
  <si>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</si>
  <si>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</si>
  <si>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</si>
  <si>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</si>
  <si>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</si>
  <si>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</si>
  <si>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</si>
  <si>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</si>
  <si>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</si>
  <si>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</si>
  <si>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</si>
  <si>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</si>
  <si>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</si>
  <si>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</si>
  <si>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</si>
  <si>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</si>
  <si>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</si>
  <si>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</si>
  <si>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</si>
  <si>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</si>
  <si>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</si>
  <si>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</si>
  <si>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</si>
  <si>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</si>
  <si>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</si>
  <si>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</si>
  <si>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</si>
  <si>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</si>
  <si>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</si>
  <si>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</si>
  <si>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</si>
  <si>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</si>
  <si>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</si>
  <si>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</si>
  <si>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</si>
  <si>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</si>
  <si>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</si>
  <si>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</si>
  <si>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</si>
  <si>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</si>
  <si>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</si>
  <si>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</si>
  <si>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</si>
  <si>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</si>
  <si>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</si>
  <si>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</si>
  <si>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</si>
  <si>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</si>
  <si>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</si>
  <si>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</si>
  <si>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</si>
  <si>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</si>
  <si>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</si>
  <si>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</si>
  <si>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</si>
  <si>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</si>
  <si>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</si>
  <si>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4.95</t>
  </si>
  <si>
    <t>▲ 2.96</t>
  </si>
  <si>
    <t>水道事業</t>
  </si>
  <si>
    <t>一般会計</t>
  </si>
  <si>
    <t>国民健康保険事業</t>
  </si>
  <si>
    <t>介護保険事業</t>
  </si>
  <si>
    <t>住宅資金貸付事業</t>
  </si>
  <si>
    <t>後期高齢者医療事業</t>
  </si>
  <si>
    <t>駐車場事業</t>
  </si>
  <si>
    <t>温泉配湯事業</t>
  </si>
  <si>
    <t>その他会計（赤字）</t>
  </si>
  <si>
    <t>その他会計（黒字）</t>
  </si>
  <si>
    <t>-</t>
    <phoneticPr fontId="2"/>
  </si>
  <si>
    <t>鳥取中部ふるさと広域連合　一般会計</t>
    <rPh sb="13" eb="15">
      <t>イッパン</t>
    </rPh>
    <rPh sb="15" eb="17">
      <t>カイケイ</t>
    </rPh>
    <phoneticPr fontId="2"/>
  </si>
  <si>
    <t>鳥取中部ふるさと広域連合　中部ふるさと市町村圏振興事業特別会計</t>
    <phoneticPr fontId="2"/>
  </si>
  <si>
    <t>鳥取中部ふるさと広域連合　交通災害共済事業特別会計</t>
    <phoneticPr fontId="2"/>
  </si>
  <si>
    <t>鳥取県後期高齢者医療広域連合　一般会計</t>
    <phoneticPr fontId="2"/>
  </si>
  <si>
    <t>鳥取県後期高齢者医療広域連合　後期高齢者医療特別会計</t>
    <phoneticPr fontId="2"/>
  </si>
  <si>
    <t>せきがね犬挟観光</t>
    <rPh sb="4" eb="5">
      <t>イヌ</t>
    </rPh>
    <rPh sb="5" eb="6">
      <t>ハサ</t>
    </rPh>
    <rPh sb="6" eb="7">
      <t>カン</t>
    </rPh>
    <rPh sb="7" eb="8">
      <t>コウ</t>
    </rPh>
    <phoneticPr fontId="2"/>
  </si>
  <si>
    <t>赤瓦</t>
    <rPh sb="0" eb="1">
      <t>アカ</t>
    </rPh>
    <rPh sb="1" eb="2">
      <t>カワラ</t>
    </rPh>
    <phoneticPr fontId="2"/>
  </si>
  <si>
    <t>若者の定住化促進基金</t>
    <phoneticPr fontId="11"/>
  </si>
  <si>
    <t>倉吉ふるさと未来づくり基金</t>
    <phoneticPr fontId="11"/>
  </si>
  <si>
    <t>集落排水事業推進基金</t>
    <phoneticPr fontId="11"/>
  </si>
  <si>
    <t>教育振興基金</t>
    <phoneticPr fontId="11"/>
  </si>
  <si>
    <t>職員退職手当基金</t>
    <rPh sb="0" eb="2">
      <t>ショクイン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</si>
</sst>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8F24-47E1-BB32-CBADA5FD7F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63200</c:v>
                </c:pt>
                <c:pt idx="1">
                  <c:v>99671</c:v>
                </c:pt>
                <c:pt idx="2">
                  <c:v>118626</c:v>
                </c:pt>
                <c:pt idx="3">
                  <c:v>58995</c:v>
                </c:pt>
                <c:pt idx="4">
                  <c:v>49074</c:v>
                </c:pt>
              </c:numCache>
            </c:numRef>
          </c:val>
          <c:smooth val="0"/>
          <c:extLst xmlns:c16r2="http://schemas.microsoft.com/office/drawing/2015/06/chart">
            <c:ext xmlns:c16="http://schemas.microsoft.com/office/drawing/2014/chart" uri="{C3380CC4-5D6E-409C-BE32-E72D297353CC}">
              <c16:uniqueId val="{00000001-8F24-47E1-BB32-CBADA5FD7FC9}"/>
            </c:ext>
          </c:extLst>
        </c:ser>
        <c:dLbls>
          <c:showLegendKey val="0"/>
          <c:showVal val="0"/>
          <c:showCatName val="0"/>
          <c:showSerName val="0"/>
          <c:showPercent val="0"/>
          <c:showBubbleSize val="0"/>
        </c:dLbls>
        <c:marker val="1"/>
        <c:smooth val="0"/>
        <c:axId val="310773520"/>
        <c:axId val="310774304"/>
      </c:lineChart>
      <c:catAx>
        <c:axId val="310773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0774304"/>
        <c:crosses val="autoZero"/>
        <c:auto val="1"/>
        <c:lblAlgn val="ctr"/>
        <c:lblOffset val="100"/>
        <c:tickLblSkip val="1"/>
        <c:tickMarkSkip val="1"/>
        <c:noMultiLvlLbl val="0"/>
      </c:catAx>
      <c:valAx>
        <c:axId val="3107743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0773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5.08</c:v>
                </c:pt>
                <c:pt idx="1">
                  <c:v>2.27</c:v>
                </c:pt>
                <c:pt idx="2">
                  <c:v>5.19</c:v>
                </c:pt>
                <c:pt idx="3">
                  <c:v>5.26</c:v>
                </c:pt>
                <c:pt idx="4">
                  <c:v>5.17</c:v>
                </c:pt>
              </c:numCache>
            </c:numRef>
          </c:val>
          <c:extLst xmlns:c16r2="http://schemas.microsoft.com/office/drawing/2015/06/chart">
            <c:ext xmlns:c16="http://schemas.microsoft.com/office/drawing/2014/chart" uri="{C3380CC4-5D6E-409C-BE32-E72D297353CC}">
              <c16:uniqueId val="{00000000-89A9-4E57-96D8-4EFADC231D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13.03</c:v>
                </c:pt>
                <c:pt idx="1">
                  <c:v>11.05</c:v>
                </c:pt>
                <c:pt idx="2">
                  <c:v>10.91</c:v>
                </c:pt>
                <c:pt idx="3">
                  <c:v>8.36</c:v>
                </c:pt>
                <c:pt idx="4">
                  <c:v>12.41</c:v>
                </c:pt>
              </c:numCache>
            </c:numRef>
          </c:val>
          <c:extLst xmlns:c16r2="http://schemas.microsoft.com/office/drawing/2015/06/chart">
            <c:ext xmlns:c16="http://schemas.microsoft.com/office/drawing/2014/chart" uri="{C3380CC4-5D6E-409C-BE32-E72D297353CC}">
              <c16:uniqueId val="{00000001-89A9-4E57-96D8-4EFADC231D9B}"/>
            </c:ext>
          </c:extLst>
        </c:ser>
        <c:dLbls>
          <c:showLegendKey val="0"/>
          <c:showVal val="0"/>
          <c:showCatName val="0"/>
          <c:showSerName val="0"/>
          <c:showPercent val="0"/>
          <c:showBubbleSize val="0"/>
        </c:dLbls>
        <c:gapWidth val="250"/>
        <c:overlap val="100"/>
        <c:axId val="308670424"/>
        <c:axId val="308671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0.65</c:v>
                </c:pt>
                <c:pt idx="1">
                  <c:v>-4.95</c:v>
                </c:pt>
                <c:pt idx="2">
                  <c:v>2.96</c:v>
                </c:pt>
                <c:pt idx="3">
                  <c:v>-2.96</c:v>
                </c:pt>
                <c:pt idx="4">
                  <c:v>3.83</c:v>
                </c:pt>
              </c:numCache>
            </c:numRef>
          </c:val>
          <c:smooth val="0"/>
          <c:extLst xmlns:c16r2="http://schemas.microsoft.com/office/drawing/2015/06/chart">
            <c:ext xmlns:c16="http://schemas.microsoft.com/office/drawing/2014/chart" uri="{C3380CC4-5D6E-409C-BE32-E72D297353CC}">
              <c16:uniqueId val="{00000002-89A9-4E57-96D8-4EFADC231D9B}"/>
            </c:ext>
          </c:extLst>
        </c:ser>
        <c:dLbls>
          <c:showLegendKey val="0"/>
          <c:showVal val="0"/>
          <c:showCatName val="0"/>
          <c:showSerName val="0"/>
          <c:showPercent val="0"/>
          <c:showBubbleSize val="0"/>
        </c:dLbls>
        <c:marker val="1"/>
        <c:smooth val="0"/>
        <c:axId val="308670424"/>
        <c:axId val="308671992"/>
      </c:lineChart>
      <c:catAx>
        <c:axId val="308670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8671992"/>
        <c:crosses val="autoZero"/>
        <c:auto val="1"/>
        <c:lblAlgn val="ctr"/>
        <c:lblOffset val="100"/>
        <c:tickLblSkip val="1"/>
        <c:tickMarkSkip val="1"/>
        <c:noMultiLvlLbl val="0"/>
      </c:catAx>
      <c:valAx>
        <c:axId val="308671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670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748-4BD2-B680-902993F851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48-4BD2-B680-902993F8519F}"/>
            </c:ext>
          </c:extLst>
        </c:ser>
        <c:ser>
          <c:idx val="2"/>
          <c:order val="2"/>
          <c:tx>
            <c:strRef>
              <c:f>データシート!$A$29</c:f>
              <c:strCache>
                <c:ptCount val="1"/>
                <c:pt idx="0">
                  <c:v>温泉配湯事業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748-4BD2-B680-902993F8519F}"/>
            </c:ext>
          </c:extLst>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748-4BD2-B680-902993F8519F}"/>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F748-4BD2-B680-902993F8519F}"/>
            </c:ext>
          </c:extLst>
        </c:ser>
        <c:ser>
          <c:idx val="5"/>
          <c:order val="5"/>
          <c:tx>
            <c:strRef>
              <c:f>データシート!$A$32</c:f>
              <c:strCache>
                <c:ptCount val="1"/>
                <c:pt idx="0">
                  <c:v>住宅資金貸付事業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0.24</c:v>
                </c:pt>
                <c:pt idx="4">
                  <c:v>#N/A</c:v>
                </c:pt>
                <c:pt idx="5">
                  <c:v>0.23</c:v>
                </c:pt>
                <c:pt idx="6">
                  <c:v>#N/A</c:v>
                </c:pt>
                <c:pt idx="7">
                  <c:v>0.22</c:v>
                </c:pt>
                <c:pt idx="8">
                  <c:v>#N/A</c:v>
                </c:pt>
                <c:pt idx="9">
                  <c:v>0.19</c:v>
                </c:pt>
              </c:numCache>
            </c:numRef>
          </c:val>
          <c:extLst xmlns:c16r2="http://schemas.microsoft.com/office/drawing/2015/06/chart">
            <c:ext xmlns:c16="http://schemas.microsoft.com/office/drawing/2014/chart" uri="{C3380CC4-5D6E-409C-BE32-E72D297353CC}">
              <c16:uniqueId val="{00000005-F748-4BD2-B680-902993F8519F}"/>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1.07</c:v>
                </c:pt>
                <c:pt idx="2">
                  <c:v>#N/A</c:v>
                </c:pt>
                <c:pt idx="3">
                  <c:v>0.34</c:v>
                </c:pt>
                <c:pt idx="4">
                  <c:v>#N/A</c:v>
                </c:pt>
                <c:pt idx="5">
                  <c:v>0.21</c:v>
                </c:pt>
                <c:pt idx="6">
                  <c:v>#N/A</c:v>
                </c:pt>
                <c:pt idx="7">
                  <c:v>0.21</c:v>
                </c:pt>
                <c:pt idx="8">
                  <c:v>#N/A</c:v>
                </c:pt>
                <c:pt idx="9">
                  <c:v>0.5</c:v>
                </c:pt>
              </c:numCache>
            </c:numRef>
          </c:val>
          <c:extLst xmlns:c16r2="http://schemas.microsoft.com/office/drawing/2015/06/chart">
            <c:ext xmlns:c16="http://schemas.microsoft.com/office/drawing/2014/chart" uri="{C3380CC4-5D6E-409C-BE32-E72D297353CC}">
              <c16:uniqueId val="{00000006-F748-4BD2-B680-902993F8519F}"/>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0.34</c:v>
                </c:pt>
                <c:pt idx="2">
                  <c:v>#N/A</c:v>
                </c:pt>
                <c:pt idx="3">
                  <c:v>0.21</c:v>
                </c:pt>
                <c:pt idx="4">
                  <c:v>#N/A</c:v>
                </c:pt>
                <c:pt idx="5">
                  <c:v>0.08</c:v>
                </c:pt>
                <c:pt idx="6">
                  <c:v>#N/A</c:v>
                </c:pt>
                <c:pt idx="7">
                  <c:v>1.58</c:v>
                </c:pt>
                <c:pt idx="8">
                  <c:v>#N/A</c:v>
                </c:pt>
                <c:pt idx="9">
                  <c:v>0.74</c:v>
                </c:pt>
              </c:numCache>
            </c:numRef>
          </c:val>
          <c:extLst xmlns:c16r2="http://schemas.microsoft.com/office/drawing/2015/06/chart">
            <c:ext xmlns:c16="http://schemas.microsoft.com/office/drawing/2014/chart" uri="{C3380CC4-5D6E-409C-BE32-E72D297353CC}">
              <c16:uniqueId val="{00000007-F748-4BD2-B680-902993F851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4.83</c:v>
                </c:pt>
                <c:pt idx="2">
                  <c:v>#N/A</c:v>
                </c:pt>
                <c:pt idx="3">
                  <c:v>2.0299999999999998</c:v>
                </c:pt>
                <c:pt idx="4">
                  <c:v>#N/A</c:v>
                </c:pt>
                <c:pt idx="5">
                  <c:v>4.96</c:v>
                </c:pt>
                <c:pt idx="6">
                  <c:v>#N/A</c:v>
                </c:pt>
                <c:pt idx="7">
                  <c:v>5.03</c:v>
                </c:pt>
                <c:pt idx="8">
                  <c:v>#N/A</c:v>
                </c:pt>
                <c:pt idx="9">
                  <c:v>4.97</c:v>
                </c:pt>
              </c:numCache>
            </c:numRef>
          </c:val>
          <c:extLst xmlns:c16r2="http://schemas.microsoft.com/office/drawing/2015/06/chart">
            <c:ext xmlns:c16="http://schemas.microsoft.com/office/drawing/2014/chart" uri="{C3380CC4-5D6E-409C-BE32-E72D297353CC}">
              <c16:uniqueId val="{00000008-F748-4BD2-B680-902993F8519F}"/>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5.49</c:v>
                </c:pt>
                <c:pt idx="2">
                  <c:v>#N/A</c:v>
                </c:pt>
                <c:pt idx="3">
                  <c:v>6.01</c:v>
                </c:pt>
                <c:pt idx="4">
                  <c:v>#N/A</c:v>
                </c:pt>
                <c:pt idx="5">
                  <c:v>6.24</c:v>
                </c:pt>
                <c:pt idx="6">
                  <c:v>#N/A</c:v>
                </c:pt>
                <c:pt idx="7">
                  <c:v>6.96</c:v>
                </c:pt>
                <c:pt idx="8">
                  <c:v>#N/A</c:v>
                </c:pt>
                <c:pt idx="9">
                  <c:v>7.22</c:v>
                </c:pt>
              </c:numCache>
            </c:numRef>
          </c:val>
          <c:extLst xmlns:c16r2="http://schemas.microsoft.com/office/drawing/2015/06/chart">
            <c:ext xmlns:c16="http://schemas.microsoft.com/office/drawing/2014/chart" uri="{C3380CC4-5D6E-409C-BE32-E72D297353CC}">
              <c16:uniqueId val="{00000009-F748-4BD2-B680-902993F8519F}"/>
            </c:ext>
          </c:extLst>
        </c:ser>
        <c:dLbls>
          <c:showLegendKey val="0"/>
          <c:showVal val="0"/>
          <c:showCatName val="0"/>
          <c:showSerName val="0"/>
          <c:showPercent val="0"/>
          <c:showBubbleSize val="0"/>
        </c:dLbls>
        <c:gapWidth val="150"/>
        <c:overlap val="100"/>
        <c:axId val="392081776"/>
        <c:axId val="392084128"/>
      </c:barChart>
      <c:catAx>
        <c:axId val="39208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084128"/>
        <c:crosses val="autoZero"/>
        <c:auto val="1"/>
        <c:lblAlgn val="ctr"/>
        <c:lblOffset val="100"/>
        <c:tickLblSkip val="1"/>
        <c:tickMarkSkip val="1"/>
        <c:noMultiLvlLbl val="0"/>
      </c:catAx>
      <c:valAx>
        <c:axId val="39208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08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2849</c:v>
                </c:pt>
                <c:pt idx="5">
                  <c:v>2933</c:v>
                </c:pt>
                <c:pt idx="8">
                  <c:v>2947</c:v>
                </c:pt>
                <c:pt idx="11">
                  <c:v>2763</c:v>
                </c:pt>
                <c:pt idx="14">
                  <c:v>2747</c:v>
                </c:pt>
              </c:numCache>
            </c:numRef>
          </c:val>
          <c:extLst xmlns:c16r2="http://schemas.microsoft.com/office/drawing/2015/06/chart">
            <c:ext xmlns:c16="http://schemas.microsoft.com/office/drawing/2014/chart" uri="{C3380CC4-5D6E-409C-BE32-E72D297353CC}">
              <c16:uniqueId val="{00000000-2525-4611-9539-D77E3EEB04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525-4611-9539-D77E3EEB04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9</c:v>
                </c:pt>
                <c:pt idx="6">
                  <c:v>4</c:v>
                </c:pt>
                <c:pt idx="9">
                  <c:v>1</c:v>
                </c:pt>
                <c:pt idx="12">
                  <c:v>1</c:v>
                </c:pt>
              </c:numCache>
            </c:numRef>
          </c:val>
          <c:extLst xmlns:c16r2="http://schemas.microsoft.com/office/drawing/2015/06/chart">
            <c:ext xmlns:c16="http://schemas.microsoft.com/office/drawing/2014/chart" uri="{C3380CC4-5D6E-409C-BE32-E72D297353CC}">
              <c16:uniqueId val="{00000002-2525-4611-9539-D77E3EEB04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182</c:v>
                </c:pt>
                <c:pt idx="3">
                  <c:v>192</c:v>
                </c:pt>
                <c:pt idx="6">
                  <c:v>166</c:v>
                </c:pt>
                <c:pt idx="9">
                  <c:v>186</c:v>
                </c:pt>
                <c:pt idx="12">
                  <c:v>165</c:v>
                </c:pt>
              </c:numCache>
            </c:numRef>
          </c:val>
          <c:extLst xmlns:c16r2="http://schemas.microsoft.com/office/drawing/2015/06/chart">
            <c:ext xmlns:c16="http://schemas.microsoft.com/office/drawing/2014/chart" uri="{C3380CC4-5D6E-409C-BE32-E72D297353CC}">
              <c16:uniqueId val="{00000003-2525-4611-9539-D77E3EEB04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1414</c:v>
                </c:pt>
                <c:pt idx="3">
                  <c:v>1433</c:v>
                </c:pt>
                <c:pt idx="6">
                  <c:v>1406</c:v>
                </c:pt>
                <c:pt idx="9">
                  <c:v>1399</c:v>
                </c:pt>
                <c:pt idx="12">
                  <c:v>1339</c:v>
                </c:pt>
              </c:numCache>
            </c:numRef>
          </c:val>
          <c:extLst xmlns:c16r2="http://schemas.microsoft.com/office/drawing/2015/06/chart">
            <c:ext xmlns:c16="http://schemas.microsoft.com/office/drawing/2014/chart" uri="{C3380CC4-5D6E-409C-BE32-E72D297353CC}">
              <c16:uniqueId val="{00000004-2525-4611-9539-D77E3EEB04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525-4611-9539-D77E3EEB04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525-4611-9539-D77E3EEB04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2852</c:v>
                </c:pt>
                <c:pt idx="3">
                  <c:v>2764</c:v>
                </c:pt>
                <c:pt idx="6">
                  <c:v>2788</c:v>
                </c:pt>
                <c:pt idx="9">
                  <c:v>2768</c:v>
                </c:pt>
                <c:pt idx="12">
                  <c:v>2765</c:v>
                </c:pt>
              </c:numCache>
            </c:numRef>
          </c:val>
          <c:extLst xmlns:c16r2="http://schemas.microsoft.com/office/drawing/2015/06/chart">
            <c:ext xmlns:c16="http://schemas.microsoft.com/office/drawing/2014/chart" uri="{C3380CC4-5D6E-409C-BE32-E72D297353CC}">
              <c16:uniqueId val="{00000007-2525-4611-9539-D77E3EEB0460}"/>
            </c:ext>
          </c:extLst>
        </c:ser>
        <c:dLbls>
          <c:showLegendKey val="0"/>
          <c:showVal val="0"/>
          <c:showCatName val="0"/>
          <c:showSerName val="0"/>
          <c:showPercent val="0"/>
          <c:showBubbleSize val="0"/>
        </c:dLbls>
        <c:gapWidth val="100"/>
        <c:overlap val="100"/>
        <c:axId val="392082952"/>
        <c:axId val="39208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1612</c:v>
                </c:pt>
                <c:pt idx="2">
                  <c:v>#N/A</c:v>
                </c:pt>
                <c:pt idx="3">
                  <c:v>#N/A</c:v>
                </c:pt>
                <c:pt idx="4">
                  <c:v>1465</c:v>
                </c:pt>
                <c:pt idx="5">
                  <c:v>#N/A</c:v>
                </c:pt>
                <c:pt idx="6">
                  <c:v>#N/A</c:v>
                </c:pt>
                <c:pt idx="7">
                  <c:v>1417</c:v>
                </c:pt>
                <c:pt idx="8">
                  <c:v>#N/A</c:v>
                </c:pt>
                <c:pt idx="9">
                  <c:v>#N/A</c:v>
                </c:pt>
                <c:pt idx="10">
                  <c:v>1591</c:v>
                </c:pt>
                <c:pt idx="11">
                  <c:v>#N/A</c:v>
                </c:pt>
                <c:pt idx="12">
                  <c:v>#N/A</c:v>
                </c:pt>
                <c:pt idx="13">
                  <c:v>1523</c:v>
                </c:pt>
                <c:pt idx="14">
                  <c:v>#N/A</c:v>
                </c:pt>
              </c:numCache>
            </c:numRef>
          </c:val>
          <c:smooth val="0"/>
          <c:extLst xmlns:c16r2="http://schemas.microsoft.com/office/drawing/2015/06/chart">
            <c:ext xmlns:c16="http://schemas.microsoft.com/office/drawing/2014/chart" uri="{C3380CC4-5D6E-409C-BE32-E72D297353CC}">
              <c16:uniqueId val="{00000008-2525-4611-9539-D77E3EEB0460}"/>
            </c:ext>
          </c:extLst>
        </c:ser>
        <c:dLbls>
          <c:showLegendKey val="0"/>
          <c:showVal val="0"/>
          <c:showCatName val="0"/>
          <c:showSerName val="0"/>
          <c:showPercent val="0"/>
          <c:showBubbleSize val="0"/>
        </c:dLbls>
        <c:marker val="1"/>
        <c:smooth val="0"/>
        <c:axId val="392082952"/>
        <c:axId val="392080208"/>
      </c:lineChart>
      <c:catAx>
        <c:axId val="392082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080208"/>
        <c:crosses val="autoZero"/>
        <c:auto val="1"/>
        <c:lblAlgn val="ctr"/>
        <c:lblOffset val="100"/>
        <c:tickLblSkip val="1"/>
        <c:tickMarkSkip val="1"/>
        <c:noMultiLvlLbl val="0"/>
      </c:catAx>
      <c:valAx>
        <c:axId val="39208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082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34434</c:v>
                </c:pt>
                <c:pt idx="5">
                  <c:v>34479</c:v>
                </c:pt>
                <c:pt idx="8">
                  <c:v>35451</c:v>
                </c:pt>
                <c:pt idx="11">
                  <c:v>34677</c:v>
                </c:pt>
                <c:pt idx="14">
                  <c:v>33878</c:v>
                </c:pt>
              </c:numCache>
            </c:numRef>
          </c:val>
          <c:extLst xmlns:c16r2="http://schemas.microsoft.com/office/drawing/2015/06/chart">
            <c:ext xmlns:c16="http://schemas.microsoft.com/office/drawing/2014/chart" uri="{C3380CC4-5D6E-409C-BE32-E72D297353CC}">
              <c16:uniqueId val="{00000000-1703-485B-93F4-1EF30C9F97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1438</c:v>
                </c:pt>
                <c:pt idx="5">
                  <c:v>2134</c:v>
                </c:pt>
                <c:pt idx="8">
                  <c:v>2545</c:v>
                </c:pt>
                <c:pt idx="11">
                  <c:v>2548</c:v>
                </c:pt>
                <c:pt idx="14">
                  <c:v>2408</c:v>
                </c:pt>
              </c:numCache>
            </c:numRef>
          </c:val>
          <c:extLst xmlns:c16r2="http://schemas.microsoft.com/office/drawing/2015/06/chart">
            <c:ext xmlns:c16="http://schemas.microsoft.com/office/drawing/2014/chart" uri="{C3380CC4-5D6E-409C-BE32-E72D297353CC}">
              <c16:uniqueId val="{00000001-1703-485B-93F4-1EF30C9F97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4600</c:v>
                </c:pt>
                <c:pt idx="5">
                  <c:v>4443</c:v>
                </c:pt>
                <c:pt idx="8">
                  <c:v>4787</c:v>
                </c:pt>
                <c:pt idx="11">
                  <c:v>4529</c:v>
                </c:pt>
                <c:pt idx="14">
                  <c:v>5217</c:v>
                </c:pt>
              </c:numCache>
            </c:numRef>
          </c:val>
          <c:extLst xmlns:c16r2="http://schemas.microsoft.com/office/drawing/2015/06/chart">
            <c:ext xmlns:c16="http://schemas.microsoft.com/office/drawing/2014/chart" uri="{C3380CC4-5D6E-409C-BE32-E72D297353CC}">
              <c16:uniqueId val="{00000002-1703-485B-93F4-1EF30C9F97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703-485B-93F4-1EF30C9F97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703-485B-93F4-1EF30C9F97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0</c:v>
                </c:pt>
                <c:pt idx="6">
                  <c:v>3</c:v>
                </c:pt>
                <c:pt idx="9">
                  <c:v>0</c:v>
                </c:pt>
                <c:pt idx="12">
                  <c:v>0</c:v>
                </c:pt>
              </c:numCache>
            </c:numRef>
          </c:val>
          <c:extLst xmlns:c16r2="http://schemas.microsoft.com/office/drawing/2015/06/chart">
            <c:ext xmlns:c16="http://schemas.microsoft.com/office/drawing/2014/chart" uri="{C3380CC4-5D6E-409C-BE32-E72D297353CC}">
              <c16:uniqueId val="{00000005-1703-485B-93F4-1EF30C9F97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3065</c:v>
                </c:pt>
                <c:pt idx="3">
                  <c:v>2676</c:v>
                </c:pt>
                <c:pt idx="6">
                  <c:v>2796</c:v>
                </c:pt>
                <c:pt idx="9">
                  <c:v>2929</c:v>
                </c:pt>
                <c:pt idx="12">
                  <c:v>2816</c:v>
                </c:pt>
              </c:numCache>
            </c:numRef>
          </c:val>
          <c:extLst xmlns:c16r2="http://schemas.microsoft.com/office/drawing/2015/06/chart">
            <c:ext xmlns:c16="http://schemas.microsoft.com/office/drawing/2014/chart" uri="{C3380CC4-5D6E-409C-BE32-E72D297353CC}">
              <c16:uniqueId val="{00000006-1703-485B-93F4-1EF30C9F97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1356</c:v>
                </c:pt>
                <c:pt idx="3">
                  <c:v>1858</c:v>
                </c:pt>
                <c:pt idx="6">
                  <c:v>1624</c:v>
                </c:pt>
                <c:pt idx="9">
                  <c:v>1569</c:v>
                </c:pt>
                <c:pt idx="12">
                  <c:v>1417</c:v>
                </c:pt>
              </c:numCache>
            </c:numRef>
          </c:val>
          <c:extLst xmlns:c16r2="http://schemas.microsoft.com/office/drawing/2015/06/chart">
            <c:ext xmlns:c16="http://schemas.microsoft.com/office/drawing/2014/chart" uri="{C3380CC4-5D6E-409C-BE32-E72D297353CC}">
              <c16:uniqueId val="{00000007-1703-485B-93F4-1EF30C9F97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21724</c:v>
                </c:pt>
                <c:pt idx="3">
                  <c:v>21166</c:v>
                </c:pt>
                <c:pt idx="6">
                  <c:v>20364</c:v>
                </c:pt>
                <c:pt idx="9">
                  <c:v>19737</c:v>
                </c:pt>
                <c:pt idx="12">
                  <c:v>18914</c:v>
                </c:pt>
              </c:numCache>
            </c:numRef>
          </c:val>
          <c:extLst xmlns:c16r2="http://schemas.microsoft.com/office/drawing/2015/06/chart">
            <c:ext xmlns:c16="http://schemas.microsoft.com/office/drawing/2014/chart" uri="{C3380CC4-5D6E-409C-BE32-E72D297353CC}">
              <c16:uniqueId val="{00000008-1703-485B-93F4-1EF30C9F97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c:v>
                </c:pt>
                <c:pt idx="3">
                  <c:v>11</c:v>
                </c:pt>
                <c:pt idx="6">
                  <c:v>12</c:v>
                </c:pt>
                <c:pt idx="9">
                  <c:v>6</c:v>
                </c:pt>
                <c:pt idx="12">
                  <c:v>5</c:v>
                </c:pt>
              </c:numCache>
            </c:numRef>
          </c:val>
          <c:extLst xmlns:c16r2="http://schemas.microsoft.com/office/drawing/2015/06/chart">
            <c:ext xmlns:c16="http://schemas.microsoft.com/office/drawing/2014/chart" uri="{C3380CC4-5D6E-409C-BE32-E72D297353CC}">
              <c16:uniqueId val="{00000009-1703-485B-93F4-1EF30C9F97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28171</c:v>
                </c:pt>
                <c:pt idx="3">
                  <c:v>29645</c:v>
                </c:pt>
                <c:pt idx="6">
                  <c:v>31616</c:v>
                </c:pt>
                <c:pt idx="9">
                  <c:v>31286</c:v>
                </c:pt>
                <c:pt idx="12">
                  <c:v>31109</c:v>
                </c:pt>
              </c:numCache>
            </c:numRef>
          </c:val>
          <c:extLst xmlns:c16r2="http://schemas.microsoft.com/office/drawing/2015/06/chart">
            <c:ext xmlns:c16="http://schemas.microsoft.com/office/drawing/2014/chart" uri="{C3380CC4-5D6E-409C-BE32-E72D297353CC}">
              <c16:uniqueId val="{0000000A-1703-485B-93F4-1EF30C9F9731}"/>
            </c:ext>
          </c:extLst>
        </c:ser>
        <c:dLbls>
          <c:showLegendKey val="0"/>
          <c:showVal val="0"/>
          <c:showCatName val="0"/>
          <c:showSerName val="0"/>
          <c:showPercent val="0"/>
          <c:showBubbleSize val="0"/>
        </c:dLbls>
        <c:gapWidth val="100"/>
        <c:overlap val="100"/>
        <c:axId val="392082560"/>
        <c:axId val="392083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13868</c:v>
                </c:pt>
                <c:pt idx="2">
                  <c:v>#N/A</c:v>
                </c:pt>
                <c:pt idx="3">
                  <c:v>#N/A</c:v>
                </c:pt>
                <c:pt idx="4">
                  <c:v>14299</c:v>
                </c:pt>
                <c:pt idx="5">
                  <c:v>#N/A</c:v>
                </c:pt>
                <c:pt idx="6">
                  <c:v>#N/A</c:v>
                </c:pt>
                <c:pt idx="7">
                  <c:v>13631</c:v>
                </c:pt>
                <c:pt idx="8">
                  <c:v>#N/A</c:v>
                </c:pt>
                <c:pt idx="9">
                  <c:v>#N/A</c:v>
                </c:pt>
                <c:pt idx="10">
                  <c:v>13774</c:v>
                </c:pt>
                <c:pt idx="11">
                  <c:v>#N/A</c:v>
                </c:pt>
                <c:pt idx="12">
                  <c:v>#N/A</c:v>
                </c:pt>
                <c:pt idx="13">
                  <c:v>12758</c:v>
                </c:pt>
                <c:pt idx="14">
                  <c:v>#N/A</c:v>
                </c:pt>
              </c:numCache>
            </c:numRef>
          </c:val>
          <c:smooth val="0"/>
          <c:extLst xmlns:c16r2="http://schemas.microsoft.com/office/drawing/2015/06/chart">
            <c:ext xmlns:c16="http://schemas.microsoft.com/office/drawing/2014/chart" uri="{C3380CC4-5D6E-409C-BE32-E72D297353CC}">
              <c16:uniqueId val="{0000000B-1703-485B-93F4-1EF30C9F9731}"/>
            </c:ext>
          </c:extLst>
        </c:ser>
        <c:dLbls>
          <c:showLegendKey val="0"/>
          <c:showVal val="0"/>
          <c:showCatName val="0"/>
          <c:showSerName val="0"/>
          <c:showPercent val="0"/>
          <c:showBubbleSize val="0"/>
        </c:dLbls>
        <c:marker val="1"/>
        <c:smooth val="0"/>
        <c:axId val="392082560"/>
        <c:axId val="392083736"/>
      </c:lineChart>
      <c:catAx>
        <c:axId val="3920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2083736"/>
        <c:crosses val="autoZero"/>
        <c:auto val="1"/>
        <c:lblAlgn val="ctr"/>
        <c:lblOffset val="100"/>
        <c:tickLblSkip val="1"/>
        <c:tickMarkSkip val="1"/>
        <c:noMultiLvlLbl val="0"/>
      </c:catAx>
      <c:valAx>
        <c:axId val="392083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08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1563</c:v>
                </c:pt>
                <c:pt idx="1">
                  <c:v>1164</c:v>
                </c:pt>
                <c:pt idx="2">
                  <c:v>1711</c:v>
                </c:pt>
              </c:numCache>
            </c:numRef>
          </c:val>
          <c:extLst xmlns:c16r2="http://schemas.microsoft.com/office/drawing/2015/06/chart">
            <c:ext xmlns:c16="http://schemas.microsoft.com/office/drawing/2014/chart" uri="{C3380CC4-5D6E-409C-BE32-E72D297353CC}">
              <c16:uniqueId val="{00000000-845A-4F26-82FC-67FBA53B6F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1244</c:v>
                </c:pt>
                <c:pt idx="1">
                  <c:v>1476</c:v>
                </c:pt>
                <c:pt idx="2">
                  <c:v>1461</c:v>
                </c:pt>
              </c:numCache>
            </c:numRef>
          </c:val>
          <c:extLst xmlns:c16r2="http://schemas.microsoft.com/office/drawing/2015/06/chart">
            <c:ext xmlns:c16="http://schemas.microsoft.com/office/drawing/2014/chart" uri="{C3380CC4-5D6E-409C-BE32-E72D297353CC}">
              <c16:uniqueId val="{00000001-845A-4F26-82FC-67FBA53B6F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2675</c:v>
                </c:pt>
                <c:pt idx="1">
                  <c:v>2483</c:v>
                </c:pt>
                <c:pt idx="2">
                  <c:v>2379</c:v>
                </c:pt>
              </c:numCache>
            </c:numRef>
          </c:val>
          <c:extLst xmlns:c16r2="http://schemas.microsoft.com/office/drawing/2015/06/chart">
            <c:ext xmlns:c16="http://schemas.microsoft.com/office/drawing/2014/chart" uri="{C3380CC4-5D6E-409C-BE32-E72D297353CC}">
              <c16:uniqueId val="{00000002-845A-4F26-82FC-67FBA53B6F96}"/>
            </c:ext>
          </c:extLst>
        </c:ser>
        <c:dLbls>
          <c:showLegendKey val="0"/>
          <c:showVal val="0"/>
          <c:showCatName val="0"/>
          <c:showSerName val="0"/>
          <c:showPercent val="0"/>
          <c:showBubbleSize val="0"/>
        </c:dLbls>
        <c:gapWidth val="120"/>
        <c:overlap val="100"/>
        <c:axId val="392084520"/>
        <c:axId val="392079816"/>
      </c:barChart>
      <c:catAx>
        <c:axId val="392084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2079816"/>
        <c:crosses val="autoZero"/>
        <c:auto val="1"/>
        <c:lblAlgn val="ctr"/>
        <c:lblOffset val="100"/>
        <c:tickLblSkip val="1"/>
        <c:tickMarkSkip val="1"/>
        <c:noMultiLvlLbl val="0"/>
      </c:catAx>
      <c:valAx>
        <c:axId val="392079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2084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過去に起こした大口の地方債（</a:t>
          </a:r>
          <a:r>
            <a:rPr lang="ja-JP" altLang="ja-JP" sz="1100" b="0" i="0" baseline="0">
              <a:solidFill>
                <a:schemeClr val="dk1"/>
              </a:solidFill>
              <a:effectLst/>
              <a:latin typeface="+mn-lt"/>
              <a:ea typeface="+mn-ea"/>
              <a:cs typeface="+mn-cs"/>
            </a:rPr>
            <a:t>平成８年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に起こした地域総合整備事業債</a:t>
          </a:r>
          <a:r>
            <a:rPr lang="ja-JP" altLang="en-US" sz="1100" b="0" i="0" baseline="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年度に起こした公共用地先行取得債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の償還が終了したこと等により、元利償還金等は減少傾向にある。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ヵ年平均）の内訳は、普通会計分</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ポイント、公営企業のうち下水道事業分</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ポイント、公営企業のうち下水道事業以外分</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ポイント、一部事務組合分</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ポイントとなっており、下水道事業への準公債費分が比率を押し上げている。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将来負担額</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については、下水道事業債残高の減少に伴い公営企業債等繰入見込額が</a:t>
          </a:r>
          <a:r>
            <a:rPr kumimoji="1" lang="en-US" altLang="ja-JP" sz="1100">
              <a:solidFill>
                <a:schemeClr val="tx1"/>
              </a:solidFill>
              <a:effectLst/>
              <a:latin typeface="+mn-lt"/>
              <a:ea typeface="+mn-ea"/>
              <a:cs typeface="+mn-cs"/>
            </a:rPr>
            <a:t>823</a:t>
          </a:r>
          <a:r>
            <a:rPr kumimoji="1" lang="ja-JP" altLang="ja-JP" sz="1100">
              <a:solidFill>
                <a:schemeClr val="tx1"/>
              </a:solidFill>
              <a:effectLst/>
              <a:latin typeface="+mn-lt"/>
              <a:ea typeface="+mn-ea"/>
              <a:cs typeface="+mn-cs"/>
            </a:rPr>
            <a:t>百万円減少し、また普通建設事業費が前年度と比較して減となったことに伴い、元金償還額を上回る地方債発行がなされなかったことで一般会計の地方債残高が</a:t>
          </a:r>
          <a:r>
            <a:rPr kumimoji="1" lang="en-US" altLang="ja-JP" sz="1100">
              <a:solidFill>
                <a:schemeClr val="tx1"/>
              </a:solidFill>
              <a:effectLst/>
              <a:latin typeface="+mn-lt"/>
              <a:ea typeface="+mn-ea"/>
              <a:cs typeface="+mn-cs"/>
            </a:rPr>
            <a:t>177</a:t>
          </a:r>
          <a:r>
            <a:rPr kumimoji="1" lang="ja-JP" altLang="ja-JP" sz="1100">
              <a:solidFill>
                <a:schemeClr val="tx1"/>
              </a:solidFill>
              <a:effectLst/>
              <a:latin typeface="+mn-lt"/>
              <a:ea typeface="+mn-ea"/>
              <a:cs typeface="+mn-cs"/>
            </a:rPr>
            <a:t>百万円減少したこと等により、前年度と比較して減少した。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充当可能財源等</a:t>
          </a:r>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については、財政調整基金</a:t>
          </a:r>
          <a:r>
            <a:rPr kumimoji="1" lang="ja-JP" altLang="en-US" sz="1100">
              <a:solidFill>
                <a:schemeClr val="tx1"/>
              </a:solidFill>
              <a:effectLst/>
              <a:latin typeface="+mn-lt"/>
              <a:ea typeface="+mn-ea"/>
              <a:cs typeface="+mn-cs"/>
            </a:rPr>
            <a:t>において</a:t>
          </a:r>
          <a:r>
            <a:rPr kumimoji="1" lang="ja-JP" altLang="ja-JP" sz="1100">
              <a:solidFill>
                <a:schemeClr val="tx1"/>
              </a:solidFill>
              <a:effectLst/>
              <a:latin typeface="+mn-lt"/>
              <a:ea typeface="+mn-ea"/>
              <a:cs typeface="+mn-cs"/>
            </a:rPr>
            <a:t>市税の増収等を加味し最終的には取</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崩しを行わず、歳計剰余金を積</a:t>
          </a:r>
          <a:r>
            <a:rPr kumimoji="1" lang="ja-JP" altLang="en-US" sz="1100">
              <a:solidFill>
                <a:schemeClr val="tx1"/>
              </a:solidFill>
              <a:effectLst/>
              <a:latin typeface="+mn-lt"/>
              <a:ea typeface="+mn-ea"/>
              <a:cs typeface="+mn-cs"/>
            </a:rPr>
            <a:t>み</a:t>
          </a:r>
          <a:r>
            <a:rPr kumimoji="1" lang="ja-JP" altLang="ja-JP" sz="1100">
              <a:solidFill>
                <a:schemeClr val="tx1"/>
              </a:solidFill>
              <a:effectLst/>
              <a:latin typeface="+mn-lt"/>
              <a:ea typeface="+mn-ea"/>
              <a:cs typeface="+mn-cs"/>
            </a:rPr>
            <a:t>立てたことで充当可能基金が</a:t>
          </a:r>
          <a:r>
            <a:rPr kumimoji="1" lang="en-US" altLang="ja-JP" sz="1100">
              <a:solidFill>
                <a:schemeClr val="tx1"/>
              </a:solidFill>
              <a:effectLst/>
              <a:latin typeface="+mn-lt"/>
              <a:ea typeface="+mn-ea"/>
              <a:cs typeface="+mn-cs"/>
            </a:rPr>
            <a:t>688</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、下水道事業債（実額算入相当分）の減少により、基準財政需要額算入見込額が</a:t>
          </a:r>
          <a:r>
            <a:rPr kumimoji="1" lang="en-US" altLang="ja-JP" sz="1100">
              <a:solidFill>
                <a:schemeClr val="tx1"/>
              </a:solidFill>
              <a:effectLst/>
              <a:latin typeface="+mn-lt"/>
              <a:ea typeface="+mn-ea"/>
              <a:cs typeface="+mn-cs"/>
            </a:rPr>
            <a:t>799</a:t>
          </a:r>
          <a:r>
            <a:rPr kumimoji="1" lang="ja-JP" altLang="ja-JP" sz="1100">
              <a:solidFill>
                <a:schemeClr val="tx1"/>
              </a:solidFill>
              <a:effectLst/>
              <a:latin typeface="+mn-lt"/>
              <a:ea typeface="+mn-ea"/>
              <a:cs typeface="+mn-cs"/>
            </a:rPr>
            <a:t>百万円減少した</a:t>
          </a:r>
          <a:r>
            <a:rPr kumimoji="1" lang="ja-JP" altLang="en-US" sz="1100">
              <a:solidFill>
                <a:schemeClr val="tx1"/>
              </a:solidFill>
              <a:effectLst/>
              <a:latin typeface="+mn-lt"/>
              <a:ea typeface="+mn-ea"/>
              <a:cs typeface="+mn-cs"/>
            </a:rPr>
            <a:t>こと等により、前年度と比較して減少した。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このため、将来負担比率は、</a:t>
          </a:r>
          <a:r>
            <a:rPr kumimoji="1" lang="ja-JP" altLang="en-US" sz="1100">
              <a:solidFill>
                <a:schemeClr val="tx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の減の影響を大きく受け、</a:t>
          </a:r>
          <a:r>
            <a:rPr kumimoji="1" lang="ja-JP" altLang="ja-JP" sz="1100">
              <a:solidFill>
                <a:schemeClr val="tx1"/>
              </a:solidFill>
              <a:effectLst/>
              <a:latin typeface="+mn-lt"/>
              <a:ea typeface="+mn-ea"/>
              <a:cs typeface="+mn-cs"/>
            </a:rPr>
            <a:t>前年度から</a:t>
          </a:r>
          <a:r>
            <a:rPr kumimoji="1" lang="en-US" altLang="ja-JP" sz="1100">
              <a:solidFill>
                <a:schemeClr val="tx1"/>
              </a:solidFill>
              <a:effectLst/>
              <a:latin typeface="+mn-lt"/>
              <a:ea typeface="+mn-ea"/>
              <a:cs typeface="+mn-cs"/>
            </a:rPr>
            <a:t>7.8</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113.8%</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鳥取県倉吉市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「財政調整基金」に歳計剰余金等を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547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積み立て、「倉吉ふるさと未来づくり基金」にふるさと納税寄附金等を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582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積み立てた一方で、企業誘致等のために「若者の定住化促進基金」を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百万円取り崩し、集落排水事業特別会計への繰出金のために「集落排水事業推進基金」を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百万円取り崩し、ふるさと納税返礼品の購入経費等のために「倉吉ふるさと未来づくり基金」を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effectLst/>
              <a:latin typeface="ＭＳ ゴシック" panose="020B0609070205080204" pitchFamily="49" charset="-128"/>
              <a:ea typeface="ＭＳ ゴシック" panose="020B0609070205080204" pitchFamily="49" charset="-128"/>
              <a:cs typeface="Times New Roman" panose="02020603050405020304" pitchFamily="18" charset="0"/>
            </a:rPr>
            <a:t>平成</a:t>
          </a:r>
          <a:r>
            <a:rPr lang="en-US" altLang="ja-JP" sz="1300">
              <a:effectLst/>
              <a:latin typeface="ＭＳ ゴシック" panose="020B0609070205080204" pitchFamily="49" charset="-128"/>
              <a:ea typeface="ＭＳ ゴシック" panose="020B0609070205080204" pitchFamily="49" charset="-128"/>
              <a:cs typeface="Times New Roman" panose="02020603050405020304" pitchFamily="18" charset="0"/>
            </a:rPr>
            <a:t>28</a:t>
          </a:r>
          <a:r>
            <a:rPr lang="ja-JP" altLang="ja-JP" sz="1300">
              <a:effectLst/>
              <a:latin typeface="ＭＳ ゴシック" panose="020B0609070205080204" pitchFamily="49" charset="-128"/>
              <a:ea typeface="ＭＳ ゴシック" panose="020B0609070205080204" pitchFamily="49" charset="-128"/>
              <a:cs typeface="Times New Roman" panose="02020603050405020304" pitchFamily="18" charset="0"/>
            </a:rPr>
            <a:t>年度鳥取県中部地震からの復旧復興（これに伴う第２庁舎の整備等を含む。以下同じ。）等山積する行政課題に対応するため、引き続き財政状況の逼迫が見込まれている。課題に対応しながら、安定的に市総合計画で財政の健全性の指標として掲げている財政調整基金と減債基金との残高合計で</a:t>
          </a:r>
          <a:r>
            <a:rPr lang="en-US" altLang="ja-JP" sz="1300">
              <a:effectLst/>
              <a:latin typeface="ＭＳ ゴシック" panose="020B0609070205080204" pitchFamily="49" charset="-128"/>
              <a:ea typeface="ＭＳ ゴシック" panose="020B0609070205080204" pitchFamily="49" charset="-128"/>
              <a:cs typeface="Times New Roman" panose="02020603050405020304" pitchFamily="18" charset="0"/>
            </a:rPr>
            <a:t>20</a:t>
          </a:r>
          <a:r>
            <a:rPr lang="ja-JP" altLang="ja-JP" sz="1300">
              <a:effectLst/>
              <a:latin typeface="ＭＳ ゴシック" panose="020B0609070205080204" pitchFamily="49" charset="-128"/>
              <a:ea typeface="ＭＳ ゴシック" panose="020B0609070205080204" pitchFamily="49" charset="-128"/>
              <a:cs typeface="Times New Roman" panose="02020603050405020304" pitchFamily="18" charset="0"/>
            </a:rPr>
            <a:t>億円という水準を超える状況を確保できるようにしていく。その他特定目的基金は、的確に各般の行政需要に応えられるよう、各基金の設置目的に則した活用を行う。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若者の定住化促進基金：若者の定住化を促進し、倉吉市の地域振興を図る。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倉吉ふるさと未来づくり基金：ふるさと納税寄附金を未来へ向けた個性豊かで活力ある地域づくりに活用する。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若者の定住化促進基金：企業誘致等のために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百万円取り崩し</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たことによる減少。</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倉吉ふるさと未来づくり基金：</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ふるさと納税寄附金等を</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582</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積み立てた一方で、ふるさと納税返礼品の購入経費等のために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若者の定住化促進基金：合併特例債を原資としていることから、その償還の状況を見ながら、設置目的に即した経費に充当するよう取り崩していく。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倉吉ふるさと未来づくり基金：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総務省の示す基準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に適合する範囲での返礼品並びに設置目的に即し、及び多くの寄附者に共感を持っていただける事業に係る経費に充当するべく取り崩していく。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市税の増収等を加味し最終的には取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崩しを行わず、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年度の決算では、大幅な剰余金の発生により、結果的に取崩しを行わないこととなったが、平成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鳥取県中部地震からの復旧復興等山積する行政課題に対応するため、引き続き財政状況の逼迫が見込まれている。課題に対応しながら、安定的に市総合計画で財政の健全性の指標として掲げている財政調整基金と減債基金との残高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地方債元利償還のため、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年度の決算では、大幅な剰余金の発生により、結果的に取崩しを大幅に圧縮することとなったが、平成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鳥取県中部地震からの復旧復興等山積する行政課題に対応するため、引き続き財政状況の逼迫が見込まれている。課題に対応しながら、安定的に市総合計画で財政の健全性の指標として掲げている財政調整基金と減債基金との残高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47,755
47,482
272.06
30,199,879
29,430,004
712,655
13,793,131
31,109,483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　</a:t>
          </a:r>
          <a:r>
            <a:rPr kumimoji="1" lang="en-US" altLang="ja-JP" sz="1100">
              <a:solidFill>
                <a:schemeClr val="dk1"/>
              </a:solidFill>
              <a:effectLst/>
              <a:latin typeface="+mn-lt"/>
              <a:ea typeface="+mn-ea"/>
              <a:cs typeface="+mn-cs"/>
            </a:rPr>
            <a:t>31.7%</a:t>
          </a:r>
          <a:r>
            <a:rPr kumimoji="1" lang="ja-JP" altLang="ja-JP" sz="1100">
              <a:solidFill>
                <a:schemeClr val="dk1"/>
              </a:solidFill>
              <a:effectLst/>
              <a:latin typeface="+mn-lt"/>
              <a:ea typeface="+mn-ea"/>
              <a:cs typeface="+mn-cs"/>
            </a:rPr>
            <a:t>）に加え、市内に中心となる産業が少ないこと等により、財政基盤は依然として弱い。第</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次倉吉市総合計画に沿った施策の重点化の両立に努め、活力あるまちづくりを展開しつつ、行政の効率化に努めることにより、財政の健全化を図る。</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年度から属する市町村類型に異動があったため、いくつかの指標で平成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年度までのものと比べ、類似団体内平均値との相対的な関係が大きく異なる。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lang="ja-JP" altLang="en-US" sz="1100" b="0" i="0" u="none" strike="noStrike" baseline="0" smtClean="0">
              <a:solidFill>
                <a:schemeClr val="dk1"/>
              </a:solidFill>
              <a:latin typeface="+mn-lt"/>
              <a:ea typeface="+mn-ea"/>
              <a:cs typeface="+mn-cs"/>
            </a:rPr>
            <a:t>分子となる経常経費充当一般財源等が退職手当の増等により</a:t>
          </a:r>
          <a:r>
            <a:rPr lang="en-US" altLang="ja-JP" sz="1100" b="0" i="0" u="none" strike="noStrike" baseline="0" smtClean="0">
              <a:solidFill>
                <a:schemeClr val="dk1"/>
              </a:solidFill>
              <a:latin typeface="+mn-lt"/>
              <a:ea typeface="+mn-ea"/>
              <a:cs typeface="+mn-cs"/>
            </a:rPr>
            <a:t>98</a:t>
          </a:r>
          <a:r>
            <a:rPr lang="ja-JP" altLang="en-US" sz="1100" b="0" i="0" u="none" strike="noStrike" baseline="0" smtClean="0">
              <a:solidFill>
                <a:schemeClr val="dk1"/>
              </a:solidFill>
              <a:latin typeface="+mn-lt"/>
              <a:ea typeface="+mn-ea"/>
              <a:cs typeface="+mn-cs"/>
            </a:rPr>
            <a:t>百万円増加した一方で、</a:t>
          </a:r>
          <a:r>
            <a:rPr kumimoji="1" lang="ja-JP" altLang="ja-JP" sz="1100">
              <a:solidFill>
                <a:schemeClr val="dk1"/>
              </a:solidFill>
              <a:effectLst/>
              <a:latin typeface="+mn-lt"/>
              <a:ea typeface="+mn-ea"/>
              <a:cs typeface="+mn-cs"/>
            </a:rPr>
            <a:t>分母となる経常一般財源等が</a:t>
          </a:r>
          <a:r>
            <a:rPr kumimoji="1" lang="ja-JP" altLang="en-US" sz="1100">
              <a:solidFill>
                <a:schemeClr val="dk1"/>
              </a:solidFill>
              <a:effectLst/>
              <a:latin typeface="+mn-lt"/>
              <a:ea typeface="+mn-ea"/>
              <a:cs typeface="+mn-cs"/>
            </a:rPr>
            <a:t>市税の増等</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したことから、前年度比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95.2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年度決算ベース）と比較して高いのは、扶助費（類団比較</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ポイント）、物件費（類団比較</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ポイント）である。また、下水道事業に代表される公営企業への繰出金が高いことが経常収支比率の高さに影響を与えている。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61</xdr:row>
      <xdr:rowOff>151554</xdr:rowOff>
    </xdr:to>
    <xdr:cxnSp macro="">
      <xdr:nvCxnSpPr>
        <xdr:cNvPr id="132" name="直線コネクタ 131"/>
        <xdr:cNvCxnSpPr/>
      </xdr:nvCxnSpPr>
      <xdr:spPr>
        <a:xfrm flipV="1">
          <a:off x="4114800" y="106019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142029</xdr:rowOff>
    </xdr:from>
    <xdr:to>
      <xdr:col>19</xdr:col>
      <xdr:colOff>133350</xdr:colOff>
      <xdr:row>61</xdr:row>
      <xdr:rowOff>151554</xdr:rowOff>
    </xdr:to>
    <xdr:cxnSp macro="">
      <xdr:nvCxnSpPr>
        <xdr:cNvPr id="135" name="直線コネクタ 134"/>
        <xdr:cNvCxnSpPr/>
      </xdr:nvCxnSpPr>
      <xdr:spPr>
        <a:xfrm>
          <a:off x="3225800" y="1042902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142029</xdr:rowOff>
    </xdr:from>
    <xdr:to>
      <xdr:col>15</xdr:col>
      <xdr:colOff>82550</xdr:colOff>
      <xdr:row>61</xdr:row>
      <xdr:rowOff>83185</xdr:rowOff>
    </xdr:to>
    <xdr:cxnSp macro="">
      <xdr:nvCxnSpPr>
        <xdr:cNvPr id="138" name="直線コネクタ 137"/>
        <xdr:cNvCxnSpPr/>
      </xdr:nvCxnSpPr>
      <xdr:spPr>
        <a:xfrm flipV="1">
          <a:off x="2336800" y="10429029"/>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61</xdr:row>
      <xdr:rowOff>83185</xdr:rowOff>
    </xdr:to>
    <xdr:cxnSp macro="">
      <xdr:nvCxnSpPr>
        <xdr:cNvPr id="141" name="直線コネクタ 140"/>
        <xdr:cNvCxnSpPr/>
      </xdr:nvCxnSpPr>
      <xdr:spPr>
        <a:xfrm>
          <a:off x="1447800" y="1042500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1" name="楕円 150"/>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64787</xdr:rowOff>
    </xdr:from>
    <xdr:ext cx="762000" cy="259045"/>
    <xdr:sp macro="" textlink="">
      <xdr:nvSpPr>
        <xdr:cNvPr id="152" name="財政構造の弾力性該当値テキスト"/>
        <xdr:cNvSpPr txBox="1"/>
      </xdr:nvSpPr>
      <xdr:spPr>
        <a:xfrm>
          <a:off x="5041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3" name="楕円 152"/>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15681</xdr:rowOff>
    </xdr:from>
    <xdr:ext cx="736600" cy="259045"/>
    <xdr:sp macro="" textlink="">
      <xdr:nvSpPr>
        <xdr:cNvPr id="154" name="テキスト ボックス 153"/>
        <xdr:cNvSpPr txBox="1"/>
      </xdr:nvSpPr>
      <xdr:spPr>
        <a:xfrm>
          <a:off x="3733800" y="1064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91229</xdr:rowOff>
    </xdr:from>
    <xdr:to>
      <xdr:col>15</xdr:col>
      <xdr:colOff>133350</xdr:colOff>
      <xdr:row>61</xdr:row>
      <xdr:rowOff>21379</xdr:rowOff>
    </xdr:to>
    <xdr:sp macro="" textlink="">
      <xdr:nvSpPr>
        <xdr:cNvPr id="155" name="楕円 154"/>
        <xdr:cNvSpPr/>
      </xdr:nvSpPr>
      <xdr:spPr>
        <a:xfrm>
          <a:off x="3175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6156</xdr:rowOff>
    </xdr:from>
    <xdr:ext cx="762000" cy="259045"/>
    <xdr:sp macro="" textlink="">
      <xdr:nvSpPr>
        <xdr:cNvPr id="156" name="テキスト ボックス 155"/>
        <xdr:cNvSpPr txBox="1"/>
      </xdr:nvSpPr>
      <xdr:spPr>
        <a:xfrm>
          <a:off x="2844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7" name="楕円 156"/>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118762</xdr:rowOff>
    </xdr:from>
    <xdr:ext cx="762000" cy="259045"/>
    <xdr:sp macro="" textlink="">
      <xdr:nvSpPr>
        <xdr:cNvPr id="158" name="テキスト ボックス 157"/>
        <xdr:cNvSpPr txBox="1"/>
      </xdr:nvSpPr>
      <xdr:spPr>
        <a:xfrm>
          <a:off x="1955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59" name="楕円 158"/>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60" name="テキスト ボックス 159"/>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人件費、物件費ともに類似団体平均以下であることから、人口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人当たり人件費・物件費等決算額は、類似団体平均を下回っている。今後は、箱もの施設の譲渡や指定管理者制度の導入等により、既存施設の維持管理に係る経費を抑制していく。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48434</xdr:rowOff>
    </xdr:from>
    <xdr:to>
      <xdr:col>23</xdr:col>
      <xdr:colOff>133350</xdr:colOff>
      <xdr:row>82</xdr:row>
      <xdr:rowOff>58288</xdr:rowOff>
    </xdr:to>
    <xdr:cxnSp macro="">
      <xdr:nvCxnSpPr>
        <xdr:cNvPr id="195" name="直線コネクタ 194"/>
        <xdr:cNvCxnSpPr/>
      </xdr:nvCxnSpPr>
      <xdr:spPr>
        <a:xfrm>
          <a:off x="4114800" y="14107334"/>
          <a:ext cx="838200" cy="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23533</xdr:rowOff>
    </xdr:from>
    <xdr:to>
      <xdr:col>19</xdr:col>
      <xdr:colOff>133350</xdr:colOff>
      <xdr:row>82</xdr:row>
      <xdr:rowOff>48434</xdr:rowOff>
    </xdr:to>
    <xdr:cxnSp macro="">
      <xdr:nvCxnSpPr>
        <xdr:cNvPr id="198" name="直線コネクタ 197"/>
        <xdr:cNvCxnSpPr/>
      </xdr:nvCxnSpPr>
      <xdr:spPr>
        <a:xfrm>
          <a:off x="3225800" y="14082433"/>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138413</xdr:rowOff>
    </xdr:from>
    <xdr:to>
      <xdr:col>15</xdr:col>
      <xdr:colOff>82550</xdr:colOff>
      <xdr:row>82</xdr:row>
      <xdr:rowOff>23533</xdr:rowOff>
    </xdr:to>
    <xdr:cxnSp macro="">
      <xdr:nvCxnSpPr>
        <xdr:cNvPr id="201" name="直線コネクタ 200"/>
        <xdr:cNvCxnSpPr/>
      </xdr:nvCxnSpPr>
      <xdr:spPr>
        <a:xfrm>
          <a:off x="2336800" y="14025863"/>
          <a:ext cx="889000" cy="5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76698</xdr:rowOff>
    </xdr:from>
    <xdr:to>
      <xdr:col>11</xdr:col>
      <xdr:colOff>31750</xdr:colOff>
      <xdr:row>81</xdr:row>
      <xdr:rowOff>138413</xdr:rowOff>
    </xdr:to>
    <xdr:cxnSp macro="">
      <xdr:nvCxnSpPr>
        <xdr:cNvPr id="204" name="直線コネクタ 203"/>
        <xdr:cNvCxnSpPr/>
      </xdr:nvCxnSpPr>
      <xdr:spPr>
        <a:xfrm>
          <a:off x="1447800" y="13964148"/>
          <a:ext cx="889000" cy="6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33837</xdr:rowOff>
    </xdr:from>
    <xdr:to>
      <xdr:col>11</xdr:col>
      <xdr:colOff>82550</xdr:colOff>
      <xdr:row>81</xdr:row>
      <xdr:rowOff>135437</xdr:rowOff>
    </xdr:to>
    <xdr:sp macro="" textlink="">
      <xdr:nvSpPr>
        <xdr:cNvPr id="205" name="フローチャート: 判断 204"/>
        <xdr:cNvSpPr/>
      </xdr:nvSpPr>
      <xdr:spPr>
        <a:xfrm>
          <a:off x="2286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145614</xdr:rowOff>
    </xdr:from>
    <xdr:ext cx="762000" cy="259045"/>
    <xdr:sp macro="" textlink="">
      <xdr:nvSpPr>
        <xdr:cNvPr id="206" name="テキスト ボックス 205"/>
        <xdr:cNvSpPr txBox="1"/>
      </xdr:nvSpPr>
      <xdr:spPr>
        <a:xfrm>
          <a:off x="1955800" y="136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25913</xdr:rowOff>
    </xdr:from>
    <xdr:to>
      <xdr:col>7</xdr:col>
      <xdr:colOff>31750</xdr:colOff>
      <xdr:row>81</xdr:row>
      <xdr:rowOff>127513</xdr:rowOff>
    </xdr:to>
    <xdr:sp macro="" textlink="">
      <xdr:nvSpPr>
        <xdr:cNvPr id="207" name="フローチャート: 判断 206"/>
        <xdr:cNvSpPr/>
      </xdr:nvSpPr>
      <xdr:spPr>
        <a:xfrm>
          <a:off x="1397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112290</xdr:rowOff>
    </xdr:from>
    <xdr:ext cx="762000" cy="259045"/>
    <xdr:sp macro="" textlink="">
      <xdr:nvSpPr>
        <xdr:cNvPr id="208" name="テキスト ボックス 207"/>
        <xdr:cNvSpPr txBox="1"/>
      </xdr:nvSpPr>
      <xdr:spPr>
        <a:xfrm>
          <a:off x="1066800" y="139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7488</xdr:rowOff>
    </xdr:from>
    <xdr:to>
      <xdr:col>23</xdr:col>
      <xdr:colOff>184150</xdr:colOff>
      <xdr:row>82</xdr:row>
      <xdr:rowOff>109088</xdr:rowOff>
    </xdr:to>
    <xdr:sp macro="" textlink="">
      <xdr:nvSpPr>
        <xdr:cNvPr id="214" name="楕円 213"/>
        <xdr:cNvSpPr/>
      </xdr:nvSpPr>
      <xdr:spPr>
        <a:xfrm>
          <a:off x="4902200" y="140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24015</xdr:rowOff>
    </xdr:from>
    <xdr:ext cx="762000" cy="259045"/>
    <xdr:sp macro="" textlink="">
      <xdr:nvSpPr>
        <xdr:cNvPr id="215" name="人件費・物件費等の状況該当値テキスト"/>
        <xdr:cNvSpPr txBox="1"/>
      </xdr:nvSpPr>
      <xdr:spPr>
        <a:xfrm>
          <a:off x="5041900" y="1391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169084</xdr:rowOff>
    </xdr:from>
    <xdr:to>
      <xdr:col>19</xdr:col>
      <xdr:colOff>184150</xdr:colOff>
      <xdr:row>82</xdr:row>
      <xdr:rowOff>99234</xdr:rowOff>
    </xdr:to>
    <xdr:sp macro="" textlink="">
      <xdr:nvSpPr>
        <xdr:cNvPr id="216" name="楕円 215"/>
        <xdr:cNvSpPr/>
      </xdr:nvSpPr>
      <xdr:spPr>
        <a:xfrm>
          <a:off x="4064000" y="1405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109411</xdr:rowOff>
    </xdr:from>
    <xdr:ext cx="736600" cy="259045"/>
    <xdr:sp macro="" textlink="">
      <xdr:nvSpPr>
        <xdr:cNvPr id="217" name="テキスト ボックス 216"/>
        <xdr:cNvSpPr txBox="1"/>
      </xdr:nvSpPr>
      <xdr:spPr>
        <a:xfrm>
          <a:off x="3733800" y="1382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144183</xdr:rowOff>
    </xdr:from>
    <xdr:to>
      <xdr:col>15</xdr:col>
      <xdr:colOff>133350</xdr:colOff>
      <xdr:row>82</xdr:row>
      <xdr:rowOff>74333</xdr:rowOff>
    </xdr:to>
    <xdr:sp macro="" textlink="">
      <xdr:nvSpPr>
        <xdr:cNvPr id="218" name="楕円 217"/>
        <xdr:cNvSpPr/>
      </xdr:nvSpPr>
      <xdr:spPr>
        <a:xfrm>
          <a:off x="3175000" y="140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84510</xdr:rowOff>
    </xdr:from>
    <xdr:ext cx="762000" cy="259045"/>
    <xdr:sp macro="" textlink="">
      <xdr:nvSpPr>
        <xdr:cNvPr id="219" name="テキスト ボックス 218"/>
        <xdr:cNvSpPr txBox="1"/>
      </xdr:nvSpPr>
      <xdr:spPr>
        <a:xfrm>
          <a:off x="2844800" y="138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87613</xdr:rowOff>
    </xdr:from>
    <xdr:to>
      <xdr:col>11</xdr:col>
      <xdr:colOff>82550</xdr:colOff>
      <xdr:row>82</xdr:row>
      <xdr:rowOff>17763</xdr:rowOff>
    </xdr:to>
    <xdr:sp macro="" textlink="">
      <xdr:nvSpPr>
        <xdr:cNvPr id="220" name="楕円 219"/>
        <xdr:cNvSpPr/>
      </xdr:nvSpPr>
      <xdr:spPr>
        <a:xfrm>
          <a:off x="2286000" y="139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2540</xdr:rowOff>
    </xdr:from>
    <xdr:ext cx="762000" cy="259045"/>
    <xdr:sp macro="" textlink="">
      <xdr:nvSpPr>
        <xdr:cNvPr id="221" name="テキスト ボックス 220"/>
        <xdr:cNvSpPr txBox="1"/>
      </xdr:nvSpPr>
      <xdr:spPr>
        <a:xfrm>
          <a:off x="1955800" y="1406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25898</xdr:rowOff>
    </xdr:from>
    <xdr:to>
      <xdr:col>7</xdr:col>
      <xdr:colOff>31750</xdr:colOff>
      <xdr:row>81</xdr:row>
      <xdr:rowOff>127498</xdr:rowOff>
    </xdr:to>
    <xdr:sp macro="" textlink="">
      <xdr:nvSpPr>
        <xdr:cNvPr id="222" name="楕円 221"/>
        <xdr:cNvSpPr/>
      </xdr:nvSpPr>
      <xdr:spPr>
        <a:xfrm>
          <a:off x="1397000" y="139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137675</xdr:rowOff>
    </xdr:from>
    <xdr:ext cx="762000" cy="259045"/>
    <xdr:sp macro="" textlink="">
      <xdr:nvSpPr>
        <xdr:cNvPr id="223" name="テキスト ボックス 222"/>
        <xdr:cNvSpPr txBox="1"/>
      </xdr:nvSpPr>
      <xdr:spPr>
        <a:xfrm>
          <a:off x="1066800" y="1368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類似団体と比較した場合については</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下回っているが、本市の前年度と比較すると数値は横ばいである。</a:t>
          </a:r>
          <a:endParaRPr lang="ja-JP" altLang="ja-JP" sz="1400">
            <a:effectLst/>
          </a:endParaRPr>
        </a:p>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今後においても、より適正な給与水準とするべく調査検討を行い、可能なものから実施していくことを通じ、改善を図るよう努める。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13123</xdr:rowOff>
    </xdr:from>
    <xdr:to>
      <xdr:col>81</xdr:col>
      <xdr:colOff>44450</xdr:colOff>
      <xdr:row>86</xdr:row>
      <xdr:rowOff>13123</xdr:rowOff>
    </xdr:to>
    <xdr:cxnSp macro="">
      <xdr:nvCxnSpPr>
        <xdr:cNvPr id="257" name="直線コネクタ 256"/>
        <xdr:cNvCxnSpPr/>
      </xdr:nvCxnSpPr>
      <xdr:spPr>
        <a:xfrm>
          <a:off x="16179800" y="14757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144357</xdr:rowOff>
    </xdr:from>
    <xdr:to>
      <xdr:col>77</xdr:col>
      <xdr:colOff>44450</xdr:colOff>
      <xdr:row>86</xdr:row>
      <xdr:rowOff>13123</xdr:rowOff>
    </xdr:to>
    <xdr:cxnSp macro="">
      <xdr:nvCxnSpPr>
        <xdr:cNvPr id="260" name="直線コネクタ 259"/>
        <xdr:cNvCxnSpPr/>
      </xdr:nvCxnSpPr>
      <xdr:spPr>
        <a:xfrm>
          <a:off x="15290800" y="147176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136313</xdr:rowOff>
    </xdr:from>
    <xdr:to>
      <xdr:col>72</xdr:col>
      <xdr:colOff>203200</xdr:colOff>
      <xdr:row>85</xdr:row>
      <xdr:rowOff>144357</xdr:rowOff>
    </xdr:to>
    <xdr:cxnSp macro="">
      <xdr:nvCxnSpPr>
        <xdr:cNvPr id="263" name="直線コネクタ 262"/>
        <xdr:cNvCxnSpPr/>
      </xdr:nvCxnSpPr>
      <xdr:spPr>
        <a:xfrm>
          <a:off x="14401800" y="147095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136313</xdr:rowOff>
    </xdr:from>
    <xdr:to>
      <xdr:col>68</xdr:col>
      <xdr:colOff>152400</xdr:colOff>
      <xdr:row>86</xdr:row>
      <xdr:rowOff>45296</xdr:rowOff>
    </xdr:to>
    <xdr:cxnSp macro="">
      <xdr:nvCxnSpPr>
        <xdr:cNvPr id="266" name="直線コネクタ 265"/>
        <xdr:cNvCxnSpPr/>
      </xdr:nvCxnSpPr>
      <xdr:spPr>
        <a:xfrm flipV="1">
          <a:off x="13512800" y="1470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58843</xdr:rowOff>
    </xdr:from>
    <xdr:to>
      <xdr:col>68</xdr:col>
      <xdr:colOff>203200</xdr:colOff>
      <xdr:row>86</xdr:row>
      <xdr:rowOff>160443</xdr:rowOff>
    </xdr:to>
    <xdr:sp macro="" textlink="">
      <xdr:nvSpPr>
        <xdr:cNvPr id="267" name="フローチャート: 判断 266"/>
        <xdr:cNvSpPr/>
      </xdr:nvSpPr>
      <xdr:spPr>
        <a:xfrm>
          <a:off x="14351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145220</xdr:rowOff>
    </xdr:from>
    <xdr:ext cx="762000" cy="259045"/>
    <xdr:sp macro="" textlink="">
      <xdr:nvSpPr>
        <xdr:cNvPr id="268" name="テキスト ボックス 267"/>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69" name="フローチャート: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133773</xdr:rowOff>
    </xdr:from>
    <xdr:to>
      <xdr:col>81</xdr:col>
      <xdr:colOff>95250</xdr:colOff>
      <xdr:row>86</xdr:row>
      <xdr:rowOff>63923</xdr:rowOff>
    </xdr:to>
    <xdr:sp macro="" textlink="">
      <xdr:nvSpPr>
        <xdr:cNvPr id="276" name="楕円 275"/>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150300</xdr:rowOff>
    </xdr:from>
    <xdr:ext cx="762000" cy="259045"/>
    <xdr:sp macro="" textlink="">
      <xdr:nvSpPr>
        <xdr:cNvPr id="277"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133773</xdr:rowOff>
    </xdr:from>
    <xdr:to>
      <xdr:col>77</xdr:col>
      <xdr:colOff>95250</xdr:colOff>
      <xdr:row>86</xdr:row>
      <xdr:rowOff>63923</xdr:rowOff>
    </xdr:to>
    <xdr:sp macro="" textlink="">
      <xdr:nvSpPr>
        <xdr:cNvPr id="278" name="楕円 277"/>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74100</xdr:rowOff>
    </xdr:from>
    <xdr:ext cx="736600" cy="259045"/>
    <xdr:sp macro="" textlink="">
      <xdr:nvSpPr>
        <xdr:cNvPr id="279" name="テキスト ボックス 278"/>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80" name="楕円 279"/>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33884</xdr:rowOff>
    </xdr:from>
    <xdr:ext cx="762000" cy="259045"/>
    <xdr:sp macro="" textlink="">
      <xdr:nvSpPr>
        <xdr:cNvPr id="281" name="テキスト ボックス 280"/>
        <xdr:cNvSpPr txBox="1"/>
      </xdr:nvSpPr>
      <xdr:spPr>
        <a:xfrm>
          <a:off x="14909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85513</xdr:rowOff>
    </xdr:from>
    <xdr:to>
      <xdr:col>68</xdr:col>
      <xdr:colOff>203200</xdr:colOff>
      <xdr:row>86</xdr:row>
      <xdr:rowOff>15663</xdr:rowOff>
    </xdr:to>
    <xdr:sp macro="" textlink="">
      <xdr:nvSpPr>
        <xdr:cNvPr id="282" name="楕円 281"/>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25840</xdr:rowOff>
    </xdr:from>
    <xdr:ext cx="762000" cy="259045"/>
    <xdr:sp macro="" textlink="">
      <xdr:nvSpPr>
        <xdr:cNvPr id="283" name="テキスト ボックス 282"/>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84" name="楕円 283"/>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106273</xdr:rowOff>
    </xdr:from>
    <xdr:ext cx="762000" cy="259045"/>
    <xdr:sp macro="" textlink="">
      <xdr:nvSpPr>
        <xdr:cNvPr id="285" name="テキスト ボックス 284"/>
        <xdr:cNvSpPr txBox="1"/>
      </xdr:nvSpPr>
      <xdr:spPr>
        <a:xfrm>
          <a:off x="13131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類似団体と比較すると、</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人程度下回っている状況である。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平成34年度に向けて正職員数を削減するよう、平成29年度に定員管理計画（平成29年度正職員数431人→平成34年度414人）を策定して取り組んでいるところである。</a:t>
          </a:r>
          <a:endParaRPr lang="ja-JP" altLang="ja-JP" sz="1400">
            <a:effectLst/>
          </a:endParaRPr>
        </a:p>
        <a:p>
          <a:pPr rtl="0"/>
          <a:r>
            <a:rPr lang="ja-JP" altLang="ja-JP" sz="1100" b="0" i="0" baseline="0">
              <a:solidFill>
                <a:schemeClr val="dk1"/>
              </a:solidFill>
              <a:effectLst/>
              <a:latin typeface="+mn-lt"/>
              <a:ea typeface="+mn-ea"/>
              <a:cs typeface="+mn-cs"/>
            </a:rPr>
            <a:t>　今後においては、計画に沿って定員管理を行っていくよう努める。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166733</xdr:rowOff>
    </xdr:from>
    <xdr:to>
      <xdr:col>81</xdr:col>
      <xdr:colOff>44450</xdr:colOff>
      <xdr:row>61</xdr:row>
      <xdr:rowOff>5624</xdr:rowOff>
    </xdr:to>
    <xdr:cxnSp macro="">
      <xdr:nvCxnSpPr>
        <xdr:cNvPr id="322" name="直線コネクタ 321"/>
        <xdr:cNvCxnSpPr/>
      </xdr:nvCxnSpPr>
      <xdr:spPr>
        <a:xfrm>
          <a:off x="16179800" y="1045373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159838</xdr:rowOff>
    </xdr:from>
    <xdr:to>
      <xdr:col>77</xdr:col>
      <xdr:colOff>44450</xdr:colOff>
      <xdr:row>60</xdr:row>
      <xdr:rowOff>166733</xdr:rowOff>
    </xdr:to>
    <xdr:cxnSp macro="">
      <xdr:nvCxnSpPr>
        <xdr:cNvPr id="325" name="直線コネクタ 324"/>
        <xdr:cNvCxnSpPr/>
      </xdr:nvCxnSpPr>
      <xdr:spPr>
        <a:xfrm>
          <a:off x="15290800" y="1044683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155242</xdr:rowOff>
    </xdr:from>
    <xdr:to>
      <xdr:col>72</xdr:col>
      <xdr:colOff>203200</xdr:colOff>
      <xdr:row>60</xdr:row>
      <xdr:rowOff>159838</xdr:rowOff>
    </xdr:to>
    <xdr:cxnSp macro="">
      <xdr:nvCxnSpPr>
        <xdr:cNvPr id="328" name="直線コネクタ 327"/>
        <xdr:cNvCxnSpPr/>
      </xdr:nvCxnSpPr>
      <xdr:spPr>
        <a:xfrm>
          <a:off x="14401800" y="1044224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140305</xdr:rowOff>
    </xdr:from>
    <xdr:to>
      <xdr:col>68</xdr:col>
      <xdr:colOff>152400</xdr:colOff>
      <xdr:row>60</xdr:row>
      <xdr:rowOff>155242</xdr:rowOff>
    </xdr:to>
    <xdr:cxnSp macro="">
      <xdr:nvCxnSpPr>
        <xdr:cNvPr id="331" name="直線コネクタ 330"/>
        <xdr:cNvCxnSpPr/>
      </xdr:nvCxnSpPr>
      <xdr:spPr>
        <a:xfrm>
          <a:off x="13512800" y="10427305"/>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126274</xdr:rowOff>
    </xdr:from>
    <xdr:to>
      <xdr:col>81</xdr:col>
      <xdr:colOff>95250</xdr:colOff>
      <xdr:row>61</xdr:row>
      <xdr:rowOff>56424</xdr:rowOff>
    </xdr:to>
    <xdr:sp macro="" textlink="">
      <xdr:nvSpPr>
        <xdr:cNvPr id="341" name="楕円 340"/>
        <xdr:cNvSpPr/>
      </xdr:nvSpPr>
      <xdr:spPr>
        <a:xfrm>
          <a:off x="16967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142801</xdr:rowOff>
    </xdr:from>
    <xdr:ext cx="762000" cy="259045"/>
    <xdr:sp macro="" textlink="">
      <xdr:nvSpPr>
        <xdr:cNvPr id="342" name="定員管理の状況該当値テキスト"/>
        <xdr:cNvSpPr txBox="1"/>
      </xdr:nvSpPr>
      <xdr:spPr>
        <a:xfrm>
          <a:off x="17106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115933</xdr:rowOff>
    </xdr:from>
    <xdr:to>
      <xdr:col>77</xdr:col>
      <xdr:colOff>95250</xdr:colOff>
      <xdr:row>61</xdr:row>
      <xdr:rowOff>46083</xdr:rowOff>
    </xdr:to>
    <xdr:sp macro="" textlink="">
      <xdr:nvSpPr>
        <xdr:cNvPr id="343" name="楕円 342"/>
        <xdr:cNvSpPr/>
      </xdr:nvSpPr>
      <xdr:spPr>
        <a:xfrm>
          <a:off x="16129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56260</xdr:rowOff>
    </xdr:from>
    <xdr:ext cx="736600" cy="259045"/>
    <xdr:sp macro="" textlink="">
      <xdr:nvSpPr>
        <xdr:cNvPr id="344" name="テキスト ボックス 343"/>
        <xdr:cNvSpPr txBox="1"/>
      </xdr:nvSpPr>
      <xdr:spPr>
        <a:xfrm>
          <a:off x="15798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109038</xdr:rowOff>
    </xdr:from>
    <xdr:to>
      <xdr:col>73</xdr:col>
      <xdr:colOff>44450</xdr:colOff>
      <xdr:row>61</xdr:row>
      <xdr:rowOff>39188</xdr:rowOff>
    </xdr:to>
    <xdr:sp macro="" textlink="">
      <xdr:nvSpPr>
        <xdr:cNvPr id="345" name="楕円 344"/>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49365</xdr:rowOff>
    </xdr:from>
    <xdr:ext cx="762000" cy="259045"/>
    <xdr:sp macro="" textlink="">
      <xdr:nvSpPr>
        <xdr:cNvPr id="346" name="テキスト ボックス 345"/>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104442</xdr:rowOff>
    </xdr:from>
    <xdr:to>
      <xdr:col>68</xdr:col>
      <xdr:colOff>203200</xdr:colOff>
      <xdr:row>61</xdr:row>
      <xdr:rowOff>34592</xdr:rowOff>
    </xdr:to>
    <xdr:sp macro="" textlink="">
      <xdr:nvSpPr>
        <xdr:cNvPr id="347" name="楕円 346"/>
        <xdr:cNvSpPr/>
      </xdr:nvSpPr>
      <xdr:spPr>
        <a:xfrm>
          <a:off x="14351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19369</xdr:rowOff>
    </xdr:from>
    <xdr:ext cx="762000" cy="259045"/>
    <xdr:sp macro="" textlink="">
      <xdr:nvSpPr>
        <xdr:cNvPr id="348" name="テキスト ボックス 347"/>
        <xdr:cNvSpPr txBox="1"/>
      </xdr:nvSpPr>
      <xdr:spPr>
        <a:xfrm>
          <a:off x="14020800" y="104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89505</xdr:rowOff>
    </xdr:from>
    <xdr:to>
      <xdr:col>64</xdr:col>
      <xdr:colOff>152400</xdr:colOff>
      <xdr:row>61</xdr:row>
      <xdr:rowOff>19655</xdr:rowOff>
    </xdr:to>
    <xdr:sp macro="" textlink="">
      <xdr:nvSpPr>
        <xdr:cNvPr id="349" name="楕円 348"/>
        <xdr:cNvSpPr/>
      </xdr:nvSpPr>
      <xdr:spPr>
        <a:xfrm>
          <a:off x="13462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4432</xdr:rowOff>
    </xdr:from>
    <xdr:ext cx="762000" cy="259045"/>
    <xdr:sp macro="" textlink="">
      <xdr:nvSpPr>
        <xdr:cNvPr id="350" name="テキスト ボックス 349"/>
        <xdr:cNvSpPr txBox="1"/>
      </xdr:nvSpPr>
      <xdr:spPr>
        <a:xfrm>
          <a:off x="13131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分子部分を構成する</a:t>
          </a:r>
          <a:r>
            <a:rPr lang="ja-JP" altLang="en-US" sz="1100" b="0" i="0" u="none" strike="noStrike" baseline="0" smtClean="0">
              <a:solidFill>
                <a:schemeClr val="dk1"/>
              </a:solidFill>
              <a:latin typeface="+mn-lt"/>
              <a:ea typeface="+mn-ea"/>
              <a:cs typeface="+mn-cs"/>
            </a:rPr>
            <a:t>公営企業会計に係る公債費の負担が減少した以上に、</a:t>
          </a:r>
          <a:r>
            <a:rPr kumimoji="1" lang="ja-JP" altLang="ja-JP" sz="1100">
              <a:solidFill>
                <a:schemeClr val="dk1"/>
              </a:solidFill>
              <a:effectLst/>
              <a:latin typeface="+mn-lt"/>
              <a:ea typeface="+mn-ea"/>
              <a:cs typeface="+mn-cs"/>
            </a:rPr>
            <a:t>分母部分を構成する普通交付税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合併算定替の縮減等によ</a:t>
          </a:r>
          <a:r>
            <a:rPr kumimoji="1" lang="ja-JP" altLang="en-US" sz="1100">
              <a:solidFill>
                <a:schemeClr val="dk1"/>
              </a:solidFill>
              <a:effectLst/>
              <a:latin typeface="+mn-lt"/>
              <a:ea typeface="+mn-ea"/>
              <a:cs typeface="+mn-cs"/>
            </a:rPr>
            <a:t>り減少したことが影響し、</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引き続き類似団体を上回る数値となっており、下水道事業への準公債費分が比率を押し上げる要因となっている。</a:t>
          </a:r>
          <a:endParaRPr lang="ja-JP" altLang="ja-JP">
            <a:effectLst/>
          </a:endParaRPr>
        </a:p>
        <a:p>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98425</xdr:rowOff>
    </xdr:from>
    <xdr:to>
      <xdr:col>81</xdr:col>
      <xdr:colOff>44450</xdr:colOff>
      <xdr:row>37</xdr:row>
      <xdr:rowOff>102447</xdr:rowOff>
    </xdr:to>
    <xdr:cxnSp macro="">
      <xdr:nvCxnSpPr>
        <xdr:cNvPr id="384" name="直線コネクタ 383"/>
        <xdr:cNvCxnSpPr/>
      </xdr:nvCxnSpPr>
      <xdr:spPr>
        <a:xfrm>
          <a:off x="16179800" y="644207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98425</xdr:rowOff>
    </xdr:from>
    <xdr:to>
      <xdr:col>77</xdr:col>
      <xdr:colOff>44450</xdr:colOff>
      <xdr:row>37</xdr:row>
      <xdr:rowOff>98425</xdr:rowOff>
    </xdr:to>
    <xdr:cxnSp macro="">
      <xdr:nvCxnSpPr>
        <xdr:cNvPr id="387" name="直線コネクタ 386"/>
        <xdr:cNvCxnSpPr/>
      </xdr:nvCxnSpPr>
      <xdr:spPr>
        <a:xfrm>
          <a:off x="15290800" y="6442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98425</xdr:rowOff>
    </xdr:from>
    <xdr:to>
      <xdr:col>72</xdr:col>
      <xdr:colOff>203200</xdr:colOff>
      <xdr:row>37</xdr:row>
      <xdr:rowOff>110490</xdr:rowOff>
    </xdr:to>
    <xdr:cxnSp macro="">
      <xdr:nvCxnSpPr>
        <xdr:cNvPr id="390" name="直線コネクタ 389"/>
        <xdr:cNvCxnSpPr/>
      </xdr:nvCxnSpPr>
      <xdr:spPr>
        <a:xfrm flipV="1">
          <a:off x="14401800" y="64420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110490</xdr:rowOff>
    </xdr:from>
    <xdr:to>
      <xdr:col>68</xdr:col>
      <xdr:colOff>152400</xdr:colOff>
      <xdr:row>37</xdr:row>
      <xdr:rowOff>132609</xdr:rowOff>
    </xdr:to>
    <xdr:cxnSp macro="">
      <xdr:nvCxnSpPr>
        <xdr:cNvPr id="393" name="直線コネクタ 392"/>
        <xdr:cNvCxnSpPr/>
      </xdr:nvCxnSpPr>
      <xdr:spPr>
        <a:xfrm flipV="1">
          <a:off x="13512800" y="645414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134620</xdr:rowOff>
    </xdr:from>
    <xdr:to>
      <xdr:col>68</xdr:col>
      <xdr:colOff>203200</xdr:colOff>
      <xdr:row>37</xdr:row>
      <xdr:rowOff>64770</xdr:rowOff>
    </xdr:to>
    <xdr:sp macro="" textlink="">
      <xdr:nvSpPr>
        <xdr:cNvPr id="394" name="フローチャート: 判断 393"/>
        <xdr:cNvSpPr/>
      </xdr:nvSpPr>
      <xdr:spPr>
        <a:xfrm>
          <a:off x="14351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395" name="テキスト ボックス 394"/>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6" name="フローチャート: 判断 395"/>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7" name="テキスト ボックス 396"/>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51647</xdr:rowOff>
    </xdr:from>
    <xdr:to>
      <xdr:col>81</xdr:col>
      <xdr:colOff>95250</xdr:colOff>
      <xdr:row>37</xdr:row>
      <xdr:rowOff>153247</xdr:rowOff>
    </xdr:to>
    <xdr:sp macro="" textlink="">
      <xdr:nvSpPr>
        <xdr:cNvPr id="403" name="楕円 402"/>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23724</xdr:rowOff>
    </xdr:from>
    <xdr:ext cx="762000" cy="259045"/>
    <xdr:sp macro="" textlink="">
      <xdr:nvSpPr>
        <xdr:cNvPr id="404" name="公債費負担の状況該当値テキスト"/>
        <xdr:cNvSpPr txBox="1"/>
      </xdr:nvSpPr>
      <xdr:spPr>
        <a:xfrm>
          <a:off x="17106900" y="636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47625</xdr:rowOff>
    </xdr:from>
    <xdr:to>
      <xdr:col>77</xdr:col>
      <xdr:colOff>95250</xdr:colOff>
      <xdr:row>37</xdr:row>
      <xdr:rowOff>149225</xdr:rowOff>
    </xdr:to>
    <xdr:sp macro="" textlink="">
      <xdr:nvSpPr>
        <xdr:cNvPr id="405" name="楕円 404"/>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134002</xdr:rowOff>
    </xdr:from>
    <xdr:ext cx="736600" cy="259045"/>
    <xdr:sp macro="" textlink="">
      <xdr:nvSpPr>
        <xdr:cNvPr id="406" name="テキスト ボックス 405"/>
        <xdr:cNvSpPr txBox="1"/>
      </xdr:nvSpPr>
      <xdr:spPr>
        <a:xfrm>
          <a:off x="15798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47625</xdr:rowOff>
    </xdr:from>
    <xdr:to>
      <xdr:col>73</xdr:col>
      <xdr:colOff>44450</xdr:colOff>
      <xdr:row>37</xdr:row>
      <xdr:rowOff>149225</xdr:rowOff>
    </xdr:to>
    <xdr:sp macro="" textlink="">
      <xdr:nvSpPr>
        <xdr:cNvPr id="407" name="楕円 406"/>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134002</xdr:rowOff>
    </xdr:from>
    <xdr:ext cx="762000" cy="259045"/>
    <xdr:sp macro="" textlink="">
      <xdr:nvSpPr>
        <xdr:cNvPr id="408" name="テキスト ボックス 407"/>
        <xdr:cNvSpPr txBox="1"/>
      </xdr:nvSpPr>
      <xdr:spPr>
        <a:xfrm>
          <a:off x="1490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59690</xdr:rowOff>
    </xdr:from>
    <xdr:to>
      <xdr:col>68</xdr:col>
      <xdr:colOff>203200</xdr:colOff>
      <xdr:row>37</xdr:row>
      <xdr:rowOff>161290</xdr:rowOff>
    </xdr:to>
    <xdr:sp macro="" textlink="">
      <xdr:nvSpPr>
        <xdr:cNvPr id="409" name="楕円 408"/>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146067</xdr:rowOff>
    </xdr:from>
    <xdr:ext cx="762000" cy="259045"/>
    <xdr:sp macro="" textlink="">
      <xdr:nvSpPr>
        <xdr:cNvPr id="410" name="テキスト ボックス 409"/>
        <xdr:cNvSpPr txBox="1"/>
      </xdr:nvSpPr>
      <xdr:spPr>
        <a:xfrm>
          <a:off x="14020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81809</xdr:rowOff>
    </xdr:from>
    <xdr:to>
      <xdr:col>64</xdr:col>
      <xdr:colOff>152400</xdr:colOff>
      <xdr:row>38</xdr:row>
      <xdr:rowOff>11959</xdr:rowOff>
    </xdr:to>
    <xdr:sp macro="" textlink="">
      <xdr:nvSpPr>
        <xdr:cNvPr id="411" name="楕円 410"/>
        <xdr:cNvSpPr/>
      </xdr:nvSpPr>
      <xdr:spPr>
        <a:xfrm>
          <a:off x="13462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168186</xdr:rowOff>
    </xdr:from>
    <xdr:ext cx="762000" cy="259045"/>
    <xdr:sp macro="" textlink="">
      <xdr:nvSpPr>
        <xdr:cNvPr id="412" name="テキスト ボックス 411"/>
        <xdr:cNvSpPr txBox="1"/>
      </xdr:nvSpPr>
      <xdr:spPr>
        <a:xfrm>
          <a:off x="13131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一部事務組合への準公債費を含む地方債残高の減少や、職員数の減による退職手当負担見込額の減少により改善傾向に</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分子部分を構成する</a:t>
          </a:r>
          <a:r>
            <a:rPr kumimoji="1" lang="ja-JP" altLang="en-US" sz="1100">
              <a:solidFill>
                <a:schemeClr val="dk1"/>
              </a:solidFill>
              <a:effectLst/>
              <a:latin typeface="+mn-lt"/>
              <a:ea typeface="+mn-ea"/>
              <a:cs typeface="+mn-cs"/>
            </a:rPr>
            <a:t>将来負担額の内、</a:t>
          </a:r>
          <a:r>
            <a:rPr kumimoji="1" lang="ja-JP" altLang="ja-JP" sz="1100">
              <a:solidFill>
                <a:schemeClr val="dk1"/>
              </a:solidFill>
              <a:effectLst/>
              <a:latin typeface="+mn-lt"/>
              <a:ea typeface="+mn-ea"/>
              <a:cs typeface="+mn-cs"/>
            </a:rPr>
            <a:t>下水道等の地方債残高減</a:t>
          </a:r>
          <a:r>
            <a:rPr kumimoji="1" lang="ja-JP" altLang="en-US" sz="1100">
              <a:solidFill>
                <a:schemeClr val="dk1"/>
              </a:solidFill>
              <a:effectLst/>
              <a:latin typeface="+mn-lt"/>
              <a:ea typeface="+mn-ea"/>
              <a:cs typeface="+mn-cs"/>
            </a:rPr>
            <a:t>に伴う公営企業債等繰入見込額の減が</a:t>
          </a:r>
          <a:r>
            <a:rPr kumimoji="1" lang="ja-JP" altLang="ja-JP" sz="1100">
              <a:solidFill>
                <a:schemeClr val="dk1"/>
              </a:solidFill>
              <a:effectLst/>
              <a:latin typeface="+mn-lt"/>
              <a:ea typeface="+mn-ea"/>
              <a:cs typeface="+mn-cs"/>
            </a:rPr>
            <a:t>影響し、前年度比</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113.8%</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153949</xdr:rowOff>
    </xdr:from>
    <xdr:to>
      <xdr:col>81</xdr:col>
      <xdr:colOff>44450</xdr:colOff>
      <xdr:row>16</xdr:row>
      <xdr:rowOff>1321</xdr:rowOff>
    </xdr:to>
    <xdr:cxnSp macro="">
      <xdr:nvCxnSpPr>
        <xdr:cNvPr id="444" name="直線コネクタ 443"/>
        <xdr:cNvCxnSpPr/>
      </xdr:nvCxnSpPr>
      <xdr:spPr>
        <a:xfrm flipV="1">
          <a:off x="16179800" y="2725699"/>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163601</xdr:rowOff>
    </xdr:from>
    <xdr:to>
      <xdr:col>77</xdr:col>
      <xdr:colOff>44450</xdr:colOff>
      <xdr:row>16</xdr:row>
      <xdr:rowOff>1321</xdr:rowOff>
    </xdr:to>
    <xdr:cxnSp macro="">
      <xdr:nvCxnSpPr>
        <xdr:cNvPr id="447" name="直線コネクタ 446"/>
        <xdr:cNvCxnSpPr/>
      </xdr:nvCxnSpPr>
      <xdr:spPr>
        <a:xfrm>
          <a:off x="15290800" y="2735351"/>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163601</xdr:rowOff>
    </xdr:from>
    <xdr:to>
      <xdr:col>72</xdr:col>
      <xdr:colOff>203200</xdr:colOff>
      <xdr:row>16</xdr:row>
      <xdr:rowOff>10732</xdr:rowOff>
    </xdr:to>
    <xdr:cxnSp macro="">
      <xdr:nvCxnSpPr>
        <xdr:cNvPr id="450" name="直線コネクタ 449"/>
        <xdr:cNvCxnSpPr/>
      </xdr:nvCxnSpPr>
      <xdr:spPr>
        <a:xfrm flipV="1">
          <a:off x="14401800" y="2735351"/>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167462</xdr:rowOff>
    </xdr:from>
    <xdr:to>
      <xdr:col>68</xdr:col>
      <xdr:colOff>152400</xdr:colOff>
      <xdr:row>16</xdr:row>
      <xdr:rowOff>10732</xdr:rowOff>
    </xdr:to>
    <xdr:cxnSp macro="">
      <xdr:nvCxnSpPr>
        <xdr:cNvPr id="453" name="直線コネクタ 452"/>
        <xdr:cNvCxnSpPr/>
      </xdr:nvCxnSpPr>
      <xdr:spPr>
        <a:xfrm>
          <a:off x="13512800" y="2739212"/>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110757</xdr:rowOff>
    </xdr:from>
    <xdr:to>
      <xdr:col>68</xdr:col>
      <xdr:colOff>203200</xdr:colOff>
      <xdr:row>15</xdr:row>
      <xdr:rowOff>40907</xdr:rowOff>
    </xdr:to>
    <xdr:sp macro="" textlink="">
      <xdr:nvSpPr>
        <xdr:cNvPr id="454" name="フローチャート: 判断 453"/>
        <xdr:cNvSpPr/>
      </xdr:nvSpPr>
      <xdr:spPr>
        <a:xfrm>
          <a:off x="14351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51084</xdr:rowOff>
    </xdr:from>
    <xdr:ext cx="762000" cy="259045"/>
    <xdr:sp macro="" textlink="">
      <xdr:nvSpPr>
        <xdr:cNvPr id="455" name="テキスト ボックス 454"/>
        <xdr:cNvSpPr txBox="1"/>
      </xdr:nvSpPr>
      <xdr:spPr>
        <a:xfrm>
          <a:off x="14020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121374</xdr:rowOff>
    </xdr:from>
    <xdr:to>
      <xdr:col>64</xdr:col>
      <xdr:colOff>152400</xdr:colOff>
      <xdr:row>15</xdr:row>
      <xdr:rowOff>51524</xdr:rowOff>
    </xdr:to>
    <xdr:sp macro="" textlink="">
      <xdr:nvSpPr>
        <xdr:cNvPr id="456" name="フローチャート: 判断 455"/>
        <xdr:cNvSpPr/>
      </xdr:nvSpPr>
      <xdr:spPr>
        <a:xfrm>
          <a:off x="13462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61701</xdr:rowOff>
    </xdr:from>
    <xdr:ext cx="762000" cy="259045"/>
    <xdr:sp macro="" textlink="">
      <xdr:nvSpPr>
        <xdr:cNvPr id="457" name="テキスト ボックス 456"/>
        <xdr:cNvSpPr txBox="1"/>
      </xdr:nvSpPr>
      <xdr:spPr>
        <a:xfrm>
          <a:off x="13131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103149</xdr:rowOff>
    </xdr:from>
    <xdr:to>
      <xdr:col>81</xdr:col>
      <xdr:colOff>95250</xdr:colOff>
      <xdr:row>16</xdr:row>
      <xdr:rowOff>33299</xdr:rowOff>
    </xdr:to>
    <xdr:sp macro="" textlink="">
      <xdr:nvSpPr>
        <xdr:cNvPr id="463" name="楕円 462"/>
        <xdr:cNvSpPr/>
      </xdr:nvSpPr>
      <xdr:spPr>
        <a:xfrm>
          <a:off x="16967200" y="26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75226</xdr:rowOff>
    </xdr:from>
    <xdr:ext cx="762000" cy="259045"/>
    <xdr:sp macro="" textlink="">
      <xdr:nvSpPr>
        <xdr:cNvPr id="464" name="将来負担の状況該当値テキスト"/>
        <xdr:cNvSpPr txBox="1"/>
      </xdr:nvSpPr>
      <xdr:spPr>
        <a:xfrm>
          <a:off x="17106900" y="264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121971</xdr:rowOff>
    </xdr:from>
    <xdr:to>
      <xdr:col>77</xdr:col>
      <xdr:colOff>95250</xdr:colOff>
      <xdr:row>16</xdr:row>
      <xdr:rowOff>52121</xdr:rowOff>
    </xdr:to>
    <xdr:sp macro="" textlink="">
      <xdr:nvSpPr>
        <xdr:cNvPr id="465" name="楕円 464"/>
        <xdr:cNvSpPr/>
      </xdr:nvSpPr>
      <xdr:spPr>
        <a:xfrm>
          <a:off x="16129000" y="26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36898</xdr:rowOff>
    </xdr:from>
    <xdr:ext cx="736600" cy="259045"/>
    <xdr:sp macro="" textlink="">
      <xdr:nvSpPr>
        <xdr:cNvPr id="466" name="テキスト ボックス 465"/>
        <xdr:cNvSpPr txBox="1"/>
      </xdr:nvSpPr>
      <xdr:spPr>
        <a:xfrm>
          <a:off x="15798800" y="2780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112801</xdr:rowOff>
    </xdr:from>
    <xdr:to>
      <xdr:col>73</xdr:col>
      <xdr:colOff>44450</xdr:colOff>
      <xdr:row>16</xdr:row>
      <xdr:rowOff>42951</xdr:rowOff>
    </xdr:to>
    <xdr:sp macro="" textlink="">
      <xdr:nvSpPr>
        <xdr:cNvPr id="467" name="楕円 466"/>
        <xdr:cNvSpPr/>
      </xdr:nvSpPr>
      <xdr:spPr>
        <a:xfrm>
          <a:off x="15240000" y="2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27728</xdr:rowOff>
    </xdr:from>
    <xdr:ext cx="762000" cy="259045"/>
    <xdr:sp macro="" textlink="">
      <xdr:nvSpPr>
        <xdr:cNvPr id="468" name="テキスト ボックス 467"/>
        <xdr:cNvSpPr txBox="1"/>
      </xdr:nvSpPr>
      <xdr:spPr>
        <a:xfrm>
          <a:off x="14909800" y="277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131382</xdr:rowOff>
    </xdr:from>
    <xdr:to>
      <xdr:col>68</xdr:col>
      <xdr:colOff>203200</xdr:colOff>
      <xdr:row>16</xdr:row>
      <xdr:rowOff>61532</xdr:rowOff>
    </xdr:to>
    <xdr:sp macro="" textlink="">
      <xdr:nvSpPr>
        <xdr:cNvPr id="469" name="楕円 468"/>
        <xdr:cNvSpPr/>
      </xdr:nvSpPr>
      <xdr:spPr>
        <a:xfrm>
          <a:off x="14351000" y="27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46309</xdr:rowOff>
    </xdr:from>
    <xdr:ext cx="762000" cy="259045"/>
    <xdr:sp macro="" textlink="">
      <xdr:nvSpPr>
        <xdr:cNvPr id="470" name="テキスト ボックス 469"/>
        <xdr:cNvSpPr txBox="1"/>
      </xdr:nvSpPr>
      <xdr:spPr>
        <a:xfrm>
          <a:off x="14020800" y="278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116662</xdr:rowOff>
    </xdr:from>
    <xdr:to>
      <xdr:col>64</xdr:col>
      <xdr:colOff>152400</xdr:colOff>
      <xdr:row>16</xdr:row>
      <xdr:rowOff>46812</xdr:rowOff>
    </xdr:to>
    <xdr:sp macro="" textlink="">
      <xdr:nvSpPr>
        <xdr:cNvPr id="471" name="楕円 470"/>
        <xdr:cNvSpPr/>
      </xdr:nvSpPr>
      <xdr:spPr>
        <a:xfrm>
          <a:off x="13462000" y="26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31589</xdr:rowOff>
    </xdr:from>
    <xdr:ext cx="762000" cy="259045"/>
    <xdr:sp macro="" textlink="">
      <xdr:nvSpPr>
        <xdr:cNvPr id="472" name="テキスト ボックス 471"/>
        <xdr:cNvSpPr txBox="1"/>
      </xdr:nvSpPr>
      <xdr:spPr>
        <a:xfrm>
          <a:off x="13131800" y="277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47,755
47,482
272.06
30,199,879
29,430,004
712,655
13,793,131
31,109,483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人口あたりの職員数が類似団体より少なく、給与水準（ラスパイレス指数）が類似団体平均を下回っているため、人件費に係る経常収支比率は、類似団体平均より低くなっている。</a:t>
          </a:r>
          <a:endParaRPr lang="ja-JP" altLang="ja-JP" sz="1400">
            <a:effectLst/>
          </a:endParaRPr>
        </a:p>
        <a:p>
          <a:r>
            <a:rPr kumimoji="1" lang="ja-JP" altLang="ja-JP" sz="1100">
              <a:solidFill>
                <a:schemeClr val="dk1"/>
              </a:solidFill>
              <a:effectLst/>
              <a:latin typeface="+mn-lt"/>
              <a:ea typeface="+mn-ea"/>
              <a:cs typeface="+mn-cs"/>
            </a:rPr>
            <a:t>　今後も行財政改革への取り組みを通じて人件費の削減に努める。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90424</xdr:rowOff>
    </xdr:to>
    <xdr:cxnSp macro="">
      <xdr:nvCxnSpPr>
        <xdr:cNvPr id="64" name="直線コネクタ 63"/>
        <xdr:cNvCxnSpPr/>
      </xdr:nvCxnSpPr>
      <xdr:spPr>
        <a:xfrm>
          <a:off x="3987800" y="62123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36</xdr:row>
      <xdr:rowOff>40132</xdr:rowOff>
    </xdr:to>
    <xdr:cxnSp macro="">
      <xdr:nvCxnSpPr>
        <xdr:cNvPr id="67" name="直線コネクタ 66"/>
        <xdr:cNvCxnSpPr/>
      </xdr:nvCxnSpPr>
      <xdr:spPr>
        <a:xfrm>
          <a:off x="3098800" y="6148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36</xdr:row>
      <xdr:rowOff>49276</xdr:rowOff>
    </xdr:to>
    <xdr:cxnSp macro="">
      <xdr:nvCxnSpPr>
        <xdr:cNvPr id="70" name="直線コネクタ 69"/>
        <xdr:cNvCxnSpPr/>
      </xdr:nvCxnSpPr>
      <xdr:spPr>
        <a:xfrm flipV="1">
          <a:off x="2209800" y="6148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49276</xdr:rowOff>
    </xdr:to>
    <xdr:cxnSp macro="">
      <xdr:nvCxnSpPr>
        <xdr:cNvPr id="73" name="直線コネクタ 72"/>
        <xdr:cNvCxnSpPr/>
      </xdr:nvCxnSpPr>
      <xdr:spPr>
        <a:xfrm>
          <a:off x="1320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76" name="フローチャート: 判断 75"/>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77" name="テキスト ボックス 76"/>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37101</xdr:rowOff>
    </xdr:from>
    <xdr:ext cx="762000" cy="259045"/>
    <xdr:sp macro="" textlink="">
      <xdr:nvSpPr>
        <xdr:cNvPr id="88" name="テキスト ボックス 87"/>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物件費に係る経常収支比率は、近年上昇傾向が続いてい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分母となる経常一般財源等が市税の増等により前年度比</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百万円増加したこと</a:t>
          </a:r>
          <a:r>
            <a:rPr kumimoji="1" lang="ja-JP" altLang="en-US" sz="1100">
              <a:solidFill>
                <a:schemeClr val="dk1"/>
              </a:solidFill>
              <a:effectLst/>
              <a:latin typeface="+mn-lt"/>
              <a:ea typeface="+mn-ea"/>
              <a:cs typeface="+mn-cs"/>
            </a:rPr>
            <a:t>の影響を大きく受けたことにより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類似団体平均値との乖離は年々小さくなってきてはいるが、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事務事業の見直しに努める必要がある。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113393</xdr:rowOff>
    </xdr:to>
    <xdr:cxnSp macro="">
      <xdr:nvCxnSpPr>
        <xdr:cNvPr id="127" name="直線コネクタ 126"/>
        <xdr:cNvCxnSpPr/>
      </xdr:nvCxnSpPr>
      <xdr:spPr>
        <a:xfrm flipV="1">
          <a:off x="15671800" y="2995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113393</xdr:rowOff>
    </xdr:to>
    <xdr:cxnSp macro="">
      <xdr:nvCxnSpPr>
        <xdr:cNvPr id="130" name="直線コネクタ 129"/>
        <xdr:cNvCxnSpPr/>
      </xdr:nvCxnSpPr>
      <xdr:spPr>
        <a:xfrm>
          <a:off x="14782800" y="2973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58964</xdr:rowOff>
    </xdr:to>
    <xdr:cxnSp macro="">
      <xdr:nvCxnSpPr>
        <xdr:cNvPr id="133" name="直線コネクタ 132"/>
        <xdr:cNvCxnSpPr/>
      </xdr:nvCxnSpPr>
      <xdr:spPr>
        <a:xfrm>
          <a:off x="13893800" y="2973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58964</xdr:rowOff>
    </xdr:to>
    <xdr:cxnSp macro="">
      <xdr:nvCxnSpPr>
        <xdr:cNvPr id="136" name="直線コネクタ 135"/>
        <xdr:cNvCxnSpPr/>
      </xdr:nvCxnSpPr>
      <xdr:spPr>
        <a:xfrm>
          <a:off x="13004800" y="2930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7" name="フローチャート: 判断 136"/>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38" name="テキスト ボックス 137"/>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6" name="楕円 145"/>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47"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48" name="楕円 147"/>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49" name="テキスト ボックス 148"/>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0" name="楕円 149"/>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1" name="テキスト ボックス 15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2" name="楕円 151"/>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53" name="テキスト ボックス 152"/>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4" name="楕円 153"/>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55" name="テキスト ボックス 154"/>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扶助費に係る経常収支比率は児童手当や生活扶助費の減等により前年度比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となったが、依然類似団体平均を上回る傾向は継続している。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59</xdr:row>
      <xdr:rowOff>140607</xdr:rowOff>
    </xdr:to>
    <xdr:cxnSp macro="">
      <xdr:nvCxnSpPr>
        <xdr:cNvPr id="189" name="直線コネクタ 188"/>
        <xdr:cNvCxnSpPr/>
      </xdr:nvCxnSpPr>
      <xdr:spPr>
        <a:xfrm flipV="1">
          <a:off x="3987800" y="10223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140607</xdr:rowOff>
    </xdr:from>
    <xdr:to>
      <xdr:col>19</xdr:col>
      <xdr:colOff>187325</xdr:colOff>
      <xdr:row>59</xdr:row>
      <xdr:rowOff>151493</xdr:rowOff>
    </xdr:to>
    <xdr:cxnSp macro="">
      <xdr:nvCxnSpPr>
        <xdr:cNvPr id="192" name="直線コネクタ 191"/>
        <xdr:cNvCxnSpPr/>
      </xdr:nvCxnSpPr>
      <xdr:spPr>
        <a:xfrm flipV="1">
          <a:off x="3098800" y="1025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23585</xdr:rowOff>
    </xdr:to>
    <xdr:cxnSp macro="">
      <xdr:nvCxnSpPr>
        <xdr:cNvPr id="195" name="直線コネクタ 194"/>
        <xdr:cNvCxnSpPr/>
      </xdr:nvCxnSpPr>
      <xdr:spPr>
        <a:xfrm flipV="1">
          <a:off x="2209800" y="10267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60</xdr:row>
      <xdr:rowOff>23585</xdr:rowOff>
    </xdr:to>
    <xdr:cxnSp macro="">
      <xdr:nvCxnSpPr>
        <xdr:cNvPr id="198" name="直線コネクタ 197"/>
        <xdr:cNvCxnSpPr/>
      </xdr:nvCxnSpPr>
      <xdr:spPr>
        <a:xfrm>
          <a:off x="1320800" y="101690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130628</xdr:rowOff>
    </xdr:from>
    <xdr:to>
      <xdr:col>11</xdr:col>
      <xdr:colOff>60325</xdr:colOff>
      <xdr:row>59</xdr:row>
      <xdr:rowOff>60778</xdr:rowOff>
    </xdr:to>
    <xdr:sp macro="" textlink="">
      <xdr:nvSpPr>
        <xdr:cNvPr id="199" name="フローチャート: 判断 198"/>
        <xdr:cNvSpPr/>
      </xdr:nvSpPr>
      <xdr:spPr>
        <a:xfrm>
          <a:off x="2159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70955</xdr:rowOff>
    </xdr:from>
    <xdr:ext cx="762000" cy="259045"/>
    <xdr:sp macro="" textlink="">
      <xdr:nvSpPr>
        <xdr:cNvPr id="200" name="テキスト ボックス 199"/>
        <xdr:cNvSpPr txBox="1"/>
      </xdr:nvSpPr>
      <xdr:spPr>
        <a:xfrm>
          <a:off x="1828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01" name="フローチャート: 判断 200"/>
        <xdr:cNvSpPr/>
      </xdr:nvSpPr>
      <xdr:spPr>
        <a:xfrm>
          <a:off x="1270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27412</xdr:rowOff>
    </xdr:from>
    <xdr:ext cx="762000" cy="259045"/>
    <xdr:sp macro="" textlink="">
      <xdr:nvSpPr>
        <xdr:cNvPr id="202" name="テキスト ボックス 201"/>
        <xdr:cNvSpPr txBox="1"/>
      </xdr:nvSpPr>
      <xdr:spPr>
        <a:xfrm>
          <a:off x="939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8" name="楕円 207"/>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09"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89807</xdr:rowOff>
    </xdr:from>
    <xdr:to>
      <xdr:col>20</xdr:col>
      <xdr:colOff>38100</xdr:colOff>
      <xdr:row>60</xdr:row>
      <xdr:rowOff>19957</xdr:rowOff>
    </xdr:to>
    <xdr:sp macro="" textlink="">
      <xdr:nvSpPr>
        <xdr:cNvPr id="210" name="楕円 209"/>
        <xdr:cNvSpPr/>
      </xdr:nvSpPr>
      <xdr:spPr>
        <a:xfrm>
          <a:off x="3937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4734</xdr:rowOff>
    </xdr:from>
    <xdr:ext cx="736600" cy="259045"/>
    <xdr:sp macro="" textlink="">
      <xdr:nvSpPr>
        <xdr:cNvPr id="211" name="テキスト ボックス 210"/>
        <xdr:cNvSpPr txBox="1"/>
      </xdr:nvSpPr>
      <xdr:spPr>
        <a:xfrm>
          <a:off x="3606800" y="1029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2" name="楕円 211"/>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3" name="テキスト ボックス 212"/>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144235</xdr:rowOff>
    </xdr:from>
    <xdr:to>
      <xdr:col>11</xdr:col>
      <xdr:colOff>60325</xdr:colOff>
      <xdr:row>60</xdr:row>
      <xdr:rowOff>74385</xdr:rowOff>
    </xdr:to>
    <xdr:sp macro="" textlink="">
      <xdr:nvSpPr>
        <xdr:cNvPr id="214" name="楕円 213"/>
        <xdr:cNvSpPr/>
      </xdr:nvSpPr>
      <xdr:spPr>
        <a:xfrm>
          <a:off x="2159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59162</xdr:rowOff>
    </xdr:from>
    <xdr:ext cx="762000" cy="259045"/>
    <xdr:sp macro="" textlink="">
      <xdr:nvSpPr>
        <xdr:cNvPr id="215" name="テキスト ボックス 214"/>
        <xdr:cNvSpPr txBox="1"/>
      </xdr:nvSpPr>
      <xdr:spPr>
        <a:xfrm>
          <a:off x="1828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6" name="楕円 215"/>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7" name="テキスト ボックス 216"/>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その他に係る経常収支比率が類似団体平均を大幅に上回っている要因は、下水道事業に代表される公営企業への繰出金が</a:t>
          </a:r>
          <a:r>
            <a:rPr kumimoji="1" lang="ja-JP" altLang="en-US" sz="1100">
              <a:solidFill>
                <a:schemeClr val="dk1"/>
              </a:solidFill>
              <a:effectLst/>
              <a:latin typeface="+mn-lt"/>
              <a:ea typeface="+mn-ea"/>
              <a:cs typeface="+mn-cs"/>
            </a:rPr>
            <a:t>多額になっているためである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国民健康保険事業特別会計</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介護保険事業特別会計、後期高齢者医療事業特別会計</a:t>
          </a:r>
          <a:r>
            <a:rPr kumimoji="1" lang="ja-JP" altLang="ja-JP" sz="1100">
              <a:solidFill>
                <a:schemeClr val="dk1"/>
              </a:solidFill>
              <a:effectLst/>
              <a:latin typeface="+mn-lt"/>
              <a:ea typeface="+mn-ea"/>
              <a:cs typeface="+mn-cs"/>
            </a:rPr>
            <a:t>への繰出金が</a:t>
          </a:r>
          <a:r>
            <a:rPr kumimoji="1" lang="ja-JP" altLang="en-US" sz="1100">
              <a:solidFill>
                <a:schemeClr val="dk1"/>
              </a:solidFill>
              <a:effectLst/>
              <a:latin typeface="+mn-lt"/>
              <a:ea typeface="+mn-ea"/>
              <a:cs typeface="+mn-cs"/>
            </a:rPr>
            <a:t>前年度と比べて</a:t>
          </a:r>
          <a:r>
            <a:rPr kumimoji="1" lang="ja-JP" altLang="ja-JP" sz="1100">
              <a:solidFill>
                <a:schemeClr val="dk1"/>
              </a:solidFill>
              <a:effectLst/>
              <a:latin typeface="+mn-lt"/>
              <a:ea typeface="+mn-ea"/>
              <a:cs typeface="+mn-cs"/>
            </a:rPr>
            <a:t>増加した結果、</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21.4%</a:t>
          </a:r>
          <a:r>
            <a:rPr kumimoji="1" lang="ja-JP" altLang="en-US"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140063</xdr:rowOff>
    </xdr:from>
    <xdr:to>
      <xdr:col>82</xdr:col>
      <xdr:colOff>107950</xdr:colOff>
      <xdr:row>58</xdr:row>
      <xdr:rowOff>153126</xdr:rowOff>
    </xdr:to>
    <xdr:cxnSp macro="">
      <xdr:nvCxnSpPr>
        <xdr:cNvPr id="252" name="直線コネクタ 251"/>
        <xdr:cNvCxnSpPr/>
      </xdr:nvCxnSpPr>
      <xdr:spPr>
        <a:xfrm>
          <a:off x="15671800" y="100841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140063</xdr:rowOff>
    </xdr:to>
    <xdr:cxnSp macro="">
      <xdr:nvCxnSpPr>
        <xdr:cNvPr id="255" name="直線コネクタ 254"/>
        <xdr:cNvCxnSpPr/>
      </xdr:nvCxnSpPr>
      <xdr:spPr>
        <a:xfrm>
          <a:off x="14782800" y="10005785"/>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94343</xdr:rowOff>
    </xdr:to>
    <xdr:cxnSp macro="">
      <xdr:nvCxnSpPr>
        <xdr:cNvPr id="258" name="直線コネクタ 257"/>
        <xdr:cNvCxnSpPr/>
      </xdr:nvCxnSpPr>
      <xdr:spPr>
        <a:xfrm flipV="1">
          <a:off x="13893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22497</xdr:rowOff>
    </xdr:from>
    <xdr:to>
      <xdr:col>69</xdr:col>
      <xdr:colOff>92075</xdr:colOff>
      <xdr:row>58</xdr:row>
      <xdr:rowOff>94343</xdr:rowOff>
    </xdr:to>
    <xdr:cxnSp macro="">
      <xdr:nvCxnSpPr>
        <xdr:cNvPr id="261" name="直線コネクタ 260"/>
        <xdr:cNvCxnSpPr/>
      </xdr:nvCxnSpPr>
      <xdr:spPr>
        <a:xfrm>
          <a:off x="13004800" y="996659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2" name="フローチャート: 判断 261"/>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3" name="テキスト ボックス 262"/>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5" name="テキスト ボックス 26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102326</xdr:rowOff>
    </xdr:from>
    <xdr:to>
      <xdr:col>82</xdr:col>
      <xdr:colOff>158750</xdr:colOff>
      <xdr:row>59</xdr:row>
      <xdr:rowOff>32476</xdr:rowOff>
    </xdr:to>
    <xdr:sp macro="" textlink="">
      <xdr:nvSpPr>
        <xdr:cNvPr id="271" name="楕円 270"/>
        <xdr:cNvSpPr/>
      </xdr:nvSpPr>
      <xdr:spPr>
        <a:xfrm>
          <a:off x="164592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74403</xdr:rowOff>
    </xdr:from>
    <xdr:ext cx="762000" cy="259045"/>
    <xdr:sp macro="" textlink="">
      <xdr:nvSpPr>
        <xdr:cNvPr id="272" name="その他該当値テキスト"/>
        <xdr:cNvSpPr txBox="1"/>
      </xdr:nvSpPr>
      <xdr:spPr>
        <a:xfrm>
          <a:off x="16598900" y="1001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89263</xdr:rowOff>
    </xdr:from>
    <xdr:to>
      <xdr:col>78</xdr:col>
      <xdr:colOff>120650</xdr:colOff>
      <xdr:row>59</xdr:row>
      <xdr:rowOff>19413</xdr:rowOff>
    </xdr:to>
    <xdr:sp macro="" textlink="">
      <xdr:nvSpPr>
        <xdr:cNvPr id="273" name="楕円 272"/>
        <xdr:cNvSpPr/>
      </xdr:nvSpPr>
      <xdr:spPr>
        <a:xfrm>
          <a:off x="15621000" y="100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4190</xdr:rowOff>
    </xdr:from>
    <xdr:ext cx="736600" cy="259045"/>
    <xdr:sp macro="" textlink="">
      <xdr:nvSpPr>
        <xdr:cNvPr id="274" name="テキスト ボックス 273"/>
        <xdr:cNvSpPr txBox="1"/>
      </xdr:nvSpPr>
      <xdr:spPr>
        <a:xfrm>
          <a:off x="15290800" y="1011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5" name="楕円 274"/>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6" name="テキスト ボックス 275"/>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xdr:nvSpPr>
        <xdr:cNvPr id="277" name="楕円 276"/>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78" name="テキスト ボックス 277"/>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143147</xdr:rowOff>
    </xdr:from>
    <xdr:to>
      <xdr:col>65</xdr:col>
      <xdr:colOff>53975</xdr:colOff>
      <xdr:row>58</xdr:row>
      <xdr:rowOff>73297</xdr:rowOff>
    </xdr:to>
    <xdr:sp macro="" textlink="">
      <xdr:nvSpPr>
        <xdr:cNvPr id="279" name="楕円 278"/>
        <xdr:cNvSpPr/>
      </xdr:nvSpPr>
      <xdr:spPr>
        <a:xfrm>
          <a:off x="12954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58074</xdr:rowOff>
    </xdr:from>
    <xdr:ext cx="762000" cy="259045"/>
    <xdr:sp macro="" textlink="">
      <xdr:nvSpPr>
        <xdr:cNvPr id="280" name="テキスト ボックス 279"/>
        <xdr:cNvSpPr txBox="1"/>
      </xdr:nvSpPr>
      <xdr:spPr>
        <a:xfrm>
          <a:off x="12623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補助費等の総額を押し上げている中部ふるさと広域連合への負担金が前年度より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依然類似団体平均を下回</a:t>
          </a:r>
          <a:r>
            <a:rPr kumimoji="1" lang="ja-JP" altLang="en-US" sz="1100">
              <a:solidFill>
                <a:schemeClr val="dk1"/>
              </a:solidFill>
              <a:effectLst/>
              <a:latin typeface="+mn-lt"/>
              <a:ea typeface="+mn-ea"/>
              <a:cs typeface="+mn-cs"/>
            </a:rPr>
            <a:t>る傾向は継続している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17272</xdr:rowOff>
    </xdr:to>
    <xdr:cxnSp macro="">
      <xdr:nvCxnSpPr>
        <xdr:cNvPr id="310" name="直線コネクタ 309"/>
        <xdr:cNvCxnSpPr/>
      </xdr:nvCxnSpPr>
      <xdr:spPr>
        <a:xfrm flipV="1">
          <a:off x="15671800" y="61483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17272</xdr:rowOff>
    </xdr:to>
    <xdr:cxnSp macro="">
      <xdr:nvCxnSpPr>
        <xdr:cNvPr id="313" name="直線コネクタ 312"/>
        <xdr:cNvCxnSpPr/>
      </xdr:nvCxnSpPr>
      <xdr:spPr>
        <a:xfrm>
          <a:off x="14782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156718</xdr:rowOff>
    </xdr:to>
    <xdr:cxnSp macro="">
      <xdr:nvCxnSpPr>
        <xdr:cNvPr id="316" name="直線コネクタ 315"/>
        <xdr:cNvCxnSpPr/>
      </xdr:nvCxnSpPr>
      <xdr:spPr>
        <a:xfrm>
          <a:off x="13893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152146</xdr:rowOff>
    </xdr:to>
    <xdr:cxnSp macro="">
      <xdr:nvCxnSpPr>
        <xdr:cNvPr id="319" name="直線コネクタ 318"/>
        <xdr:cNvCxnSpPr/>
      </xdr:nvCxnSpPr>
      <xdr:spPr>
        <a:xfrm>
          <a:off x="13004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20" name="フローチャート: 判断 319"/>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1" name="テキスト ボックス 320"/>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2" name="フローチャート: 判断 321"/>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3" name="テキスト ボックス 322"/>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9" name="楕円 328"/>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30"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1" name="楕円 330"/>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2" name="テキスト ボックス 33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3" name="楕円 332"/>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4" name="テキスト ボックス 333"/>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5" name="楕円 334"/>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6" name="テキスト ボックス 335"/>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7" name="楕円 336"/>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8" name="テキスト ボックス 337"/>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大口の地域総合整備事業債等の償還を終えたことにより公債費総額</a:t>
          </a:r>
          <a:r>
            <a:rPr kumimoji="1" lang="ja-JP" altLang="en-US" sz="1100">
              <a:solidFill>
                <a:sysClr val="windowText" lastClr="000000"/>
              </a:solidFill>
              <a:effectLst/>
              <a:latin typeface="+mn-lt"/>
              <a:ea typeface="+mn-ea"/>
              <a:cs typeface="+mn-cs"/>
            </a:rPr>
            <a:t>自体は減少傾向にあるが、公債費に充当される特定財源が前年度と比較して減となったため、分子部分を構成する公債費に</a:t>
          </a:r>
          <a:r>
            <a:rPr kumimoji="1" lang="ja-JP" altLang="ja-JP" sz="1100">
              <a:solidFill>
                <a:sysClr val="windowText" lastClr="000000"/>
              </a:solidFill>
              <a:effectLst/>
              <a:latin typeface="+mn-lt"/>
              <a:ea typeface="+mn-ea"/>
              <a:cs typeface="+mn-cs"/>
            </a:rPr>
            <a:t>充当</a:t>
          </a:r>
          <a:r>
            <a:rPr kumimoji="1" lang="ja-JP" altLang="en-US" sz="1100">
              <a:solidFill>
                <a:sysClr val="windowText" lastClr="000000"/>
              </a:solidFill>
              <a:effectLst/>
              <a:latin typeface="+mn-lt"/>
              <a:ea typeface="+mn-ea"/>
              <a:cs typeface="+mn-cs"/>
            </a:rPr>
            <a:t>される</a:t>
          </a:r>
          <a:r>
            <a:rPr kumimoji="1" lang="ja-JP" altLang="ja-JP" sz="1100">
              <a:solidFill>
                <a:sysClr val="windowText" lastClr="000000"/>
              </a:solidFill>
              <a:effectLst/>
              <a:latin typeface="+mn-lt"/>
              <a:ea typeface="+mn-ea"/>
              <a:cs typeface="+mn-cs"/>
            </a:rPr>
            <a:t>経常一般財源等</a:t>
          </a:r>
          <a:r>
            <a:rPr kumimoji="1" lang="ja-JP" altLang="en-US" sz="1100">
              <a:solidFill>
                <a:sysClr val="windowText" lastClr="000000"/>
              </a:solidFill>
              <a:effectLst/>
              <a:latin typeface="+mn-lt"/>
              <a:ea typeface="+mn-ea"/>
              <a:cs typeface="+mn-cs"/>
            </a:rPr>
            <a:t>は、前年度と比較して増となった。</a:t>
          </a:r>
          <a:r>
            <a:rPr kumimoji="1" lang="ja-JP" altLang="ja-JP" sz="1100">
              <a:solidFill>
                <a:sysClr val="windowText" lastClr="000000"/>
              </a:solidFill>
              <a:effectLst/>
              <a:latin typeface="+mn-lt"/>
              <a:ea typeface="+mn-ea"/>
              <a:cs typeface="+mn-cs"/>
            </a:rPr>
            <a:t>一方で、分母部分を構成する経常一般財源等が市税の増等</a:t>
          </a:r>
          <a:r>
            <a:rPr kumimoji="1" lang="ja-JP" altLang="en-US" sz="1100">
              <a:solidFill>
                <a:sysClr val="windowText" lastClr="000000"/>
              </a:solidFill>
              <a:effectLst/>
              <a:latin typeface="+mn-lt"/>
              <a:ea typeface="+mn-ea"/>
              <a:cs typeface="+mn-cs"/>
            </a:rPr>
            <a:t>を要因に増額したことから</a:t>
          </a:r>
          <a:r>
            <a:rPr kumimoji="1" lang="ja-JP" altLang="ja-JP" sz="1100">
              <a:solidFill>
                <a:sysClr val="windowText" lastClr="000000"/>
              </a:solidFill>
              <a:effectLst/>
              <a:latin typeface="+mn-lt"/>
              <a:ea typeface="+mn-ea"/>
              <a:cs typeface="+mn-cs"/>
            </a:rPr>
            <a:t>、結果として経常収支比率</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年度と比較して</a:t>
          </a:r>
          <a:r>
            <a:rPr kumimoji="1" lang="ja-JP" altLang="en-US" sz="1100">
              <a:solidFill>
                <a:sysClr val="windowText" lastClr="000000"/>
              </a:solidFill>
              <a:effectLst/>
              <a:latin typeface="+mn-lt"/>
              <a:ea typeface="+mn-ea"/>
              <a:cs typeface="+mn-cs"/>
            </a:rPr>
            <a:t>増減無し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170815</xdr:rowOff>
    </xdr:from>
    <xdr:to>
      <xdr:col>24</xdr:col>
      <xdr:colOff>25400</xdr:colOff>
      <xdr:row>74</xdr:row>
      <xdr:rowOff>170815</xdr:rowOff>
    </xdr:to>
    <xdr:cxnSp macro="">
      <xdr:nvCxnSpPr>
        <xdr:cNvPr id="370" name="直線コネクタ 369"/>
        <xdr:cNvCxnSpPr/>
      </xdr:nvCxnSpPr>
      <xdr:spPr>
        <a:xfrm>
          <a:off x="3987800" y="1285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74</xdr:row>
      <xdr:rowOff>170815</xdr:rowOff>
    </xdr:to>
    <xdr:cxnSp macro="">
      <xdr:nvCxnSpPr>
        <xdr:cNvPr id="373" name="直線コネクタ 372"/>
        <xdr:cNvCxnSpPr/>
      </xdr:nvCxnSpPr>
      <xdr:spPr>
        <a:xfrm>
          <a:off x="3098800" y="128428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74</xdr:row>
      <xdr:rowOff>163195</xdr:rowOff>
    </xdr:to>
    <xdr:cxnSp macro="">
      <xdr:nvCxnSpPr>
        <xdr:cNvPr id="376" name="直線コネクタ 375"/>
        <xdr:cNvCxnSpPr/>
      </xdr:nvCxnSpPr>
      <xdr:spPr>
        <a:xfrm flipV="1">
          <a:off x="2209800" y="128428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163195</xdr:rowOff>
    </xdr:from>
    <xdr:to>
      <xdr:col>11</xdr:col>
      <xdr:colOff>9525</xdr:colOff>
      <xdr:row>74</xdr:row>
      <xdr:rowOff>170815</xdr:rowOff>
    </xdr:to>
    <xdr:cxnSp macro="">
      <xdr:nvCxnSpPr>
        <xdr:cNvPr id="379" name="直線コネクタ 378"/>
        <xdr:cNvCxnSpPr/>
      </xdr:nvCxnSpPr>
      <xdr:spPr>
        <a:xfrm flipV="1">
          <a:off x="1320800" y="128504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104775</xdr:rowOff>
    </xdr:from>
    <xdr:to>
      <xdr:col>11</xdr:col>
      <xdr:colOff>60325</xdr:colOff>
      <xdr:row>75</xdr:row>
      <xdr:rowOff>34925</xdr:rowOff>
    </xdr:to>
    <xdr:sp macro="" textlink="">
      <xdr:nvSpPr>
        <xdr:cNvPr id="380" name="フローチャート: 判断 379"/>
        <xdr:cNvSpPr/>
      </xdr:nvSpPr>
      <xdr:spPr>
        <a:xfrm>
          <a:off x="2159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81" name="テキスト ボックス 380"/>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82" name="フローチャート: 判断 381"/>
        <xdr:cNvSpPr/>
      </xdr:nvSpPr>
      <xdr:spPr>
        <a:xfrm>
          <a:off x="1270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83" name="テキスト ボックス 382"/>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120015</xdr:rowOff>
    </xdr:from>
    <xdr:to>
      <xdr:col>24</xdr:col>
      <xdr:colOff>76200</xdr:colOff>
      <xdr:row>75</xdr:row>
      <xdr:rowOff>50165</xdr:rowOff>
    </xdr:to>
    <xdr:sp macro="" textlink="">
      <xdr:nvSpPr>
        <xdr:cNvPr id="389" name="楕円 388"/>
        <xdr:cNvSpPr/>
      </xdr:nvSpPr>
      <xdr:spPr>
        <a:xfrm>
          <a:off x="47752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136542</xdr:rowOff>
    </xdr:from>
    <xdr:ext cx="762000" cy="259045"/>
    <xdr:sp macro="" textlink="">
      <xdr:nvSpPr>
        <xdr:cNvPr id="390" name="公債費該当値テキスト"/>
        <xdr:cNvSpPr txBox="1"/>
      </xdr:nvSpPr>
      <xdr:spPr>
        <a:xfrm>
          <a:off x="49149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120015</xdr:rowOff>
    </xdr:from>
    <xdr:to>
      <xdr:col>20</xdr:col>
      <xdr:colOff>38100</xdr:colOff>
      <xdr:row>75</xdr:row>
      <xdr:rowOff>50165</xdr:rowOff>
    </xdr:to>
    <xdr:sp macro="" textlink="">
      <xdr:nvSpPr>
        <xdr:cNvPr id="391" name="楕円 390"/>
        <xdr:cNvSpPr/>
      </xdr:nvSpPr>
      <xdr:spPr>
        <a:xfrm>
          <a:off x="3937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60342</xdr:rowOff>
    </xdr:from>
    <xdr:ext cx="736600" cy="259045"/>
    <xdr:sp macro="" textlink="">
      <xdr:nvSpPr>
        <xdr:cNvPr id="392" name="テキスト ボックス 391"/>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104775</xdr:rowOff>
    </xdr:from>
    <xdr:to>
      <xdr:col>15</xdr:col>
      <xdr:colOff>149225</xdr:colOff>
      <xdr:row>75</xdr:row>
      <xdr:rowOff>34925</xdr:rowOff>
    </xdr:to>
    <xdr:sp macro="" textlink="">
      <xdr:nvSpPr>
        <xdr:cNvPr id="393" name="楕円 392"/>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45102</xdr:rowOff>
    </xdr:from>
    <xdr:ext cx="762000" cy="259045"/>
    <xdr:sp macro="" textlink="">
      <xdr:nvSpPr>
        <xdr:cNvPr id="394" name="テキスト ボックス 393"/>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112395</xdr:rowOff>
    </xdr:from>
    <xdr:to>
      <xdr:col>11</xdr:col>
      <xdr:colOff>60325</xdr:colOff>
      <xdr:row>75</xdr:row>
      <xdr:rowOff>42545</xdr:rowOff>
    </xdr:to>
    <xdr:sp macro="" textlink="">
      <xdr:nvSpPr>
        <xdr:cNvPr id="395" name="楕円 394"/>
        <xdr:cNvSpPr/>
      </xdr:nvSpPr>
      <xdr:spPr>
        <a:xfrm>
          <a:off x="2159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27322</xdr:rowOff>
    </xdr:from>
    <xdr:ext cx="762000" cy="259045"/>
    <xdr:sp macro="" textlink="">
      <xdr:nvSpPr>
        <xdr:cNvPr id="396" name="テキスト ボックス 395"/>
        <xdr:cNvSpPr txBox="1"/>
      </xdr:nvSpPr>
      <xdr:spPr>
        <a:xfrm>
          <a:off x="1828800" y="1288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97" name="楕円 396"/>
        <xdr:cNvSpPr/>
      </xdr:nvSpPr>
      <xdr:spPr>
        <a:xfrm>
          <a:off x="1270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98" name="テキスト ボックス 397"/>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人件費は類似団体と比べ低いものの、扶助費や物件費、繰出金等の経費が高い水準にある。</a:t>
          </a:r>
          <a:endParaRPr lang="ja-JP" altLang="ja-JP" sz="1400">
            <a:effectLst/>
          </a:endParaRPr>
        </a:p>
        <a:p>
          <a:r>
            <a:rPr kumimoji="1" lang="ja-JP" altLang="ja-JP" sz="1100">
              <a:solidFill>
                <a:schemeClr val="dk1"/>
              </a:solidFill>
              <a:effectLst/>
              <a:latin typeface="+mn-lt"/>
              <a:ea typeface="+mn-ea"/>
              <a:cs typeface="+mn-cs"/>
            </a:rPr>
            <a:t>　今後も社会保障</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経費の増大が見込まれるため、その他の経常経費の削減に努める必要がある。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161289</xdr:rowOff>
    </xdr:from>
    <xdr:to>
      <xdr:col>82</xdr:col>
      <xdr:colOff>107950</xdr:colOff>
      <xdr:row>78</xdr:row>
      <xdr:rowOff>168911</xdr:rowOff>
    </xdr:to>
    <xdr:cxnSp macro="">
      <xdr:nvCxnSpPr>
        <xdr:cNvPr id="431" name="直線コネクタ 430"/>
        <xdr:cNvCxnSpPr/>
      </xdr:nvCxnSpPr>
      <xdr:spPr>
        <a:xfrm flipV="1">
          <a:off x="15671800" y="135343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78</xdr:row>
      <xdr:rowOff>168911</xdr:rowOff>
    </xdr:to>
    <xdr:cxnSp macro="">
      <xdr:nvCxnSpPr>
        <xdr:cNvPr id="434" name="直線コネクタ 433"/>
        <xdr:cNvCxnSpPr/>
      </xdr:nvCxnSpPr>
      <xdr:spPr>
        <a:xfrm>
          <a:off x="14782800" y="1340103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78</xdr:row>
      <xdr:rowOff>119380</xdr:rowOff>
    </xdr:to>
    <xdr:cxnSp macro="">
      <xdr:nvCxnSpPr>
        <xdr:cNvPr id="437" name="直線コネクタ 436"/>
        <xdr:cNvCxnSpPr/>
      </xdr:nvCxnSpPr>
      <xdr:spPr>
        <a:xfrm flipV="1">
          <a:off x="13893800" y="13401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165100</xdr:rowOff>
    </xdr:from>
    <xdr:to>
      <xdr:col>69</xdr:col>
      <xdr:colOff>92075</xdr:colOff>
      <xdr:row>78</xdr:row>
      <xdr:rowOff>119380</xdr:rowOff>
    </xdr:to>
    <xdr:cxnSp macro="">
      <xdr:nvCxnSpPr>
        <xdr:cNvPr id="440" name="直線コネクタ 439"/>
        <xdr:cNvCxnSpPr/>
      </xdr:nvCxnSpPr>
      <xdr:spPr>
        <a:xfrm>
          <a:off x="13004800" y="133667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1" name="フローチャート: 判断 440"/>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2" name="テキスト ボックス 441"/>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43" name="フローチャート: 判断 442"/>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44" name="テキスト ボックス 443"/>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110489</xdr:rowOff>
    </xdr:from>
    <xdr:to>
      <xdr:col>82</xdr:col>
      <xdr:colOff>158750</xdr:colOff>
      <xdr:row>79</xdr:row>
      <xdr:rowOff>40639</xdr:rowOff>
    </xdr:to>
    <xdr:sp macro="" textlink="">
      <xdr:nvSpPr>
        <xdr:cNvPr id="450" name="楕円 449"/>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82566</xdr:rowOff>
    </xdr:from>
    <xdr:ext cx="762000" cy="259045"/>
    <xdr:sp macro="" textlink="">
      <xdr:nvSpPr>
        <xdr:cNvPr id="451"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118111</xdr:rowOff>
    </xdr:from>
    <xdr:to>
      <xdr:col>78</xdr:col>
      <xdr:colOff>120650</xdr:colOff>
      <xdr:row>79</xdr:row>
      <xdr:rowOff>48261</xdr:rowOff>
    </xdr:to>
    <xdr:sp macro="" textlink="">
      <xdr:nvSpPr>
        <xdr:cNvPr id="452" name="楕円 451"/>
        <xdr:cNvSpPr/>
      </xdr:nvSpPr>
      <xdr:spPr>
        <a:xfrm>
          <a:off x="15621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33038</xdr:rowOff>
    </xdr:from>
    <xdr:ext cx="736600" cy="259045"/>
    <xdr:sp macro="" textlink="">
      <xdr:nvSpPr>
        <xdr:cNvPr id="453" name="テキスト ボックス 452"/>
        <xdr:cNvSpPr txBox="1"/>
      </xdr:nvSpPr>
      <xdr:spPr>
        <a:xfrm>
          <a:off x="15290800" y="135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4" name="楕円 453"/>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55" name="テキスト ボックス 454"/>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68580</xdr:rowOff>
    </xdr:from>
    <xdr:to>
      <xdr:col>69</xdr:col>
      <xdr:colOff>142875</xdr:colOff>
      <xdr:row>78</xdr:row>
      <xdr:rowOff>170180</xdr:rowOff>
    </xdr:to>
    <xdr:sp macro="" textlink="">
      <xdr:nvSpPr>
        <xdr:cNvPr id="456" name="楕円 455"/>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154957</xdr:rowOff>
    </xdr:from>
    <xdr:ext cx="762000" cy="259045"/>
    <xdr:sp macro="" textlink="">
      <xdr:nvSpPr>
        <xdr:cNvPr id="457" name="テキスト ボックス 456"/>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114300</xdr:rowOff>
    </xdr:from>
    <xdr:to>
      <xdr:col>65</xdr:col>
      <xdr:colOff>53975</xdr:colOff>
      <xdr:row>78</xdr:row>
      <xdr:rowOff>44450</xdr:rowOff>
    </xdr:to>
    <xdr:sp macro="" textlink="">
      <xdr:nvSpPr>
        <xdr:cNvPr id="458" name="楕円 457"/>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29227</xdr:rowOff>
    </xdr:from>
    <xdr:ext cx="762000" cy="259045"/>
    <xdr:sp macro="" textlink="">
      <xdr:nvSpPr>
        <xdr:cNvPr id="459" name="テキスト ボックス 458"/>
        <xdr:cNvSpPr txBox="1"/>
      </xdr:nvSpPr>
      <xdr:spPr>
        <a:xfrm>
          <a:off x="12623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70269</xdr:rowOff>
    </xdr:from>
    <xdr:to>
      <xdr:col>29</xdr:col>
      <xdr:colOff>127000</xdr:colOff>
      <xdr:row>18</xdr:row>
      <xdr:rowOff>84506</xdr:rowOff>
    </xdr:to>
    <xdr:cxnSp macro="">
      <xdr:nvCxnSpPr>
        <xdr:cNvPr id="50" name="直線コネクタ 49"/>
        <xdr:cNvCxnSpPr/>
      </xdr:nvCxnSpPr>
      <xdr:spPr bwMode="auto">
        <a:xfrm flipV="1">
          <a:off x="5003800" y="3203994"/>
          <a:ext cx="647700" cy="1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84506</xdr:rowOff>
    </xdr:from>
    <xdr:to>
      <xdr:col>26</xdr:col>
      <xdr:colOff>50800</xdr:colOff>
      <xdr:row>18</xdr:row>
      <xdr:rowOff>115633</xdr:rowOff>
    </xdr:to>
    <xdr:cxnSp macro="">
      <xdr:nvCxnSpPr>
        <xdr:cNvPr id="53" name="直線コネクタ 52"/>
        <xdr:cNvCxnSpPr/>
      </xdr:nvCxnSpPr>
      <xdr:spPr bwMode="auto">
        <a:xfrm flipV="1">
          <a:off x="4305300" y="3218231"/>
          <a:ext cx="698500" cy="3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115633</xdr:rowOff>
    </xdr:from>
    <xdr:to>
      <xdr:col>22</xdr:col>
      <xdr:colOff>114300</xdr:colOff>
      <xdr:row>19</xdr:row>
      <xdr:rowOff>24130</xdr:rowOff>
    </xdr:to>
    <xdr:cxnSp macro="">
      <xdr:nvCxnSpPr>
        <xdr:cNvPr id="56" name="直線コネクタ 55"/>
        <xdr:cNvCxnSpPr/>
      </xdr:nvCxnSpPr>
      <xdr:spPr bwMode="auto">
        <a:xfrm flipV="1">
          <a:off x="3606800" y="3249358"/>
          <a:ext cx="698500" cy="7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24130</xdr:rowOff>
    </xdr:from>
    <xdr:to>
      <xdr:col>18</xdr:col>
      <xdr:colOff>177800</xdr:colOff>
      <xdr:row>19</xdr:row>
      <xdr:rowOff>42393</xdr:rowOff>
    </xdr:to>
    <xdr:cxnSp macro="">
      <xdr:nvCxnSpPr>
        <xdr:cNvPr id="59" name="直線コネクタ 58"/>
        <xdr:cNvCxnSpPr/>
      </xdr:nvCxnSpPr>
      <xdr:spPr bwMode="auto">
        <a:xfrm flipV="1">
          <a:off x="2908300" y="3329305"/>
          <a:ext cx="698500" cy="18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26226</xdr:rowOff>
    </xdr:from>
    <xdr:to>
      <xdr:col>19</xdr:col>
      <xdr:colOff>38100</xdr:colOff>
      <xdr:row>19</xdr:row>
      <xdr:rowOff>127826</xdr:rowOff>
    </xdr:to>
    <xdr:sp macro="" textlink="">
      <xdr:nvSpPr>
        <xdr:cNvPr id="60" name="フローチャート: 判断 59"/>
        <xdr:cNvSpPr/>
      </xdr:nvSpPr>
      <xdr:spPr bwMode="auto">
        <a:xfrm>
          <a:off x="35560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112603</xdr:rowOff>
    </xdr:from>
    <xdr:ext cx="762000" cy="259045"/>
    <xdr:sp macro="" textlink="">
      <xdr:nvSpPr>
        <xdr:cNvPr id="61" name="テキスト ボックス 60"/>
        <xdr:cNvSpPr txBox="1"/>
      </xdr:nvSpPr>
      <xdr:spPr>
        <a:xfrm>
          <a:off x="32258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43650</xdr:rowOff>
    </xdr:from>
    <xdr:to>
      <xdr:col>15</xdr:col>
      <xdr:colOff>101600</xdr:colOff>
      <xdr:row>19</xdr:row>
      <xdr:rowOff>145250</xdr:rowOff>
    </xdr:to>
    <xdr:sp macro="" textlink="">
      <xdr:nvSpPr>
        <xdr:cNvPr id="62" name="フローチャート: 判断 61"/>
        <xdr:cNvSpPr/>
      </xdr:nvSpPr>
      <xdr:spPr bwMode="auto">
        <a:xfrm>
          <a:off x="28575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130027</xdr:rowOff>
    </xdr:from>
    <xdr:ext cx="762000" cy="259045"/>
    <xdr:sp macro="" textlink="">
      <xdr:nvSpPr>
        <xdr:cNvPr id="63" name="テキスト ボックス 62"/>
        <xdr:cNvSpPr txBox="1"/>
      </xdr:nvSpPr>
      <xdr:spPr>
        <a:xfrm>
          <a:off x="25273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19469</xdr:rowOff>
    </xdr:from>
    <xdr:to>
      <xdr:col>29</xdr:col>
      <xdr:colOff>177800</xdr:colOff>
      <xdr:row>18</xdr:row>
      <xdr:rowOff>121069</xdr:rowOff>
    </xdr:to>
    <xdr:sp macro="" textlink="">
      <xdr:nvSpPr>
        <xdr:cNvPr id="69" name="楕円 68"/>
        <xdr:cNvSpPr/>
      </xdr:nvSpPr>
      <xdr:spPr bwMode="auto">
        <a:xfrm>
          <a:off x="5600700" y="315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162996</xdr:rowOff>
    </xdr:from>
    <xdr:ext cx="762000" cy="259045"/>
    <xdr:sp macro="" textlink="">
      <xdr:nvSpPr>
        <xdr:cNvPr id="70" name="人口1人当たり決算額の推移該当値テキスト130"/>
        <xdr:cNvSpPr txBox="1"/>
      </xdr:nvSpPr>
      <xdr:spPr>
        <a:xfrm>
          <a:off x="5740400" y="3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33706</xdr:rowOff>
    </xdr:from>
    <xdr:to>
      <xdr:col>26</xdr:col>
      <xdr:colOff>101600</xdr:colOff>
      <xdr:row>18</xdr:row>
      <xdr:rowOff>135306</xdr:rowOff>
    </xdr:to>
    <xdr:sp macro="" textlink="">
      <xdr:nvSpPr>
        <xdr:cNvPr id="71" name="楕円 70"/>
        <xdr:cNvSpPr/>
      </xdr:nvSpPr>
      <xdr:spPr bwMode="auto">
        <a:xfrm>
          <a:off x="4953000" y="3167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120083</xdr:rowOff>
    </xdr:from>
    <xdr:ext cx="736600" cy="259045"/>
    <xdr:sp macro="" textlink="">
      <xdr:nvSpPr>
        <xdr:cNvPr id="72" name="テキスト ボックス 71"/>
        <xdr:cNvSpPr txBox="1"/>
      </xdr:nvSpPr>
      <xdr:spPr>
        <a:xfrm>
          <a:off x="4622800" y="3253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64833</xdr:rowOff>
    </xdr:from>
    <xdr:to>
      <xdr:col>22</xdr:col>
      <xdr:colOff>165100</xdr:colOff>
      <xdr:row>18</xdr:row>
      <xdr:rowOff>166433</xdr:rowOff>
    </xdr:to>
    <xdr:sp macro="" textlink="">
      <xdr:nvSpPr>
        <xdr:cNvPr id="73" name="楕円 72"/>
        <xdr:cNvSpPr/>
      </xdr:nvSpPr>
      <xdr:spPr bwMode="auto">
        <a:xfrm>
          <a:off x="4254500" y="319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151211</xdr:rowOff>
    </xdr:from>
    <xdr:ext cx="762000" cy="259045"/>
    <xdr:sp macro="" textlink="">
      <xdr:nvSpPr>
        <xdr:cNvPr id="74" name="テキスト ボックス 73"/>
        <xdr:cNvSpPr txBox="1"/>
      </xdr:nvSpPr>
      <xdr:spPr>
        <a:xfrm>
          <a:off x="3924300" y="328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144780</xdr:rowOff>
    </xdr:from>
    <xdr:to>
      <xdr:col>19</xdr:col>
      <xdr:colOff>38100</xdr:colOff>
      <xdr:row>19</xdr:row>
      <xdr:rowOff>74930</xdr:rowOff>
    </xdr:to>
    <xdr:sp macro="" textlink="">
      <xdr:nvSpPr>
        <xdr:cNvPr id="75" name="楕円 74"/>
        <xdr:cNvSpPr/>
      </xdr:nvSpPr>
      <xdr:spPr bwMode="auto">
        <a:xfrm>
          <a:off x="3556000" y="327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85107</xdr:rowOff>
    </xdr:from>
    <xdr:ext cx="762000" cy="259045"/>
    <xdr:sp macro="" textlink="">
      <xdr:nvSpPr>
        <xdr:cNvPr id="76" name="テキスト ボックス 75"/>
        <xdr:cNvSpPr txBox="1"/>
      </xdr:nvSpPr>
      <xdr:spPr>
        <a:xfrm>
          <a:off x="3225800" y="304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163043</xdr:rowOff>
    </xdr:from>
    <xdr:to>
      <xdr:col>15</xdr:col>
      <xdr:colOff>101600</xdr:colOff>
      <xdr:row>19</xdr:row>
      <xdr:rowOff>93193</xdr:rowOff>
    </xdr:to>
    <xdr:sp macro="" textlink="">
      <xdr:nvSpPr>
        <xdr:cNvPr id="77" name="楕円 76"/>
        <xdr:cNvSpPr/>
      </xdr:nvSpPr>
      <xdr:spPr bwMode="auto">
        <a:xfrm>
          <a:off x="2857500" y="329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103370</xdr:rowOff>
    </xdr:from>
    <xdr:ext cx="762000" cy="259045"/>
    <xdr:sp macro="" textlink="">
      <xdr:nvSpPr>
        <xdr:cNvPr id="78" name="テキスト ボックス 77"/>
        <xdr:cNvSpPr txBox="1"/>
      </xdr:nvSpPr>
      <xdr:spPr>
        <a:xfrm>
          <a:off x="2527300" y="306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205199</xdr:rowOff>
    </xdr:from>
    <xdr:to>
      <xdr:col>29</xdr:col>
      <xdr:colOff>127000</xdr:colOff>
      <xdr:row>37</xdr:row>
      <xdr:rowOff>209845</xdr:rowOff>
    </xdr:to>
    <xdr:cxnSp macro="">
      <xdr:nvCxnSpPr>
        <xdr:cNvPr id="110" name="直線コネクタ 109"/>
        <xdr:cNvCxnSpPr/>
      </xdr:nvCxnSpPr>
      <xdr:spPr bwMode="auto">
        <a:xfrm>
          <a:off x="5003800" y="7329899"/>
          <a:ext cx="647700" cy="4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194621</xdr:rowOff>
    </xdr:from>
    <xdr:ext cx="762000" cy="259045"/>
    <xdr:sp macro="" textlink="">
      <xdr:nvSpPr>
        <xdr:cNvPr id="111" name="人口1人当たり決算額の推移平均値テキスト445"/>
        <xdr:cNvSpPr txBox="1"/>
      </xdr:nvSpPr>
      <xdr:spPr>
        <a:xfrm>
          <a:off x="5740400" y="731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205199</xdr:rowOff>
    </xdr:from>
    <xdr:to>
      <xdr:col>26</xdr:col>
      <xdr:colOff>50800</xdr:colOff>
      <xdr:row>37</xdr:row>
      <xdr:rowOff>223039</xdr:rowOff>
    </xdr:to>
    <xdr:cxnSp macro="">
      <xdr:nvCxnSpPr>
        <xdr:cNvPr id="113" name="直線コネクタ 112"/>
        <xdr:cNvCxnSpPr/>
      </xdr:nvCxnSpPr>
      <xdr:spPr bwMode="auto">
        <a:xfrm flipV="1">
          <a:off x="4305300" y="7329899"/>
          <a:ext cx="698500" cy="17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219725</xdr:rowOff>
    </xdr:from>
    <xdr:to>
      <xdr:col>22</xdr:col>
      <xdr:colOff>114300</xdr:colOff>
      <xdr:row>37</xdr:row>
      <xdr:rowOff>223039</xdr:rowOff>
    </xdr:to>
    <xdr:cxnSp macro="">
      <xdr:nvCxnSpPr>
        <xdr:cNvPr id="116" name="直線コネクタ 115"/>
        <xdr:cNvCxnSpPr/>
      </xdr:nvCxnSpPr>
      <xdr:spPr bwMode="auto">
        <a:xfrm>
          <a:off x="3606800" y="7344425"/>
          <a:ext cx="6985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207349</xdr:rowOff>
    </xdr:from>
    <xdr:to>
      <xdr:col>18</xdr:col>
      <xdr:colOff>177800</xdr:colOff>
      <xdr:row>37</xdr:row>
      <xdr:rowOff>219725</xdr:rowOff>
    </xdr:to>
    <xdr:cxnSp macro="">
      <xdr:nvCxnSpPr>
        <xdr:cNvPr id="119" name="直線コネクタ 118"/>
        <xdr:cNvCxnSpPr/>
      </xdr:nvCxnSpPr>
      <xdr:spPr bwMode="auto">
        <a:xfrm>
          <a:off x="2908300" y="7332049"/>
          <a:ext cx="698500" cy="12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232028</xdr:rowOff>
    </xdr:from>
    <xdr:to>
      <xdr:col>19</xdr:col>
      <xdr:colOff>38100</xdr:colOff>
      <xdr:row>37</xdr:row>
      <xdr:rowOff>333628</xdr:rowOff>
    </xdr:to>
    <xdr:sp macro="" textlink="">
      <xdr:nvSpPr>
        <xdr:cNvPr id="120" name="フローチャート: 判断 119"/>
        <xdr:cNvSpPr/>
      </xdr:nvSpPr>
      <xdr:spPr bwMode="auto">
        <a:xfrm>
          <a:off x="3556000" y="7356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318405</xdr:rowOff>
    </xdr:from>
    <xdr:ext cx="762000" cy="259045"/>
    <xdr:sp macro="" textlink="">
      <xdr:nvSpPr>
        <xdr:cNvPr id="121" name="テキスト ボックス 120"/>
        <xdr:cNvSpPr txBox="1"/>
      </xdr:nvSpPr>
      <xdr:spPr>
        <a:xfrm>
          <a:off x="3225800" y="744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222975</xdr:rowOff>
    </xdr:from>
    <xdr:to>
      <xdr:col>15</xdr:col>
      <xdr:colOff>101600</xdr:colOff>
      <xdr:row>37</xdr:row>
      <xdr:rowOff>324575</xdr:rowOff>
    </xdr:to>
    <xdr:sp macro="" textlink="">
      <xdr:nvSpPr>
        <xdr:cNvPr id="122" name="フローチャート: 判断 121"/>
        <xdr:cNvSpPr/>
      </xdr:nvSpPr>
      <xdr:spPr bwMode="auto">
        <a:xfrm>
          <a:off x="2857500" y="73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309352</xdr:rowOff>
    </xdr:from>
    <xdr:ext cx="762000" cy="259045"/>
    <xdr:sp macro="" textlink="">
      <xdr:nvSpPr>
        <xdr:cNvPr id="123" name="テキスト ボックス 122"/>
        <xdr:cNvSpPr txBox="1"/>
      </xdr:nvSpPr>
      <xdr:spPr>
        <a:xfrm>
          <a:off x="2527300" y="74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159045</xdr:rowOff>
    </xdr:from>
    <xdr:to>
      <xdr:col>29</xdr:col>
      <xdr:colOff>177800</xdr:colOff>
      <xdr:row>37</xdr:row>
      <xdr:rowOff>260645</xdr:rowOff>
    </xdr:to>
    <xdr:sp macro="" textlink="">
      <xdr:nvSpPr>
        <xdr:cNvPr id="129" name="楕円 128"/>
        <xdr:cNvSpPr/>
      </xdr:nvSpPr>
      <xdr:spPr bwMode="auto">
        <a:xfrm>
          <a:off x="5600700" y="728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4122</xdr:rowOff>
    </xdr:from>
    <xdr:ext cx="762000" cy="259045"/>
    <xdr:sp macro="" textlink="">
      <xdr:nvSpPr>
        <xdr:cNvPr id="130" name="人口1人当たり決算額の推移該当値テキスト445"/>
        <xdr:cNvSpPr txBox="1"/>
      </xdr:nvSpPr>
      <xdr:spPr>
        <a:xfrm>
          <a:off x="5740400" y="712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154399</xdr:rowOff>
    </xdr:from>
    <xdr:to>
      <xdr:col>26</xdr:col>
      <xdr:colOff>101600</xdr:colOff>
      <xdr:row>37</xdr:row>
      <xdr:rowOff>255999</xdr:rowOff>
    </xdr:to>
    <xdr:sp macro="" textlink="">
      <xdr:nvSpPr>
        <xdr:cNvPr id="131" name="楕円 130"/>
        <xdr:cNvSpPr/>
      </xdr:nvSpPr>
      <xdr:spPr bwMode="auto">
        <a:xfrm>
          <a:off x="4953000" y="727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94726</xdr:rowOff>
    </xdr:from>
    <xdr:ext cx="736600" cy="259045"/>
    <xdr:sp macro="" textlink="">
      <xdr:nvSpPr>
        <xdr:cNvPr id="132" name="テキスト ボックス 131"/>
        <xdr:cNvSpPr txBox="1"/>
      </xdr:nvSpPr>
      <xdr:spPr>
        <a:xfrm>
          <a:off x="4622800" y="7047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172239</xdr:rowOff>
    </xdr:from>
    <xdr:to>
      <xdr:col>22</xdr:col>
      <xdr:colOff>165100</xdr:colOff>
      <xdr:row>37</xdr:row>
      <xdr:rowOff>273839</xdr:rowOff>
    </xdr:to>
    <xdr:sp macro="" textlink="">
      <xdr:nvSpPr>
        <xdr:cNvPr id="133" name="楕円 132"/>
        <xdr:cNvSpPr/>
      </xdr:nvSpPr>
      <xdr:spPr bwMode="auto">
        <a:xfrm>
          <a:off x="4254500" y="7296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112566</xdr:rowOff>
    </xdr:from>
    <xdr:ext cx="762000" cy="259045"/>
    <xdr:sp macro="" textlink="">
      <xdr:nvSpPr>
        <xdr:cNvPr id="134" name="テキスト ボックス 133"/>
        <xdr:cNvSpPr txBox="1"/>
      </xdr:nvSpPr>
      <xdr:spPr>
        <a:xfrm>
          <a:off x="3924300" y="706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168925</xdr:rowOff>
    </xdr:from>
    <xdr:to>
      <xdr:col>19</xdr:col>
      <xdr:colOff>38100</xdr:colOff>
      <xdr:row>37</xdr:row>
      <xdr:rowOff>270525</xdr:rowOff>
    </xdr:to>
    <xdr:sp macro="" textlink="">
      <xdr:nvSpPr>
        <xdr:cNvPr id="135" name="楕円 134"/>
        <xdr:cNvSpPr/>
      </xdr:nvSpPr>
      <xdr:spPr bwMode="auto">
        <a:xfrm>
          <a:off x="3556000" y="729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109252</xdr:rowOff>
    </xdr:from>
    <xdr:ext cx="762000" cy="259045"/>
    <xdr:sp macro="" textlink="">
      <xdr:nvSpPr>
        <xdr:cNvPr id="136" name="テキスト ボックス 135"/>
        <xdr:cNvSpPr txBox="1"/>
      </xdr:nvSpPr>
      <xdr:spPr>
        <a:xfrm>
          <a:off x="3225800" y="706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156549</xdr:rowOff>
    </xdr:from>
    <xdr:to>
      <xdr:col>15</xdr:col>
      <xdr:colOff>101600</xdr:colOff>
      <xdr:row>37</xdr:row>
      <xdr:rowOff>258149</xdr:rowOff>
    </xdr:to>
    <xdr:sp macro="" textlink="">
      <xdr:nvSpPr>
        <xdr:cNvPr id="137" name="楕円 136"/>
        <xdr:cNvSpPr/>
      </xdr:nvSpPr>
      <xdr:spPr bwMode="auto">
        <a:xfrm>
          <a:off x="2857500" y="728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96876</xdr:rowOff>
    </xdr:from>
    <xdr:ext cx="762000" cy="259045"/>
    <xdr:sp macro="" textlink="">
      <xdr:nvSpPr>
        <xdr:cNvPr id="138" name="テキスト ボックス 137"/>
        <xdr:cNvSpPr txBox="1"/>
      </xdr:nvSpPr>
      <xdr:spPr>
        <a:xfrm>
          <a:off x="2527300" y="705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47,755
47,482
272.06
30,199,879
29,430,004
712,655
13,793,131
31,109,483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13792</xdr:rowOff>
    </xdr:from>
    <xdr:to>
      <xdr:col>24</xdr:col>
      <xdr:colOff>63500</xdr:colOff>
      <xdr:row>36</xdr:row>
      <xdr:rowOff>52553</xdr:rowOff>
    </xdr:to>
    <xdr:cxnSp macro="">
      <xdr:nvCxnSpPr>
        <xdr:cNvPr id="61" name="直線コネクタ 60"/>
        <xdr:cNvCxnSpPr/>
      </xdr:nvCxnSpPr>
      <xdr:spPr>
        <a:xfrm flipV="1">
          <a:off x="3797300" y="6185992"/>
          <a:ext cx="8382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52553</xdr:rowOff>
    </xdr:from>
    <xdr:to>
      <xdr:col>19</xdr:col>
      <xdr:colOff>177800</xdr:colOff>
      <xdr:row>36</xdr:row>
      <xdr:rowOff>88621</xdr:rowOff>
    </xdr:to>
    <xdr:cxnSp macro="">
      <xdr:nvCxnSpPr>
        <xdr:cNvPr id="64" name="直線コネクタ 63"/>
        <xdr:cNvCxnSpPr/>
      </xdr:nvCxnSpPr>
      <xdr:spPr>
        <a:xfrm flipV="1">
          <a:off x="2908300" y="6224753"/>
          <a:ext cx="8890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79947</xdr:rowOff>
    </xdr:from>
    <xdr:to>
      <xdr:col>15</xdr:col>
      <xdr:colOff>50800</xdr:colOff>
      <xdr:row>36</xdr:row>
      <xdr:rowOff>88621</xdr:rowOff>
    </xdr:to>
    <xdr:cxnSp macro="">
      <xdr:nvCxnSpPr>
        <xdr:cNvPr id="67" name="直線コネクタ 66"/>
        <xdr:cNvCxnSpPr/>
      </xdr:nvCxnSpPr>
      <xdr:spPr>
        <a:xfrm>
          <a:off x="2019300" y="6252147"/>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79324</xdr:rowOff>
    </xdr:from>
    <xdr:to>
      <xdr:col>10</xdr:col>
      <xdr:colOff>114300</xdr:colOff>
      <xdr:row>36</xdr:row>
      <xdr:rowOff>79947</xdr:rowOff>
    </xdr:to>
    <xdr:cxnSp macro="">
      <xdr:nvCxnSpPr>
        <xdr:cNvPr id="70" name="直線コネクタ 69"/>
        <xdr:cNvCxnSpPr/>
      </xdr:nvCxnSpPr>
      <xdr:spPr>
        <a:xfrm>
          <a:off x="1130300" y="6251524"/>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62052</xdr:rowOff>
    </xdr:from>
    <xdr:to>
      <xdr:col>10</xdr:col>
      <xdr:colOff>165100</xdr:colOff>
      <xdr:row>36</xdr:row>
      <xdr:rowOff>163652</xdr:rowOff>
    </xdr:to>
    <xdr:sp macro="" textlink="">
      <xdr:nvSpPr>
        <xdr:cNvPr id="71" name="フローチャート: 判断 70"/>
        <xdr:cNvSpPr/>
      </xdr:nvSpPr>
      <xdr:spPr>
        <a:xfrm>
          <a:off x="1968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154779</xdr:rowOff>
    </xdr:from>
    <xdr:ext cx="534377" cy="259045"/>
    <xdr:sp macro="" textlink="">
      <xdr:nvSpPr>
        <xdr:cNvPr id="72" name="テキスト ボックス 71"/>
        <xdr:cNvSpPr txBox="1"/>
      </xdr:nvSpPr>
      <xdr:spPr>
        <a:xfrm>
          <a:off x="1752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66840</xdr:rowOff>
    </xdr:from>
    <xdr:to>
      <xdr:col>6</xdr:col>
      <xdr:colOff>38100</xdr:colOff>
      <xdr:row>36</xdr:row>
      <xdr:rowOff>168440</xdr:rowOff>
    </xdr:to>
    <xdr:sp macro="" textlink="">
      <xdr:nvSpPr>
        <xdr:cNvPr id="73" name="フローチャート: 判断 72"/>
        <xdr:cNvSpPr/>
      </xdr:nvSpPr>
      <xdr:spPr>
        <a:xfrm>
          <a:off x="1079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159567</xdr:rowOff>
    </xdr:from>
    <xdr:ext cx="534377" cy="259045"/>
    <xdr:sp macro="" textlink="">
      <xdr:nvSpPr>
        <xdr:cNvPr id="74" name="テキスト ボックス 73"/>
        <xdr:cNvSpPr txBox="1"/>
      </xdr:nvSpPr>
      <xdr:spPr>
        <a:xfrm>
          <a:off x="863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134442</xdr:rowOff>
    </xdr:from>
    <xdr:to>
      <xdr:col>24</xdr:col>
      <xdr:colOff>114300</xdr:colOff>
      <xdr:row>36</xdr:row>
      <xdr:rowOff>64592</xdr:rowOff>
    </xdr:to>
    <xdr:sp macro="" textlink="">
      <xdr:nvSpPr>
        <xdr:cNvPr id="80" name="楕円 79"/>
        <xdr:cNvSpPr/>
      </xdr:nvSpPr>
      <xdr:spPr>
        <a:xfrm>
          <a:off x="4584700" y="61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112869</xdr:rowOff>
    </xdr:from>
    <xdr:ext cx="534377" cy="259045"/>
    <xdr:sp macro="" textlink="">
      <xdr:nvSpPr>
        <xdr:cNvPr id="81" name="人件費該当値テキスト"/>
        <xdr:cNvSpPr txBox="1"/>
      </xdr:nvSpPr>
      <xdr:spPr>
        <a:xfrm>
          <a:off x="4686300" y="61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1753</xdr:rowOff>
    </xdr:from>
    <xdr:to>
      <xdr:col>20</xdr:col>
      <xdr:colOff>38100</xdr:colOff>
      <xdr:row>36</xdr:row>
      <xdr:rowOff>103353</xdr:rowOff>
    </xdr:to>
    <xdr:sp macro="" textlink="">
      <xdr:nvSpPr>
        <xdr:cNvPr id="82" name="楕円 81"/>
        <xdr:cNvSpPr/>
      </xdr:nvSpPr>
      <xdr:spPr>
        <a:xfrm>
          <a:off x="3746500" y="61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94480</xdr:rowOff>
    </xdr:from>
    <xdr:ext cx="534377" cy="259045"/>
    <xdr:sp macro="" textlink="">
      <xdr:nvSpPr>
        <xdr:cNvPr id="83" name="テキスト ボックス 82"/>
        <xdr:cNvSpPr txBox="1"/>
      </xdr:nvSpPr>
      <xdr:spPr>
        <a:xfrm>
          <a:off x="3530111" y="62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37821</xdr:rowOff>
    </xdr:from>
    <xdr:to>
      <xdr:col>15</xdr:col>
      <xdr:colOff>101600</xdr:colOff>
      <xdr:row>36</xdr:row>
      <xdr:rowOff>139421</xdr:rowOff>
    </xdr:to>
    <xdr:sp macro="" textlink="">
      <xdr:nvSpPr>
        <xdr:cNvPr id="84" name="楕円 83"/>
        <xdr:cNvSpPr/>
      </xdr:nvSpPr>
      <xdr:spPr>
        <a:xfrm>
          <a:off x="2857500" y="62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130548</xdr:rowOff>
    </xdr:from>
    <xdr:ext cx="534377" cy="259045"/>
    <xdr:sp macro="" textlink="">
      <xdr:nvSpPr>
        <xdr:cNvPr id="85" name="テキスト ボックス 84"/>
        <xdr:cNvSpPr txBox="1"/>
      </xdr:nvSpPr>
      <xdr:spPr>
        <a:xfrm>
          <a:off x="2641111" y="63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29147</xdr:rowOff>
    </xdr:from>
    <xdr:to>
      <xdr:col>10</xdr:col>
      <xdr:colOff>165100</xdr:colOff>
      <xdr:row>36</xdr:row>
      <xdr:rowOff>130747</xdr:rowOff>
    </xdr:to>
    <xdr:sp macro="" textlink="">
      <xdr:nvSpPr>
        <xdr:cNvPr id="86" name="楕円 85"/>
        <xdr:cNvSpPr/>
      </xdr:nvSpPr>
      <xdr:spPr>
        <a:xfrm>
          <a:off x="1968500" y="62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147274</xdr:rowOff>
    </xdr:from>
    <xdr:ext cx="534377" cy="259045"/>
    <xdr:sp macro="" textlink="">
      <xdr:nvSpPr>
        <xdr:cNvPr id="87" name="テキスト ボックス 86"/>
        <xdr:cNvSpPr txBox="1"/>
      </xdr:nvSpPr>
      <xdr:spPr>
        <a:xfrm>
          <a:off x="1752111" y="59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28524</xdr:rowOff>
    </xdr:from>
    <xdr:to>
      <xdr:col>6</xdr:col>
      <xdr:colOff>38100</xdr:colOff>
      <xdr:row>36</xdr:row>
      <xdr:rowOff>130124</xdr:rowOff>
    </xdr:to>
    <xdr:sp macro="" textlink="">
      <xdr:nvSpPr>
        <xdr:cNvPr id="88" name="楕円 87"/>
        <xdr:cNvSpPr/>
      </xdr:nvSpPr>
      <xdr:spPr>
        <a:xfrm>
          <a:off x="1079500" y="62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146651</xdr:rowOff>
    </xdr:from>
    <xdr:ext cx="534377" cy="259045"/>
    <xdr:sp macro="" textlink="">
      <xdr:nvSpPr>
        <xdr:cNvPr id="89" name="テキスト ボックス 88"/>
        <xdr:cNvSpPr txBox="1"/>
      </xdr:nvSpPr>
      <xdr:spPr>
        <a:xfrm>
          <a:off x="863111" y="59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87490</xdr:rowOff>
    </xdr:from>
    <xdr:to>
      <xdr:col>24</xdr:col>
      <xdr:colOff>63500</xdr:colOff>
      <xdr:row>56</xdr:row>
      <xdr:rowOff>92202</xdr:rowOff>
    </xdr:to>
    <xdr:cxnSp macro="">
      <xdr:nvCxnSpPr>
        <xdr:cNvPr id="119" name="直線コネクタ 118"/>
        <xdr:cNvCxnSpPr/>
      </xdr:nvCxnSpPr>
      <xdr:spPr>
        <a:xfrm flipV="1">
          <a:off x="3797300" y="9688690"/>
          <a:ext cx="8382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92202</xdr:rowOff>
    </xdr:from>
    <xdr:to>
      <xdr:col>19</xdr:col>
      <xdr:colOff>177800</xdr:colOff>
      <xdr:row>56</xdr:row>
      <xdr:rowOff>101854</xdr:rowOff>
    </xdr:to>
    <xdr:cxnSp macro="">
      <xdr:nvCxnSpPr>
        <xdr:cNvPr id="122" name="直線コネクタ 121"/>
        <xdr:cNvCxnSpPr/>
      </xdr:nvCxnSpPr>
      <xdr:spPr>
        <a:xfrm flipV="1">
          <a:off x="2908300" y="96934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101854</xdr:rowOff>
    </xdr:from>
    <xdr:to>
      <xdr:col>15</xdr:col>
      <xdr:colOff>50800</xdr:colOff>
      <xdr:row>56</xdr:row>
      <xdr:rowOff>153365</xdr:rowOff>
    </xdr:to>
    <xdr:cxnSp macro="">
      <xdr:nvCxnSpPr>
        <xdr:cNvPr id="125" name="直線コネクタ 124"/>
        <xdr:cNvCxnSpPr/>
      </xdr:nvCxnSpPr>
      <xdr:spPr>
        <a:xfrm flipV="1">
          <a:off x="2019300" y="9703054"/>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153365</xdr:rowOff>
    </xdr:from>
    <xdr:to>
      <xdr:col>10</xdr:col>
      <xdr:colOff>114300</xdr:colOff>
      <xdr:row>57</xdr:row>
      <xdr:rowOff>45974</xdr:rowOff>
    </xdr:to>
    <xdr:cxnSp macro="">
      <xdr:nvCxnSpPr>
        <xdr:cNvPr id="128" name="直線コネクタ 127"/>
        <xdr:cNvCxnSpPr/>
      </xdr:nvCxnSpPr>
      <xdr:spPr>
        <a:xfrm flipV="1">
          <a:off x="1130300" y="9754565"/>
          <a:ext cx="889000" cy="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165570</xdr:rowOff>
    </xdr:from>
    <xdr:to>
      <xdr:col>10</xdr:col>
      <xdr:colOff>165100</xdr:colOff>
      <xdr:row>57</xdr:row>
      <xdr:rowOff>95720</xdr:rowOff>
    </xdr:to>
    <xdr:sp macro="" textlink="">
      <xdr:nvSpPr>
        <xdr:cNvPr id="129" name="フローチャート: 判断 128"/>
        <xdr:cNvSpPr/>
      </xdr:nvSpPr>
      <xdr:spPr>
        <a:xfrm>
          <a:off x="1968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86847</xdr:rowOff>
    </xdr:from>
    <xdr:ext cx="534377" cy="259045"/>
    <xdr:sp macro="" textlink="">
      <xdr:nvSpPr>
        <xdr:cNvPr id="130" name="テキスト ボックス 129"/>
        <xdr:cNvSpPr txBox="1"/>
      </xdr:nvSpPr>
      <xdr:spPr>
        <a:xfrm>
          <a:off x="1752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159614</xdr:rowOff>
    </xdr:from>
    <xdr:to>
      <xdr:col>6</xdr:col>
      <xdr:colOff>38100</xdr:colOff>
      <xdr:row>57</xdr:row>
      <xdr:rowOff>89764</xdr:rowOff>
    </xdr:to>
    <xdr:sp macro="" textlink="">
      <xdr:nvSpPr>
        <xdr:cNvPr id="131" name="フローチャート: 判断 130"/>
        <xdr:cNvSpPr/>
      </xdr:nvSpPr>
      <xdr:spPr>
        <a:xfrm>
          <a:off x="1079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106291</xdr:rowOff>
    </xdr:from>
    <xdr:ext cx="534377" cy="259045"/>
    <xdr:sp macro="" textlink="">
      <xdr:nvSpPr>
        <xdr:cNvPr id="132" name="テキスト ボックス 131"/>
        <xdr:cNvSpPr txBox="1"/>
      </xdr:nvSpPr>
      <xdr:spPr>
        <a:xfrm>
          <a:off x="863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36690</xdr:rowOff>
    </xdr:from>
    <xdr:to>
      <xdr:col>24</xdr:col>
      <xdr:colOff>114300</xdr:colOff>
      <xdr:row>56</xdr:row>
      <xdr:rowOff>138290</xdr:rowOff>
    </xdr:to>
    <xdr:sp macro="" textlink="">
      <xdr:nvSpPr>
        <xdr:cNvPr id="138" name="楕円 137"/>
        <xdr:cNvSpPr/>
      </xdr:nvSpPr>
      <xdr:spPr>
        <a:xfrm>
          <a:off x="4584700" y="96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15117</xdr:rowOff>
    </xdr:from>
    <xdr:ext cx="534377" cy="259045"/>
    <xdr:sp macro="" textlink="">
      <xdr:nvSpPr>
        <xdr:cNvPr id="139" name="物件費該当値テキスト"/>
        <xdr:cNvSpPr txBox="1"/>
      </xdr:nvSpPr>
      <xdr:spPr>
        <a:xfrm>
          <a:off x="4686300" y="96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41402</xdr:rowOff>
    </xdr:from>
    <xdr:to>
      <xdr:col>20</xdr:col>
      <xdr:colOff>38100</xdr:colOff>
      <xdr:row>56</xdr:row>
      <xdr:rowOff>143002</xdr:rowOff>
    </xdr:to>
    <xdr:sp macro="" textlink="">
      <xdr:nvSpPr>
        <xdr:cNvPr id="140" name="楕円 139"/>
        <xdr:cNvSpPr/>
      </xdr:nvSpPr>
      <xdr:spPr>
        <a:xfrm>
          <a:off x="3746500" y="964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134129</xdr:rowOff>
    </xdr:from>
    <xdr:ext cx="534377" cy="259045"/>
    <xdr:sp macro="" textlink="">
      <xdr:nvSpPr>
        <xdr:cNvPr id="141" name="テキスト ボックス 140"/>
        <xdr:cNvSpPr txBox="1"/>
      </xdr:nvSpPr>
      <xdr:spPr>
        <a:xfrm>
          <a:off x="3530111" y="973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51054</xdr:rowOff>
    </xdr:from>
    <xdr:to>
      <xdr:col>15</xdr:col>
      <xdr:colOff>101600</xdr:colOff>
      <xdr:row>56</xdr:row>
      <xdr:rowOff>152654</xdr:rowOff>
    </xdr:to>
    <xdr:sp macro="" textlink="">
      <xdr:nvSpPr>
        <xdr:cNvPr id="142" name="楕円 141"/>
        <xdr:cNvSpPr/>
      </xdr:nvSpPr>
      <xdr:spPr>
        <a:xfrm>
          <a:off x="2857500" y="96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143781</xdr:rowOff>
    </xdr:from>
    <xdr:ext cx="534377" cy="259045"/>
    <xdr:sp macro="" textlink="">
      <xdr:nvSpPr>
        <xdr:cNvPr id="143" name="テキスト ボックス 142"/>
        <xdr:cNvSpPr txBox="1"/>
      </xdr:nvSpPr>
      <xdr:spPr>
        <a:xfrm>
          <a:off x="2641111" y="97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102565</xdr:rowOff>
    </xdr:from>
    <xdr:to>
      <xdr:col>10</xdr:col>
      <xdr:colOff>165100</xdr:colOff>
      <xdr:row>57</xdr:row>
      <xdr:rowOff>32715</xdr:rowOff>
    </xdr:to>
    <xdr:sp macro="" textlink="">
      <xdr:nvSpPr>
        <xdr:cNvPr id="144" name="楕円 143"/>
        <xdr:cNvSpPr/>
      </xdr:nvSpPr>
      <xdr:spPr>
        <a:xfrm>
          <a:off x="1968500" y="97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49242</xdr:rowOff>
    </xdr:from>
    <xdr:ext cx="534377" cy="259045"/>
    <xdr:sp macro="" textlink="">
      <xdr:nvSpPr>
        <xdr:cNvPr id="145" name="テキスト ボックス 144"/>
        <xdr:cNvSpPr txBox="1"/>
      </xdr:nvSpPr>
      <xdr:spPr>
        <a:xfrm>
          <a:off x="1752111" y="94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166624</xdr:rowOff>
    </xdr:from>
    <xdr:to>
      <xdr:col>6</xdr:col>
      <xdr:colOff>38100</xdr:colOff>
      <xdr:row>57</xdr:row>
      <xdr:rowOff>96774</xdr:rowOff>
    </xdr:to>
    <xdr:sp macro="" textlink="">
      <xdr:nvSpPr>
        <xdr:cNvPr id="146" name="楕円 145"/>
        <xdr:cNvSpPr/>
      </xdr:nvSpPr>
      <xdr:spPr>
        <a:xfrm>
          <a:off x="1079500" y="97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87901</xdr:rowOff>
    </xdr:from>
    <xdr:ext cx="534377" cy="259045"/>
    <xdr:sp macro="" textlink="">
      <xdr:nvSpPr>
        <xdr:cNvPr id="147" name="テキスト ボックス 146"/>
        <xdr:cNvSpPr txBox="1"/>
      </xdr:nvSpPr>
      <xdr:spPr>
        <a:xfrm>
          <a:off x="863111" y="98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140881</xdr:rowOff>
    </xdr:from>
    <xdr:to>
      <xdr:col>24</xdr:col>
      <xdr:colOff>63500</xdr:colOff>
      <xdr:row>78</xdr:row>
      <xdr:rowOff>149320</xdr:rowOff>
    </xdr:to>
    <xdr:cxnSp macro="">
      <xdr:nvCxnSpPr>
        <xdr:cNvPr id="176" name="直線コネクタ 175"/>
        <xdr:cNvCxnSpPr/>
      </xdr:nvCxnSpPr>
      <xdr:spPr>
        <a:xfrm flipV="1">
          <a:off x="3797300" y="13513981"/>
          <a:ext cx="8382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149320</xdr:rowOff>
    </xdr:from>
    <xdr:to>
      <xdr:col>19</xdr:col>
      <xdr:colOff>177800</xdr:colOff>
      <xdr:row>78</xdr:row>
      <xdr:rowOff>149625</xdr:rowOff>
    </xdr:to>
    <xdr:cxnSp macro="">
      <xdr:nvCxnSpPr>
        <xdr:cNvPr id="179" name="直線コネクタ 178"/>
        <xdr:cNvCxnSpPr/>
      </xdr:nvCxnSpPr>
      <xdr:spPr>
        <a:xfrm flipV="1">
          <a:off x="2908300" y="1352242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149625</xdr:rowOff>
    </xdr:from>
    <xdr:to>
      <xdr:col>15</xdr:col>
      <xdr:colOff>50800</xdr:colOff>
      <xdr:row>78</xdr:row>
      <xdr:rowOff>152540</xdr:rowOff>
    </xdr:to>
    <xdr:cxnSp macro="">
      <xdr:nvCxnSpPr>
        <xdr:cNvPr id="182" name="直線コネクタ 181"/>
        <xdr:cNvCxnSpPr/>
      </xdr:nvCxnSpPr>
      <xdr:spPr>
        <a:xfrm flipV="1">
          <a:off x="2019300" y="13522725"/>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152540</xdr:rowOff>
    </xdr:from>
    <xdr:to>
      <xdr:col>10</xdr:col>
      <xdr:colOff>114300</xdr:colOff>
      <xdr:row>78</xdr:row>
      <xdr:rowOff>158483</xdr:rowOff>
    </xdr:to>
    <xdr:cxnSp macro="">
      <xdr:nvCxnSpPr>
        <xdr:cNvPr id="185" name="直線コネクタ 184"/>
        <xdr:cNvCxnSpPr/>
      </xdr:nvCxnSpPr>
      <xdr:spPr>
        <a:xfrm flipV="1">
          <a:off x="1130300" y="1352564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78270</xdr:rowOff>
    </xdr:from>
    <xdr:to>
      <xdr:col>10</xdr:col>
      <xdr:colOff>165100</xdr:colOff>
      <xdr:row>79</xdr:row>
      <xdr:rowOff>8420</xdr:rowOff>
    </xdr:to>
    <xdr:sp macro="" textlink="">
      <xdr:nvSpPr>
        <xdr:cNvPr id="186" name="フローチャート: 判断 185"/>
        <xdr:cNvSpPr/>
      </xdr:nvSpPr>
      <xdr:spPr>
        <a:xfrm>
          <a:off x="1968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24947</xdr:rowOff>
    </xdr:from>
    <xdr:ext cx="469744" cy="259045"/>
    <xdr:sp macro="" textlink="">
      <xdr:nvSpPr>
        <xdr:cNvPr id="187" name="テキスト ボックス 186"/>
        <xdr:cNvSpPr txBox="1"/>
      </xdr:nvSpPr>
      <xdr:spPr>
        <a:xfrm>
          <a:off x="1784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81908</xdr:rowOff>
    </xdr:from>
    <xdr:to>
      <xdr:col>6</xdr:col>
      <xdr:colOff>38100</xdr:colOff>
      <xdr:row>79</xdr:row>
      <xdr:rowOff>12058</xdr:rowOff>
    </xdr:to>
    <xdr:sp macro="" textlink="">
      <xdr:nvSpPr>
        <xdr:cNvPr id="188" name="フローチャート: 判断 187"/>
        <xdr:cNvSpPr/>
      </xdr:nvSpPr>
      <xdr:spPr>
        <a:xfrm>
          <a:off x="1079500" y="134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28585</xdr:rowOff>
    </xdr:from>
    <xdr:ext cx="469744" cy="259045"/>
    <xdr:sp macro="" textlink="">
      <xdr:nvSpPr>
        <xdr:cNvPr id="189" name="テキスト ボックス 188"/>
        <xdr:cNvSpPr txBox="1"/>
      </xdr:nvSpPr>
      <xdr:spPr>
        <a:xfrm>
          <a:off x="895428" y="1323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90081</xdr:rowOff>
    </xdr:from>
    <xdr:to>
      <xdr:col>24</xdr:col>
      <xdr:colOff>114300</xdr:colOff>
      <xdr:row>79</xdr:row>
      <xdr:rowOff>20231</xdr:rowOff>
    </xdr:to>
    <xdr:sp macro="" textlink="">
      <xdr:nvSpPr>
        <xdr:cNvPr id="195" name="楕円 194"/>
        <xdr:cNvSpPr/>
      </xdr:nvSpPr>
      <xdr:spPr>
        <a:xfrm>
          <a:off x="45847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5008</xdr:rowOff>
    </xdr:from>
    <xdr:ext cx="469744" cy="259045"/>
    <xdr:sp macro="" textlink="">
      <xdr:nvSpPr>
        <xdr:cNvPr id="196" name="維持補修費該当値テキスト"/>
        <xdr:cNvSpPr txBox="1"/>
      </xdr:nvSpPr>
      <xdr:spPr>
        <a:xfrm>
          <a:off x="4686300" y="1337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98520</xdr:rowOff>
    </xdr:from>
    <xdr:to>
      <xdr:col>20</xdr:col>
      <xdr:colOff>38100</xdr:colOff>
      <xdr:row>79</xdr:row>
      <xdr:rowOff>28670</xdr:rowOff>
    </xdr:to>
    <xdr:sp macro="" textlink="">
      <xdr:nvSpPr>
        <xdr:cNvPr id="197" name="楕円 196"/>
        <xdr:cNvSpPr/>
      </xdr:nvSpPr>
      <xdr:spPr>
        <a:xfrm>
          <a:off x="3746500" y="134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19797</xdr:rowOff>
    </xdr:from>
    <xdr:ext cx="469744" cy="259045"/>
    <xdr:sp macro="" textlink="">
      <xdr:nvSpPr>
        <xdr:cNvPr id="198" name="テキスト ボックス 197"/>
        <xdr:cNvSpPr txBox="1"/>
      </xdr:nvSpPr>
      <xdr:spPr>
        <a:xfrm>
          <a:off x="3562428" y="1356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98825</xdr:rowOff>
    </xdr:from>
    <xdr:to>
      <xdr:col>15</xdr:col>
      <xdr:colOff>101600</xdr:colOff>
      <xdr:row>79</xdr:row>
      <xdr:rowOff>28975</xdr:rowOff>
    </xdr:to>
    <xdr:sp macro="" textlink="">
      <xdr:nvSpPr>
        <xdr:cNvPr id="199" name="楕円 198"/>
        <xdr:cNvSpPr/>
      </xdr:nvSpPr>
      <xdr:spPr>
        <a:xfrm>
          <a:off x="2857500" y="1347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20102</xdr:rowOff>
    </xdr:from>
    <xdr:ext cx="469744" cy="259045"/>
    <xdr:sp macro="" textlink="">
      <xdr:nvSpPr>
        <xdr:cNvPr id="200" name="テキスト ボックス 199"/>
        <xdr:cNvSpPr txBox="1"/>
      </xdr:nvSpPr>
      <xdr:spPr>
        <a:xfrm>
          <a:off x="2673428" y="135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101740</xdr:rowOff>
    </xdr:from>
    <xdr:to>
      <xdr:col>10</xdr:col>
      <xdr:colOff>165100</xdr:colOff>
      <xdr:row>79</xdr:row>
      <xdr:rowOff>31890</xdr:rowOff>
    </xdr:to>
    <xdr:sp macro="" textlink="">
      <xdr:nvSpPr>
        <xdr:cNvPr id="201" name="楕円 200"/>
        <xdr:cNvSpPr/>
      </xdr:nvSpPr>
      <xdr:spPr>
        <a:xfrm>
          <a:off x="1968500" y="134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23017</xdr:rowOff>
    </xdr:from>
    <xdr:ext cx="469744" cy="259045"/>
    <xdr:sp macro="" textlink="">
      <xdr:nvSpPr>
        <xdr:cNvPr id="202" name="テキスト ボックス 201"/>
        <xdr:cNvSpPr txBox="1"/>
      </xdr:nvSpPr>
      <xdr:spPr>
        <a:xfrm>
          <a:off x="1784428" y="135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107683</xdr:rowOff>
    </xdr:from>
    <xdr:to>
      <xdr:col>6</xdr:col>
      <xdr:colOff>38100</xdr:colOff>
      <xdr:row>79</xdr:row>
      <xdr:rowOff>37833</xdr:rowOff>
    </xdr:to>
    <xdr:sp macro="" textlink="">
      <xdr:nvSpPr>
        <xdr:cNvPr id="203" name="楕円 202"/>
        <xdr:cNvSpPr/>
      </xdr:nvSpPr>
      <xdr:spPr>
        <a:xfrm>
          <a:off x="1079500" y="134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28960</xdr:rowOff>
    </xdr:from>
    <xdr:ext cx="469744" cy="259045"/>
    <xdr:sp macro="" textlink="">
      <xdr:nvSpPr>
        <xdr:cNvPr id="204" name="テキスト ボックス 203"/>
        <xdr:cNvSpPr txBox="1"/>
      </xdr:nvSpPr>
      <xdr:spPr>
        <a:xfrm>
          <a:off x="895428" y="135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74155</xdr:rowOff>
    </xdr:from>
    <xdr:to>
      <xdr:col>24</xdr:col>
      <xdr:colOff>63500</xdr:colOff>
      <xdr:row>94</xdr:row>
      <xdr:rowOff>116954</xdr:rowOff>
    </xdr:to>
    <xdr:cxnSp macro="">
      <xdr:nvCxnSpPr>
        <xdr:cNvPr id="234" name="直線コネクタ 233"/>
        <xdr:cNvCxnSpPr/>
      </xdr:nvCxnSpPr>
      <xdr:spPr>
        <a:xfrm>
          <a:off x="3797300" y="16190455"/>
          <a:ext cx="8382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74155</xdr:rowOff>
    </xdr:from>
    <xdr:to>
      <xdr:col>19</xdr:col>
      <xdr:colOff>177800</xdr:colOff>
      <xdr:row>94</xdr:row>
      <xdr:rowOff>166154</xdr:rowOff>
    </xdr:to>
    <xdr:cxnSp macro="">
      <xdr:nvCxnSpPr>
        <xdr:cNvPr id="237" name="直線コネクタ 236"/>
        <xdr:cNvCxnSpPr/>
      </xdr:nvCxnSpPr>
      <xdr:spPr>
        <a:xfrm flipV="1">
          <a:off x="2908300" y="16190455"/>
          <a:ext cx="889000" cy="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166154</xdr:rowOff>
    </xdr:from>
    <xdr:to>
      <xdr:col>15</xdr:col>
      <xdr:colOff>50800</xdr:colOff>
      <xdr:row>94</xdr:row>
      <xdr:rowOff>168593</xdr:rowOff>
    </xdr:to>
    <xdr:cxnSp macro="">
      <xdr:nvCxnSpPr>
        <xdr:cNvPr id="240" name="直線コネクタ 239"/>
        <xdr:cNvCxnSpPr/>
      </xdr:nvCxnSpPr>
      <xdr:spPr>
        <a:xfrm flipV="1">
          <a:off x="2019300" y="1628245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168593</xdr:rowOff>
    </xdr:from>
    <xdr:to>
      <xdr:col>10</xdr:col>
      <xdr:colOff>114300</xdr:colOff>
      <xdr:row>95</xdr:row>
      <xdr:rowOff>123710</xdr:rowOff>
    </xdr:to>
    <xdr:cxnSp macro="">
      <xdr:nvCxnSpPr>
        <xdr:cNvPr id="243" name="直線コネクタ 242"/>
        <xdr:cNvCxnSpPr/>
      </xdr:nvCxnSpPr>
      <xdr:spPr>
        <a:xfrm flipV="1">
          <a:off x="1130300" y="16284893"/>
          <a:ext cx="889000" cy="1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4" name="フローチャート: 判断 243"/>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5" name="テキスト ボックス 244"/>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6" name="フローチャート: 判断 245"/>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7" name="テキスト ボックス 246"/>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66154</xdr:rowOff>
    </xdr:from>
    <xdr:to>
      <xdr:col>24</xdr:col>
      <xdr:colOff>114300</xdr:colOff>
      <xdr:row>94</xdr:row>
      <xdr:rowOff>167754</xdr:rowOff>
    </xdr:to>
    <xdr:sp macro="" textlink="">
      <xdr:nvSpPr>
        <xdr:cNvPr id="253" name="楕円 252"/>
        <xdr:cNvSpPr/>
      </xdr:nvSpPr>
      <xdr:spPr>
        <a:xfrm>
          <a:off x="4584700" y="161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89031</xdr:rowOff>
    </xdr:from>
    <xdr:ext cx="599010" cy="259045"/>
    <xdr:sp macro="" textlink="">
      <xdr:nvSpPr>
        <xdr:cNvPr id="254" name="扶助費該当値テキスト"/>
        <xdr:cNvSpPr txBox="1"/>
      </xdr:nvSpPr>
      <xdr:spPr>
        <a:xfrm>
          <a:off x="4686300" y="1603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23355</xdr:rowOff>
    </xdr:from>
    <xdr:to>
      <xdr:col>20</xdr:col>
      <xdr:colOff>38100</xdr:colOff>
      <xdr:row>94</xdr:row>
      <xdr:rowOff>124955</xdr:rowOff>
    </xdr:to>
    <xdr:sp macro="" textlink="">
      <xdr:nvSpPr>
        <xdr:cNvPr id="255" name="楕円 254"/>
        <xdr:cNvSpPr/>
      </xdr:nvSpPr>
      <xdr:spPr>
        <a:xfrm>
          <a:off x="3746500" y="161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141482</xdr:rowOff>
    </xdr:from>
    <xdr:ext cx="599010" cy="259045"/>
    <xdr:sp macro="" textlink="">
      <xdr:nvSpPr>
        <xdr:cNvPr id="256" name="テキスト ボックス 255"/>
        <xdr:cNvSpPr txBox="1"/>
      </xdr:nvSpPr>
      <xdr:spPr>
        <a:xfrm>
          <a:off x="3497795" y="1591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115354</xdr:rowOff>
    </xdr:from>
    <xdr:to>
      <xdr:col>15</xdr:col>
      <xdr:colOff>101600</xdr:colOff>
      <xdr:row>95</xdr:row>
      <xdr:rowOff>45504</xdr:rowOff>
    </xdr:to>
    <xdr:sp macro="" textlink="">
      <xdr:nvSpPr>
        <xdr:cNvPr id="257" name="楕円 256"/>
        <xdr:cNvSpPr/>
      </xdr:nvSpPr>
      <xdr:spPr>
        <a:xfrm>
          <a:off x="2857500" y="162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62031</xdr:rowOff>
    </xdr:from>
    <xdr:ext cx="599010" cy="259045"/>
    <xdr:sp macro="" textlink="">
      <xdr:nvSpPr>
        <xdr:cNvPr id="258" name="テキスト ボックス 257"/>
        <xdr:cNvSpPr txBox="1"/>
      </xdr:nvSpPr>
      <xdr:spPr>
        <a:xfrm>
          <a:off x="2608795" y="1600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117793</xdr:rowOff>
    </xdr:from>
    <xdr:to>
      <xdr:col>10</xdr:col>
      <xdr:colOff>165100</xdr:colOff>
      <xdr:row>95</xdr:row>
      <xdr:rowOff>47943</xdr:rowOff>
    </xdr:to>
    <xdr:sp macro="" textlink="">
      <xdr:nvSpPr>
        <xdr:cNvPr id="259" name="楕円 258"/>
        <xdr:cNvSpPr/>
      </xdr:nvSpPr>
      <xdr:spPr>
        <a:xfrm>
          <a:off x="1968500" y="162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64470</xdr:rowOff>
    </xdr:from>
    <xdr:ext cx="599010" cy="259045"/>
    <xdr:sp macro="" textlink="">
      <xdr:nvSpPr>
        <xdr:cNvPr id="260" name="テキスト ボックス 259"/>
        <xdr:cNvSpPr txBox="1"/>
      </xdr:nvSpPr>
      <xdr:spPr>
        <a:xfrm>
          <a:off x="1719795" y="160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72910</xdr:rowOff>
    </xdr:from>
    <xdr:to>
      <xdr:col>6</xdr:col>
      <xdr:colOff>38100</xdr:colOff>
      <xdr:row>96</xdr:row>
      <xdr:rowOff>3060</xdr:rowOff>
    </xdr:to>
    <xdr:sp macro="" textlink="">
      <xdr:nvSpPr>
        <xdr:cNvPr id="261" name="楕円 260"/>
        <xdr:cNvSpPr/>
      </xdr:nvSpPr>
      <xdr:spPr>
        <a:xfrm>
          <a:off x="1079500" y="163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19587</xdr:rowOff>
    </xdr:from>
    <xdr:ext cx="599010" cy="259045"/>
    <xdr:sp macro="" textlink="">
      <xdr:nvSpPr>
        <xdr:cNvPr id="262" name="テキスト ボックス 261"/>
        <xdr:cNvSpPr txBox="1"/>
      </xdr:nvSpPr>
      <xdr:spPr>
        <a:xfrm>
          <a:off x="830795" y="1613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78176</xdr:rowOff>
    </xdr:from>
    <xdr:to>
      <xdr:col>55</xdr:col>
      <xdr:colOff>0</xdr:colOff>
      <xdr:row>36</xdr:row>
      <xdr:rowOff>83784</xdr:rowOff>
    </xdr:to>
    <xdr:cxnSp macro="">
      <xdr:nvCxnSpPr>
        <xdr:cNvPr id="291" name="直線コネクタ 290"/>
        <xdr:cNvCxnSpPr/>
      </xdr:nvCxnSpPr>
      <xdr:spPr>
        <a:xfrm flipV="1">
          <a:off x="9639300" y="6250376"/>
          <a:ext cx="8382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83784</xdr:rowOff>
    </xdr:from>
    <xdr:to>
      <xdr:col>50</xdr:col>
      <xdr:colOff>114300</xdr:colOff>
      <xdr:row>36</xdr:row>
      <xdr:rowOff>113540</xdr:rowOff>
    </xdr:to>
    <xdr:cxnSp macro="">
      <xdr:nvCxnSpPr>
        <xdr:cNvPr id="294" name="直線コネクタ 293"/>
        <xdr:cNvCxnSpPr/>
      </xdr:nvCxnSpPr>
      <xdr:spPr>
        <a:xfrm flipV="1">
          <a:off x="8750300" y="6255984"/>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113540</xdr:rowOff>
    </xdr:from>
    <xdr:to>
      <xdr:col>45</xdr:col>
      <xdr:colOff>177800</xdr:colOff>
      <xdr:row>36</xdr:row>
      <xdr:rowOff>165875</xdr:rowOff>
    </xdr:to>
    <xdr:cxnSp macro="">
      <xdr:nvCxnSpPr>
        <xdr:cNvPr id="297" name="直線コネクタ 296"/>
        <xdr:cNvCxnSpPr/>
      </xdr:nvCxnSpPr>
      <xdr:spPr>
        <a:xfrm flipV="1">
          <a:off x="7861300" y="6285740"/>
          <a:ext cx="889000" cy="5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147259</xdr:rowOff>
    </xdr:from>
    <xdr:to>
      <xdr:col>41</xdr:col>
      <xdr:colOff>50800</xdr:colOff>
      <xdr:row>36</xdr:row>
      <xdr:rowOff>165875</xdr:rowOff>
    </xdr:to>
    <xdr:cxnSp macro="">
      <xdr:nvCxnSpPr>
        <xdr:cNvPr id="300" name="直線コネクタ 299"/>
        <xdr:cNvCxnSpPr/>
      </xdr:nvCxnSpPr>
      <xdr:spPr>
        <a:xfrm>
          <a:off x="6972300" y="6319459"/>
          <a:ext cx="889000" cy="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35842</xdr:rowOff>
    </xdr:from>
    <xdr:to>
      <xdr:col>41</xdr:col>
      <xdr:colOff>101600</xdr:colOff>
      <xdr:row>37</xdr:row>
      <xdr:rowOff>137442</xdr:rowOff>
    </xdr:to>
    <xdr:sp macro="" textlink="">
      <xdr:nvSpPr>
        <xdr:cNvPr id="301" name="フローチャート: 判断 300"/>
        <xdr:cNvSpPr/>
      </xdr:nvSpPr>
      <xdr:spPr>
        <a:xfrm>
          <a:off x="7810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128569</xdr:rowOff>
    </xdr:from>
    <xdr:ext cx="534377" cy="259045"/>
    <xdr:sp macro="" textlink="">
      <xdr:nvSpPr>
        <xdr:cNvPr id="302" name="テキスト ボックス 301"/>
        <xdr:cNvSpPr txBox="1"/>
      </xdr:nvSpPr>
      <xdr:spPr>
        <a:xfrm>
          <a:off x="7594111" y="64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10688</xdr:rowOff>
    </xdr:from>
    <xdr:to>
      <xdr:col>36</xdr:col>
      <xdr:colOff>165100</xdr:colOff>
      <xdr:row>37</xdr:row>
      <xdr:rowOff>112288</xdr:rowOff>
    </xdr:to>
    <xdr:sp macro="" textlink="">
      <xdr:nvSpPr>
        <xdr:cNvPr id="303" name="フローチャート: 判断 302"/>
        <xdr:cNvSpPr/>
      </xdr:nvSpPr>
      <xdr:spPr>
        <a:xfrm>
          <a:off x="6921500" y="635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103415</xdr:rowOff>
    </xdr:from>
    <xdr:ext cx="534377" cy="259045"/>
    <xdr:sp macro="" textlink="">
      <xdr:nvSpPr>
        <xdr:cNvPr id="304" name="テキスト ボックス 303"/>
        <xdr:cNvSpPr txBox="1"/>
      </xdr:nvSpPr>
      <xdr:spPr>
        <a:xfrm>
          <a:off x="6705111" y="64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27376</xdr:rowOff>
    </xdr:from>
    <xdr:to>
      <xdr:col>55</xdr:col>
      <xdr:colOff>50800</xdr:colOff>
      <xdr:row>36</xdr:row>
      <xdr:rowOff>128976</xdr:rowOff>
    </xdr:to>
    <xdr:sp macro="" textlink="">
      <xdr:nvSpPr>
        <xdr:cNvPr id="310" name="楕円 309"/>
        <xdr:cNvSpPr/>
      </xdr:nvSpPr>
      <xdr:spPr>
        <a:xfrm>
          <a:off x="10426700" y="61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5803</xdr:rowOff>
    </xdr:from>
    <xdr:ext cx="534377" cy="259045"/>
    <xdr:sp macro="" textlink="">
      <xdr:nvSpPr>
        <xdr:cNvPr id="311" name="補助費等該当値テキスト"/>
        <xdr:cNvSpPr txBox="1"/>
      </xdr:nvSpPr>
      <xdr:spPr>
        <a:xfrm>
          <a:off x="10528300" y="617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32984</xdr:rowOff>
    </xdr:from>
    <xdr:to>
      <xdr:col>50</xdr:col>
      <xdr:colOff>165100</xdr:colOff>
      <xdr:row>36</xdr:row>
      <xdr:rowOff>134584</xdr:rowOff>
    </xdr:to>
    <xdr:sp macro="" textlink="">
      <xdr:nvSpPr>
        <xdr:cNvPr id="312" name="楕円 311"/>
        <xdr:cNvSpPr/>
      </xdr:nvSpPr>
      <xdr:spPr>
        <a:xfrm>
          <a:off x="9588500" y="620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125711</xdr:rowOff>
    </xdr:from>
    <xdr:ext cx="534377" cy="259045"/>
    <xdr:sp macro="" textlink="">
      <xdr:nvSpPr>
        <xdr:cNvPr id="313" name="テキスト ボックス 312"/>
        <xdr:cNvSpPr txBox="1"/>
      </xdr:nvSpPr>
      <xdr:spPr>
        <a:xfrm>
          <a:off x="9372111" y="629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62740</xdr:rowOff>
    </xdr:from>
    <xdr:to>
      <xdr:col>46</xdr:col>
      <xdr:colOff>38100</xdr:colOff>
      <xdr:row>36</xdr:row>
      <xdr:rowOff>164340</xdr:rowOff>
    </xdr:to>
    <xdr:sp macro="" textlink="">
      <xdr:nvSpPr>
        <xdr:cNvPr id="314" name="楕円 313"/>
        <xdr:cNvSpPr/>
      </xdr:nvSpPr>
      <xdr:spPr>
        <a:xfrm>
          <a:off x="8699500" y="62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155467</xdr:rowOff>
    </xdr:from>
    <xdr:ext cx="534377" cy="259045"/>
    <xdr:sp macro="" textlink="">
      <xdr:nvSpPr>
        <xdr:cNvPr id="315" name="テキスト ボックス 314"/>
        <xdr:cNvSpPr txBox="1"/>
      </xdr:nvSpPr>
      <xdr:spPr>
        <a:xfrm>
          <a:off x="8483111" y="63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115075</xdr:rowOff>
    </xdr:from>
    <xdr:to>
      <xdr:col>41</xdr:col>
      <xdr:colOff>101600</xdr:colOff>
      <xdr:row>37</xdr:row>
      <xdr:rowOff>45225</xdr:rowOff>
    </xdr:to>
    <xdr:sp macro="" textlink="">
      <xdr:nvSpPr>
        <xdr:cNvPr id="316" name="楕円 315"/>
        <xdr:cNvSpPr/>
      </xdr:nvSpPr>
      <xdr:spPr>
        <a:xfrm>
          <a:off x="7810500" y="62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61752</xdr:rowOff>
    </xdr:from>
    <xdr:ext cx="534377" cy="259045"/>
    <xdr:sp macro="" textlink="">
      <xdr:nvSpPr>
        <xdr:cNvPr id="317" name="テキスト ボックス 316"/>
        <xdr:cNvSpPr txBox="1"/>
      </xdr:nvSpPr>
      <xdr:spPr>
        <a:xfrm>
          <a:off x="7594111" y="60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96459</xdr:rowOff>
    </xdr:from>
    <xdr:to>
      <xdr:col>36</xdr:col>
      <xdr:colOff>165100</xdr:colOff>
      <xdr:row>37</xdr:row>
      <xdr:rowOff>26609</xdr:rowOff>
    </xdr:to>
    <xdr:sp macro="" textlink="">
      <xdr:nvSpPr>
        <xdr:cNvPr id="318" name="楕円 317"/>
        <xdr:cNvSpPr/>
      </xdr:nvSpPr>
      <xdr:spPr>
        <a:xfrm>
          <a:off x="6921500" y="62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43136</xdr:rowOff>
    </xdr:from>
    <xdr:ext cx="534377" cy="259045"/>
    <xdr:sp macro="" textlink="">
      <xdr:nvSpPr>
        <xdr:cNvPr id="319" name="テキスト ボックス 318"/>
        <xdr:cNvSpPr txBox="1"/>
      </xdr:nvSpPr>
      <xdr:spPr>
        <a:xfrm>
          <a:off x="6705111" y="60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41425</xdr:rowOff>
    </xdr:from>
    <xdr:to>
      <xdr:col>55</xdr:col>
      <xdr:colOff>0</xdr:colOff>
      <xdr:row>57</xdr:row>
      <xdr:rowOff>86784</xdr:rowOff>
    </xdr:to>
    <xdr:cxnSp macro="">
      <xdr:nvCxnSpPr>
        <xdr:cNvPr id="346" name="直線コネクタ 345"/>
        <xdr:cNvCxnSpPr/>
      </xdr:nvCxnSpPr>
      <xdr:spPr>
        <a:xfrm>
          <a:off x="9639300" y="9814075"/>
          <a:ext cx="838200" cy="4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111692</xdr:rowOff>
    </xdr:from>
    <xdr:to>
      <xdr:col>50</xdr:col>
      <xdr:colOff>114300</xdr:colOff>
      <xdr:row>57</xdr:row>
      <xdr:rowOff>41425</xdr:rowOff>
    </xdr:to>
    <xdr:cxnSp macro="">
      <xdr:nvCxnSpPr>
        <xdr:cNvPr id="349" name="直線コネクタ 348"/>
        <xdr:cNvCxnSpPr/>
      </xdr:nvCxnSpPr>
      <xdr:spPr>
        <a:xfrm>
          <a:off x="8750300" y="9541442"/>
          <a:ext cx="889000" cy="27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111692</xdr:rowOff>
    </xdr:from>
    <xdr:to>
      <xdr:col>45</xdr:col>
      <xdr:colOff>177800</xdr:colOff>
      <xdr:row>56</xdr:row>
      <xdr:rowOff>26905</xdr:rowOff>
    </xdr:to>
    <xdr:cxnSp macro="">
      <xdr:nvCxnSpPr>
        <xdr:cNvPr id="352" name="直線コネクタ 351"/>
        <xdr:cNvCxnSpPr/>
      </xdr:nvCxnSpPr>
      <xdr:spPr>
        <a:xfrm flipV="1">
          <a:off x="7861300" y="9541442"/>
          <a:ext cx="889000" cy="8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26905</xdr:rowOff>
    </xdr:from>
    <xdr:to>
      <xdr:col>41</xdr:col>
      <xdr:colOff>50800</xdr:colOff>
      <xdr:row>57</xdr:row>
      <xdr:rowOff>22199</xdr:rowOff>
    </xdr:to>
    <xdr:cxnSp macro="">
      <xdr:nvCxnSpPr>
        <xdr:cNvPr id="355" name="直線コネクタ 354"/>
        <xdr:cNvCxnSpPr/>
      </xdr:nvCxnSpPr>
      <xdr:spPr>
        <a:xfrm flipV="1">
          <a:off x="6972300" y="9628105"/>
          <a:ext cx="889000" cy="16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7" name="テキスト ボックス 356"/>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35984</xdr:rowOff>
    </xdr:from>
    <xdr:to>
      <xdr:col>55</xdr:col>
      <xdr:colOff>50800</xdr:colOff>
      <xdr:row>57</xdr:row>
      <xdr:rowOff>137584</xdr:rowOff>
    </xdr:to>
    <xdr:sp macro="" textlink="">
      <xdr:nvSpPr>
        <xdr:cNvPr id="365" name="楕円 364"/>
        <xdr:cNvSpPr/>
      </xdr:nvSpPr>
      <xdr:spPr>
        <a:xfrm>
          <a:off x="10426700" y="98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14411</xdr:rowOff>
    </xdr:from>
    <xdr:ext cx="534377" cy="259045"/>
    <xdr:sp macro="" textlink="">
      <xdr:nvSpPr>
        <xdr:cNvPr id="366" name="普通建設事業費該当値テキスト"/>
        <xdr:cNvSpPr txBox="1"/>
      </xdr:nvSpPr>
      <xdr:spPr>
        <a:xfrm>
          <a:off x="10528300" y="97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162075</xdr:rowOff>
    </xdr:from>
    <xdr:to>
      <xdr:col>50</xdr:col>
      <xdr:colOff>165100</xdr:colOff>
      <xdr:row>57</xdr:row>
      <xdr:rowOff>92225</xdr:rowOff>
    </xdr:to>
    <xdr:sp macro="" textlink="">
      <xdr:nvSpPr>
        <xdr:cNvPr id="367" name="楕円 366"/>
        <xdr:cNvSpPr/>
      </xdr:nvSpPr>
      <xdr:spPr>
        <a:xfrm>
          <a:off x="9588500" y="97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83352</xdr:rowOff>
    </xdr:from>
    <xdr:ext cx="534377" cy="259045"/>
    <xdr:sp macro="" textlink="">
      <xdr:nvSpPr>
        <xdr:cNvPr id="368" name="テキスト ボックス 367"/>
        <xdr:cNvSpPr txBox="1"/>
      </xdr:nvSpPr>
      <xdr:spPr>
        <a:xfrm>
          <a:off x="9372111" y="985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60892</xdr:rowOff>
    </xdr:from>
    <xdr:to>
      <xdr:col>46</xdr:col>
      <xdr:colOff>38100</xdr:colOff>
      <xdr:row>55</xdr:row>
      <xdr:rowOff>162492</xdr:rowOff>
    </xdr:to>
    <xdr:sp macro="" textlink="">
      <xdr:nvSpPr>
        <xdr:cNvPr id="369" name="楕円 368"/>
        <xdr:cNvSpPr/>
      </xdr:nvSpPr>
      <xdr:spPr>
        <a:xfrm>
          <a:off x="8699500" y="949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7569</xdr:rowOff>
    </xdr:from>
    <xdr:ext cx="599010" cy="259045"/>
    <xdr:sp macro="" textlink="">
      <xdr:nvSpPr>
        <xdr:cNvPr id="370" name="テキスト ボックス 369"/>
        <xdr:cNvSpPr txBox="1"/>
      </xdr:nvSpPr>
      <xdr:spPr>
        <a:xfrm>
          <a:off x="8450795" y="926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147555</xdr:rowOff>
    </xdr:from>
    <xdr:to>
      <xdr:col>41</xdr:col>
      <xdr:colOff>101600</xdr:colOff>
      <xdr:row>56</xdr:row>
      <xdr:rowOff>77705</xdr:rowOff>
    </xdr:to>
    <xdr:sp macro="" textlink="">
      <xdr:nvSpPr>
        <xdr:cNvPr id="371" name="楕円 370"/>
        <xdr:cNvSpPr/>
      </xdr:nvSpPr>
      <xdr:spPr>
        <a:xfrm>
          <a:off x="7810500" y="95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94232</xdr:rowOff>
    </xdr:from>
    <xdr:ext cx="534377" cy="259045"/>
    <xdr:sp macro="" textlink="">
      <xdr:nvSpPr>
        <xdr:cNvPr id="372" name="テキスト ボックス 371"/>
        <xdr:cNvSpPr txBox="1"/>
      </xdr:nvSpPr>
      <xdr:spPr>
        <a:xfrm>
          <a:off x="7594111" y="935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142849</xdr:rowOff>
    </xdr:from>
    <xdr:to>
      <xdr:col>36</xdr:col>
      <xdr:colOff>165100</xdr:colOff>
      <xdr:row>57</xdr:row>
      <xdr:rowOff>72999</xdr:rowOff>
    </xdr:to>
    <xdr:sp macro="" textlink="">
      <xdr:nvSpPr>
        <xdr:cNvPr id="373" name="楕円 372"/>
        <xdr:cNvSpPr/>
      </xdr:nvSpPr>
      <xdr:spPr>
        <a:xfrm>
          <a:off x="6921500" y="97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64126</xdr:rowOff>
    </xdr:from>
    <xdr:ext cx="534377" cy="259045"/>
    <xdr:sp macro="" textlink="">
      <xdr:nvSpPr>
        <xdr:cNvPr id="374" name="テキスト ボックス 373"/>
        <xdr:cNvSpPr txBox="1"/>
      </xdr:nvSpPr>
      <xdr:spPr>
        <a:xfrm>
          <a:off x="670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3694</xdr:rowOff>
    </xdr:from>
    <xdr:to>
      <xdr:col>55</xdr:col>
      <xdr:colOff>0</xdr:colOff>
      <xdr:row>79</xdr:row>
      <xdr:rowOff>62836</xdr:rowOff>
    </xdr:to>
    <xdr:cxnSp macro="">
      <xdr:nvCxnSpPr>
        <xdr:cNvPr id="405" name="直線コネクタ 404"/>
        <xdr:cNvCxnSpPr/>
      </xdr:nvCxnSpPr>
      <xdr:spPr>
        <a:xfrm>
          <a:off x="9639300" y="13548244"/>
          <a:ext cx="8382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136065</xdr:rowOff>
    </xdr:from>
    <xdr:to>
      <xdr:col>50</xdr:col>
      <xdr:colOff>114300</xdr:colOff>
      <xdr:row>79</xdr:row>
      <xdr:rowOff>3694</xdr:rowOff>
    </xdr:to>
    <xdr:cxnSp macro="">
      <xdr:nvCxnSpPr>
        <xdr:cNvPr id="408" name="直線コネクタ 407"/>
        <xdr:cNvCxnSpPr/>
      </xdr:nvCxnSpPr>
      <xdr:spPr>
        <a:xfrm>
          <a:off x="8750300" y="13166265"/>
          <a:ext cx="889000" cy="38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136065</xdr:rowOff>
    </xdr:from>
    <xdr:to>
      <xdr:col>45</xdr:col>
      <xdr:colOff>177800</xdr:colOff>
      <xdr:row>77</xdr:row>
      <xdr:rowOff>30102</xdr:rowOff>
    </xdr:to>
    <xdr:cxnSp macro="">
      <xdr:nvCxnSpPr>
        <xdr:cNvPr id="411" name="直線コネクタ 410"/>
        <xdr:cNvCxnSpPr/>
      </xdr:nvCxnSpPr>
      <xdr:spPr>
        <a:xfrm flipV="1">
          <a:off x="7861300" y="13166265"/>
          <a:ext cx="889000" cy="6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14" name="フローチャート: 判断 413"/>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15" name="テキスト ボックス 414"/>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12036</xdr:rowOff>
    </xdr:from>
    <xdr:to>
      <xdr:col>55</xdr:col>
      <xdr:colOff>50800</xdr:colOff>
      <xdr:row>79</xdr:row>
      <xdr:rowOff>113636</xdr:rowOff>
    </xdr:to>
    <xdr:sp macro="" textlink="">
      <xdr:nvSpPr>
        <xdr:cNvPr id="421" name="楕円 420"/>
        <xdr:cNvSpPr/>
      </xdr:nvSpPr>
      <xdr:spPr>
        <a:xfrm>
          <a:off x="10426700" y="135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98413</xdr:rowOff>
    </xdr:from>
    <xdr:ext cx="469744" cy="259045"/>
    <xdr:sp macro="" textlink="">
      <xdr:nvSpPr>
        <xdr:cNvPr id="422" name="普通建設事業費 （ うち新規整備　）該当値テキスト"/>
        <xdr:cNvSpPr txBox="1"/>
      </xdr:nvSpPr>
      <xdr:spPr>
        <a:xfrm>
          <a:off x="10528300" y="1347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124344</xdr:rowOff>
    </xdr:from>
    <xdr:to>
      <xdr:col>50</xdr:col>
      <xdr:colOff>165100</xdr:colOff>
      <xdr:row>79</xdr:row>
      <xdr:rowOff>54494</xdr:rowOff>
    </xdr:to>
    <xdr:sp macro="" textlink="">
      <xdr:nvSpPr>
        <xdr:cNvPr id="423" name="楕円 422"/>
        <xdr:cNvSpPr/>
      </xdr:nvSpPr>
      <xdr:spPr>
        <a:xfrm>
          <a:off x="9588500" y="134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45621</xdr:rowOff>
    </xdr:from>
    <xdr:ext cx="469744" cy="259045"/>
    <xdr:sp macro="" textlink="">
      <xdr:nvSpPr>
        <xdr:cNvPr id="424" name="テキスト ボックス 423"/>
        <xdr:cNvSpPr txBox="1"/>
      </xdr:nvSpPr>
      <xdr:spPr>
        <a:xfrm>
          <a:off x="9404428" y="1359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85265</xdr:rowOff>
    </xdr:from>
    <xdr:to>
      <xdr:col>46</xdr:col>
      <xdr:colOff>38100</xdr:colOff>
      <xdr:row>77</xdr:row>
      <xdr:rowOff>15415</xdr:rowOff>
    </xdr:to>
    <xdr:sp macro="" textlink="">
      <xdr:nvSpPr>
        <xdr:cNvPr id="425" name="楕円 424"/>
        <xdr:cNvSpPr/>
      </xdr:nvSpPr>
      <xdr:spPr>
        <a:xfrm>
          <a:off x="8699500" y="1311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31941</xdr:rowOff>
    </xdr:from>
    <xdr:ext cx="534377" cy="259045"/>
    <xdr:sp macro="" textlink="">
      <xdr:nvSpPr>
        <xdr:cNvPr id="426" name="テキスト ボックス 425"/>
        <xdr:cNvSpPr txBox="1"/>
      </xdr:nvSpPr>
      <xdr:spPr>
        <a:xfrm>
          <a:off x="8483111" y="128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150752</xdr:rowOff>
    </xdr:from>
    <xdr:to>
      <xdr:col>41</xdr:col>
      <xdr:colOff>101600</xdr:colOff>
      <xdr:row>77</xdr:row>
      <xdr:rowOff>80902</xdr:rowOff>
    </xdr:to>
    <xdr:sp macro="" textlink="">
      <xdr:nvSpPr>
        <xdr:cNvPr id="427" name="楕円 426"/>
        <xdr:cNvSpPr/>
      </xdr:nvSpPr>
      <xdr:spPr>
        <a:xfrm>
          <a:off x="7810500" y="131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97430</xdr:rowOff>
    </xdr:from>
    <xdr:ext cx="534377" cy="259045"/>
    <xdr:sp macro="" textlink="">
      <xdr:nvSpPr>
        <xdr:cNvPr id="428" name="テキスト ボックス 427"/>
        <xdr:cNvSpPr txBox="1"/>
      </xdr:nvSpPr>
      <xdr:spPr>
        <a:xfrm>
          <a:off x="7594111" y="1295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59020</xdr:rowOff>
    </xdr:from>
    <xdr:to>
      <xdr:col>55</xdr:col>
      <xdr:colOff>0</xdr:colOff>
      <xdr:row>97</xdr:row>
      <xdr:rowOff>145064</xdr:rowOff>
    </xdr:to>
    <xdr:cxnSp macro="">
      <xdr:nvCxnSpPr>
        <xdr:cNvPr id="457" name="直線コネクタ 456"/>
        <xdr:cNvCxnSpPr/>
      </xdr:nvCxnSpPr>
      <xdr:spPr>
        <a:xfrm>
          <a:off x="9639300" y="16689670"/>
          <a:ext cx="838200" cy="8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61961</xdr:rowOff>
    </xdr:from>
    <xdr:to>
      <xdr:col>50</xdr:col>
      <xdr:colOff>114300</xdr:colOff>
      <xdr:row>97</xdr:row>
      <xdr:rowOff>59020</xdr:rowOff>
    </xdr:to>
    <xdr:cxnSp macro="">
      <xdr:nvCxnSpPr>
        <xdr:cNvPr id="460" name="直線コネクタ 459"/>
        <xdr:cNvCxnSpPr/>
      </xdr:nvCxnSpPr>
      <xdr:spPr>
        <a:xfrm>
          <a:off x="8750300" y="16521161"/>
          <a:ext cx="889000" cy="16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61961</xdr:rowOff>
    </xdr:from>
    <xdr:to>
      <xdr:col>45</xdr:col>
      <xdr:colOff>177800</xdr:colOff>
      <xdr:row>97</xdr:row>
      <xdr:rowOff>39946</xdr:rowOff>
    </xdr:to>
    <xdr:cxnSp macro="">
      <xdr:nvCxnSpPr>
        <xdr:cNvPr id="463" name="直線コネクタ 462"/>
        <xdr:cNvCxnSpPr/>
      </xdr:nvCxnSpPr>
      <xdr:spPr>
        <a:xfrm flipV="1">
          <a:off x="7861300" y="16521161"/>
          <a:ext cx="889000" cy="1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140075</xdr:rowOff>
    </xdr:from>
    <xdr:to>
      <xdr:col>41</xdr:col>
      <xdr:colOff>101600</xdr:colOff>
      <xdr:row>98</xdr:row>
      <xdr:rowOff>70225</xdr:rowOff>
    </xdr:to>
    <xdr:sp macro="" textlink="">
      <xdr:nvSpPr>
        <xdr:cNvPr id="466" name="フローチャート: 判断 465"/>
        <xdr:cNvSpPr/>
      </xdr:nvSpPr>
      <xdr:spPr>
        <a:xfrm>
          <a:off x="7810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61352</xdr:rowOff>
    </xdr:from>
    <xdr:ext cx="534377" cy="259045"/>
    <xdr:sp macro="" textlink="">
      <xdr:nvSpPr>
        <xdr:cNvPr id="467" name="テキスト ボックス 466"/>
        <xdr:cNvSpPr txBox="1"/>
      </xdr:nvSpPr>
      <xdr:spPr>
        <a:xfrm>
          <a:off x="7594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94264</xdr:rowOff>
    </xdr:from>
    <xdr:to>
      <xdr:col>55</xdr:col>
      <xdr:colOff>50800</xdr:colOff>
      <xdr:row>98</xdr:row>
      <xdr:rowOff>24414</xdr:rowOff>
    </xdr:to>
    <xdr:sp macro="" textlink="">
      <xdr:nvSpPr>
        <xdr:cNvPr id="473" name="楕円 472"/>
        <xdr:cNvSpPr/>
      </xdr:nvSpPr>
      <xdr:spPr>
        <a:xfrm>
          <a:off x="10426700" y="167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72691</xdr:rowOff>
    </xdr:from>
    <xdr:ext cx="534377" cy="259045"/>
    <xdr:sp macro="" textlink="">
      <xdr:nvSpPr>
        <xdr:cNvPr id="474" name="普通建設事業費 （ うち更新整備　）該当値テキスト"/>
        <xdr:cNvSpPr txBox="1"/>
      </xdr:nvSpPr>
      <xdr:spPr>
        <a:xfrm>
          <a:off x="10528300" y="167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8220</xdr:rowOff>
    </xdr:from>
    <xdr:to>
      <xdr:col>50</xdr:col>
      <xdr:colOff>165100</xdr:colOff>
      <xdr:row>97</xdr:row>
      <xdr:rowOff>109820</xdr:rowOff>
    </xdr:to>
    <xdr:sp macro="" textlink="">
      <xdr:nvSpPr>
        <xdr:cNvPr id="475" name="楕円 474"/>
        <xdr:cNvSpPr/>
      </xdr:nvSpPr>
      <xdr:spPr>
        <a:xfrm>
          <a:off x="9588500" y="166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126347</xdr:rowOff>
    </xdr:from>
    <xdr:ext cx="534377" cy="259045"/>
    <xdr:sp macro="" textlink="">
      <xdr:nvSpPr>
        <xdr:cNvPr id="476" name="テキスト ボックス 475"/>
        <xdr:cNvSpPr txBox="1"/>
      </xdr:nvSpPr>
      <xdr:spPr>
        <a:xfrm>
          <a:off x="9372111" y="1641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11161</xdr:rowOff>
    </xdr:from>
    <xdr:to>
      <xdr:col>46</xdr:col>
      <xdr:colOff>38100</xdr:colOff>
      <xdr:row>96</xdr:row>
      <xdr:rowOff>112761</xdr:rowOff>
    </xdr:to>
    <xdr:sp macro="" textlink="">
      <xdr:nvSpPr>
        <xdr:cNvPr id="477" name="楕円 476"/>
        <xdr:cNvSpPr/>
      </xdr:nvSpPr>
      <xdr:spPr>
        <a:xfrm>
          <a:off x="8699500" y="1647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129288</xdr:rowOff>
    </xdr:from>
    <xdr:ext cx="534377" cy="259045"/>
    <xdr:sp macro="" textlink="">
      <xdr:nvSpPr>
        <xdr:cNvPr id="478" name="テキスト ボックス 477"/>
        <xdr:cNvSpPr txBox="1"/>
      </xdr:nvSpPr>
      <xdr:spPr>
        <a:xfrm>
          <a:off x="8483111" y="1624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160596</xdr:rowOff>
    </xdr:from>
    <xdr:to>
      <xdr:col>41</xdr:col>
      <xdr:colOff>101600</xdr:colOff>
      <xdr:row>97</xdr:row>
      <xdr:rowOff>90746</xdr:rowOff>
    </xdr:to>
    <xdr:sp macro="" textlink="">
      <xdr:nvSpPr>
        <xdr:cNvPr id="479" name="楕円 478"/>
        <xdr:cNvSpPr/>
      </xdr:nvSpPr>
      <xdr:spPr>
        <a:xfrm>
          <a:off x="7810500" y="166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107273</xdr:rowOff>
    </xdr:from>
    <xdr:ext cx="534377" cy="259045"/>
    <xdr:sp macro="" textlink="">
      <xdr:nvSpPr>
        <xdr:cNvPr id="480" name="テキスト ボックス 479"/>
        <xdr:cNvSpPr txBox="1"/>
      </xdr:nvSpPr>
      <xdr:spPr>
        <a:xfrm>
          <a:off x="7594111" y="1639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18758</xdr:rowOff>
    </xdr:from>
    <xdr:to>
      <xdr:col>85</xdr:col>
      <xdr:colOff>127000</xdr:colOff>
      <xdr:row>38</xdr:row>
      <xdr:rowOff>104508</xdr:rowOff>
    </xdr:to>
    <xdr:cxnSp macro="">
      <xdr:nvCxnSpPr>
        <xdr:cNvPr id="509" name="直線コネクタ 508"/>
        <xdr:cNvCxnSpPr/>
      </xdr:nvCxnSpPr>
      <xdr:spPr>
        <a:xfrm flipV="1">
          <a:off x="15481300" y="6362408"/>
          <a:ext cx="838200" cy="2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104508</xdr:rowOff>
    </xdr:from>
    <xdr:to>
      <xdr:col>81</xdr:col>
      <xdr:colOff>50800</xdr:colOff>
      <xdr:row>39</xdr:row>
      <xdr:rowOff>42291</xdr:rowOff>
    </xdr:to>
    <xdr:cxnSp macro="">
      <xdr:nvCxnSpPr>
        <xdr:cNvPr id="512" name="直線コネクタ 511"/>
        <xdr:cNvCxnSpPr/>
      </xdr:nvCxnSpPr>
      <xdr:spPr>
        <a:xfrm flipV="1">
          <a:off x="14592300" y="6619608"/>
          <a:ext cx="889000" cy="10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25921</xdr:rowOff>
    </xdr:from>
    <xdr:to>
      <xdr:col>76</xdr:col>
      <xdr:colOff>114300</xdr:colOff>
      <xdr:row>39</xdr:row>
      <xdr:rowOff>42291</xdr:rowOff>
    </xdr:to>
    <xdr:cxnSp macro="">
      <xdr:nvCxnSpPr>
        <xdr:cNvPr id="515" name="直線コネクタ 514"/>
        <xdr:cNvCxnSpPr/>
      </xdr:nvCxnSpPr>
      <xdr:spPr>
        <a:xfrm>
          <a:off x="13703300" y="6712471"/>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20803</xdr:rowOff>
    </xdr:from>
    <xdr:to>
      <xdr:col>71</xdr:col>
      <xdr:colOff>177800</xdr:colOff>
      <xdr:row>39</xdr:row>
      <xdr:rowOff>25921</xdr:rowOff>
    </xdr:to>
    <xdr:cxnSp macro="">
      <xdr:nvCxnSpPr>
        <xdr:cNvPr id="518" name="直線コネクタ 517"/>
        <xdr:cNvCxnSpPr/>
      </xdr:nvCxnSpPr>
      <xdr:spPr>
        <a:xfrm>
          <a:off x="12814300" y="6707353"/>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9" name="フローチャート: 判断 518"/>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20" name="テキスト ボックス 519"/>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21" name="フローチャート: 判断 520"/>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22" name="テキスト ボックス 521"/>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139408</xdr:rowOff>
    </xdr:from>
    <xdr:to>
      <xdr:col>85</xdr:col>
      <xdr:colOff>177800</xdr:colOff>
      <xdr:row>37</xdr:row>
      <xdr:rowOff>69558</xdr:rowOff>
    </xdr:to>
    <xdr:sp macro="" textlink="">
      <xdr:nvSpPr>
        <xdr:cNvPr id="528" name="楕円 527"/>
        <xdr:cNvSpPr/>
      </xdr:nvSpPr>
      <xdr:spPr>
        <a:xfrm>
          <a:off x="16268700" y="63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162285</xdr:rowOff>
    </xdr:from>
    <xdr:ext cx="534377" cy="259045"/>
    <xdr:sp macro="" textlink="">
      <xdr:nvSpPr>
        <xdr:cNvPr id="529" name="災害復旧事業費該当値テキスト"/>
        <xdr:cNvSpPr txBox="1"/>
      </xdr:nvSpPr>
      <xdr:spPr>
        <a:xfrm>
          <a:off x="16370300" y="61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53708</xdr:rowOff>
    </xdr:from>
    <xdr:to>
      <xdr:col>81</xdr:col>
      <xdr:colOff>101600</xdr:colOff>
      <xdr:row>38</xdr:row>
      <xdr:rowOff>155308</xdr:rowOff>
    </xdr:to>
    <xdr:sp macro="" textlink="">
      <xdr:nvSpPr>
        <xdr:cNvPr id="530" name="楕円 529"/>
        <xdr:cNvSpPr/>
      </xdr:nvSpPr>
      <xdr:spPr>
        <a:xfrm>
          <a:off x="15430500" y="65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385</xdr:rowOff>
    </xdr:from>
    <xdr:ext cx="469744" cy="259045"/>
    <xdr:sp macro="" textlink="">
      <xdr:nvSpPr>
        <xdr:cNvPr id="531" name="テキスト ボックス 530"/>
        <xdr:cNvSpPr txBox="1"/>
      </xdr:nvSpPr>
      <xdr:spPr>
        <a:xfrm>
          <a:off x="15246428" y="634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162941</xdr:rowOff>
    </xdr:from>
    <xdr:to>
      <xdr:col>76</xdr:col>
      <xdr:colOff>165100</xdr:colOff>
      <xdr:row>39</xdr:row>
      <xdr:rowOff>93091</xdr:rowOff>
    </xdr:to>
    <xdr:sp macro="" textlink="">
      <xdr:nvSpPr>
        <xdr:cNvPr id="532" name="楕円 531"/>
        <xdr:cNvSpPr/>
      </xdr:nvSpPr>
      <xdr:spPr>
        <a:xfrm>
          <a:off x="14541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84218</xdr:rowOff>
    </xdr:from>
    <xdr:ext cx="378565" cy="259045"/>
    <xdr:sp macro="" textlink="">
      <xdr:nvSpPr>
        <xdr:cNvPr id="533" name="テキスト ボックス 532"/>
        <xdr:cNvSpPr txBox="1"/>
      </xdr:nvSpPr>
      <xdr:spPr>
        <a:xfrm>
          <a:off x="14403017" y="6770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146571</xdr:rowOff>
    </xdr:from>
    <xdr:to>
      <xdr:col>72</xdr:col>
      <xdr:colOff>38100</xdr:colOff>
      <xdr:row>39</xdr:row>
      <xdr:rowOff>76721</xdr:rowOff>
    </xdr:to>
    <xdr:sp macro="" textlink="">
      <xdr:nvSpPr>
        <xdr:cNvPr id="534" name="楕円 533"/>
        <xdr:cNvSpPr/>
      </xdr:nvSpPr>
      <xdr:spPr>
        <a:xfrm>
          <a:off x="13652500" y="66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67848</xdr:rowOff>
    </xdr:from>
    <xdr:ext cx="469744" cy="259045"/>
    <xdr:sp macro="" textlink="">
      <xdr:nvSpPr>
        <xdr:cNvPr id="535" name="テキスト ボックス 534"/>
        <xdr:cNvSpPr txBox="1"/>
      </xdr:nvSpPr>
      <xdr:spPr>
        <a:xfrm>
          <a:off x="13468428" y="675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141453</xdr:rowOff>
    </xdr:from>
    <xdr:to>
      <xdr:col>67</xdr:col>
      <xdr:colOff>101600</xdr:colOff>
      <xdr:row>39</xdr:row>
      <xdr:rowOff>71603</xdr:rowOff>
    </xdr:to>
    <xdr:sp macro="" textlink="">
      <xdr:nvSpPr>
        <xdr:cNvPr id="536" name="楕円 535"/>
        <xdr:cNvSpPr/>
      </xdr:nvSpPr>
      <xdr:spPr>
        <a:xfrm>
          <a:off x="12763500" y="66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62730</xdr:rowOff>
    </xdr:from>
    <xdr:ext cx="469744" cy="259045"/>
    <xdr:sp macro="" textlink="">
      <xdr:nvSpPr>
        <xdr:cNvPr id="537" name="テキスト ボックス 536"/>
        <xdr:cNvSpPr txBox="1"/>
      </xdr:nvSpPr>
      <xdr:spPr>
        <a:xfrm>
          <a:off x="12579428" y="674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166633</xdr:rowOff>
    </xdr:from>
    <xdr:to>
      <xdr:col>85</xdr:col>
      <xdr:colOff>127000</xdr:colOff>
      <xdr:row>77</xdr:row>
      <xdr:rowOff>169067</xdr:rowOff>
    </xdr:to>
    <xdr:cxnSp macro="">
      <xdr:nvCxnSpPr>
        <xdr:cNvPr id="623" name="直線コネクタ 622"/>
        <xdr:cNvCxnSpPr/>
      </xdr:nvCxnSpPr>
      <xdr:spPr>
        <a:xfrm flipV="1">
          <a:off x="15481300" y="13368283"/>
          <a:ext cx="8382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169067</xdr:rowOff>
    </xdr:from>
    <xdr:to>
      <xdr:col>81</xdr:col>
      <xdr:colOff>50800</xdr:colOff>
      <xdr:row>77</xdr:row>
      <xdr:rowOff>169742</xdr:rowOff>
    </xdr:to>
    <xdr:cxnSp macro="">
      <xdr:nvCxnSpPr>
        <xdr:cNvPr id="626" name="直線コネクタ 625"/>
        <xdr:cNvCxnSpPr/>
      </xdr:nvCxnSpPr>
      <xdr:spPr>
        <a:xfrm flipV="1">
          <a:off x="14592300" y="13370717"/>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169742</xdr:rowOff>
    </xdr:from>
    <xdr:to>
      <xdr:col>76</xdr:col>
      <xdr:colOff>114300</xdr:colOff>
      <xdr:row>78</xdr:row>
      <xdr:rowOff>1648</xdr:rowOff>
    </xdr:to>
    <xdr:cxnSp macro="">
      <xdr:nvCxnSpPr>
        <xdr:cNvPr id="629" name="直線コネクタ 628"/>
        <xdr:cNvCxnSpPr/>
      </xdr:nvCxnSpPr>
      <xdr:spPr>
        <a:xfrm flipV="1">
          <a:off x="13703300" y="13371392"/>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168027</xdr:rowOff>
    </xdr:from>
    <xdr:to>
      <xdr:col>71</xdr:col>
      <xdr:colOff>177800</xdr:colOff>
      <xdr:row>78</xdr:row>
      <xdr:rowOff>1648</xdr:rowOff>
    </xdr:to>
    <xdr:cxnSp macro="">
      <xdr:nvCxnSpPr>
        <xdr:cNvPr id="632" name="直線コネクタ 631"/>
        <xdr:cNvCxnSpPr/>
      </xdr:nvCxnSpPr>
      <xdr:spPr>
        <a:xfrm>
          <a:off x="12814300" y="13369677"/>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165150</xdr:rowOff>
    </xdr:from>
    <xdr:to>
      <xdr:col>72</xdr:col>
      <xdr:colOff>38100</xdr:colOff>
      <xdr:row>78</xdr:row>
      <xdr:rowOff>95300</xdr:rowOff>
    </xdr:to>
    <xdr:sp macro="" textlink="">
      <xdr:nvSpPr>
        <xdr:cNvPr id="633" name="フローチャート: 判断 632"/>
        <xdr:cNvSpPr/>
      </xdr:nvSpPr>
      <xdr:spPr>
        <a:xfrm>
          <a:off x="13652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86427</xdr:rowOff>
    </xdr:from>
    <xdr:ext cx="534377" cy="259045"/>
    <xdr:sp macro="" textlink="">
      <xdr:nvSpPr>
        <xdr:cNvPr id="634" name="テキスト ボックス 633"/>
        <xdr:cNvSpPr txBox="1"/>
      </xdr:nvSpPr>
      <xdr:spPr>
        <a:xfrm>
          <a:off x="13436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165764</xdr:rowOff>
    </xdr:from>
    <xdr:to>
      <xdr:col>67</xdr:col>
      <xdr:colOff>101600</xdr:colOff>
      <xdr:row>78</xdr:row>
      <xdr:rowOff>95914</xdr:rowOff>
    </xdr:to>
    <xdr:sp macro="" textlink="">
      <xdr:nvSpPr>
        <xdr:cNvPr id="635" name="フローチャート: 判断 634"/>
        <xdr:cNvSpPr/>
      </xdr:nvSpPr>
      <xdr:spPr>
        <a:xfrm>
          <a:off x="12763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87041</xdr:rowOff>
    </xdr:from>
    <xdr:ext cx="534377" cy="259045"/>
    <xdr:sp macro="" textlink="">
      <xdr:nvSpPr>
        <xdr:cNvPr id="636" name="テキスト ボックス 635"/>
        <xdr:cNvSpPr txBox="1"/>
      </xdr:nvSpPr>
      <xdr:spPr>
        <a:xfrm>
          <a:off x="12547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115833</xdr:rowOff>
    </xdr:from>
    <xdr:to>
      <xdr:col>85</xdr:col>
      <xdr:colOff>177800</xdr:colOff>
      <xdr:row>78</xdr:row>
      <xdr:rowOff>45983</xdr:rowOff>
    </xdr:to>
    <xdr:sp macro="" textlink="">
      <xdr:nvSpPr>
        <xdr:cNvPr id="642" name="楕円 641"/>
        <xdr:cNvSpPr/>
      </xdr:nvSpPr>
      <xdr:spPr>
        <a:xfrm>
          <a:off x="16268700" y="133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94260</xdr:rowOff>
    </xdr:from>
    <xdr:ext cx="534377" cy="259045"/>
    <xdr:sp macro="" textlink="">
      <xdr:nvSpPr>
        <xdr:cNvPr id="643" name="公債費該当値テキスト"/>
        <xdr:cNvSpPr txBox="1"/>
      </xdr:nvSpPr>
      <xdr:spPr>
        <a:xfrm>
          <a:off x="16370300" y="132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118267</xdr:rowOff>
    </xdr:from>
    <xdr:to>
      <xdr:col>81</xdr:col>
      <xdr:colOff>101600</xdr:colOff>
      <xdr:row>78</xdr:row>
      <xdr:rowOff>48417</xdr:rowOff>
    </xdr:to>
    <xdr:sp macro="" textlink="">
      <xdr:nvSpPr>
        <xdr:cNvPr id="644" name="楕円 643"/>
        <xdr:cNvSpPr/>
      </xdr:nvSpPr>
      <xdr:spPr>
        <a:xfrm>
          <a:off x="15430500" y="133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39544</xdr:rowOff>
    </xdr:from>
    <xdr:ext cx="534377" cy="259045"/>
    <xdr:sp macro="" textlink="">
      <xdr:nvSpPr>
        <xdr:cNvPr id="645" name="テキスト ボックス 644"/>
        <xdr:cNvSpPr txBox="1"/>
      </xdr:nvSpPr>
      <xdr:spPr>
        <a:xfrm>
          <a:off x="15214111" y="1341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118942</xdr:rowOff>
    </xdr:from>
    <xdr:to>
      <xdr:col>76</xdr:col>
      <xdr:colOff>165100</xdr:colOff>
      <xdr:row>78</xdr:row>
      <xdr:rowOff>49092</xdr:rowOff>
    </xdr:to>
    <xdr:sp macro="" textlink="">
      <xdr:nvSpPr>
        <xdr:cNvPr id="646" name="楕円 645"/>
        <xdr:cNvSpPr/>
      </xdr:nvSpPr>
      <xdr:spPr>
        <a:xfrm>
          <a:off x="14541500" y="133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40219</xdr:rowOff>
    </xdr:from>
    <xdr:ext cx="534377" cy="259045"/>
    <xdr:sp macro="" textlink="">
      <xdr:nvSpPr>
        <xdr:cNvPr id="647" name="テキスト ボックス 646"/>
        <xdr:cNvSpPr txBox="1"/>
      </xdr:nvSpPr>
      <xdr:spPr>
        <a:xfrm>
          <a:off x="14325111" y="134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122298</xdr:rowOff>
    </xdr:from>
    <xdr:to>
      <xdr:col>72</xdr:col>
      <xdr:colOff>38100</xdr:colOff>
      <xdr:row>78</xdr:row>
      <xdr:rowOff>52448</xdr:rowOff>
    </xdr:to>
    <xdr:sp macro="" textlink="">
      <xdr:nvSpPr>
        <xdr:cNvPr id="648" name="楕円 647"/>
        <xdr:cNvSpPr/>
      </xdr:nvSpPr>
      <xdr:spPr>
        <a:xfrm>
          <a:off x="13652500" y="133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68975</xdr:rowOff>
    </xdr:from>
    <xdr:ext cx="534377" cy="259045"/>
    <xdr:sp macro="" textlink="">
      <xdr:nvSpPr>
        <xdr:cNvPr id="649" name="テキスト ボックス 648"/>
        <xdr:cNvSpPr txBox="1"/>
      </xdr:nvSpPr>
      <xdr:spPr>
        <a:xfrm>
          <a:off x="13436111" y="130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117227</xdr:rowOff>
    </xdr:from>
    <xdr:to>
      <xdr:col>67</xdr:col>
      <xdr:colOff>101600</xdr:colOff>
      <xdr:row>78</xdr:row>
      <xdr:rowOff>47377</xdr:rowOff>
    </xdr:to>
    <xdr:sp macro="" textlink="">
      <xdr:nvSpPr>
        <xdr:cNvPr id="650" name="楕円 649"/>
        <xdr:cNvSpPr/>
      </xdr:nvSpPr>
      <xdr:spPr>
        <a:xfrm>
          <a:off x="12763500" y="133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63904</xdr:rowOff>
    </xdr:from>
    <xdr:ext cx="534377" cy="259045"/>
    <xdr:sp macro="" textlink="">
      <xdr:nvSpPr>
        <xdr:cNvPr id="651" name="テキスト ボックス 650"/>
        <xdr:cNvSpPr txBox="1"/>
      </xdr:nvSpPr>
      <xdr:spPr>
        <a:xfrm>
          <a:off x="12547111" y="130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35252</xdr:rowOff>
    </xdr:from>
    <xdr:to>
      <xdr:col>85</xdr:col>
      <xdr:colOff>127000</xdr:colOff>
      <xdr:row>98</xdr:row>
      <xdr:rowOff>61999</xdr:rowOff>
    </xdr:to>
    <xdr:cxnSp macro="">
      <xdr:nvCxnSpPr>
        <xdr:cNvPr id="680" name="直線コネクタ 679"/>
        <xdr:cNvCxnSpPr/>
      </xdr:nvCxnSpPr>
      <xdr:spPr>
        <a:xfrm flipV="1">
          <a:off x="15481300" y="16837352"/>
          <a:ext cx="8382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61999</xdr:rowOff>
    </xdr:from>
    <xdr:to>
      <xdr:col>81</xdr:col>
      <xdr:colOff>50800</xdr:colOff>
      <xdr:row>98</xdr:row>
      <xdr:rowOff>70335</xdr:rowOff>
    </xdr:to>
    <xdr:cxnSp macro="">
      <xdr:nvCxnSpPr>
        <xdr:cNvPr id="683" name="直線コネクタ 682"/>
        <xdr:cNvCxnSpPr/>
      </xdr:nvCxnSpPr>
      <xdr:spPr>
        <a:xfrm flipV="1">
          <a:off x="14592300" y="16864099"/>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70335</xdr:rowOff>
    </xdr:from>
    <xdr:to>
      <xdr:col>76</xdr:col>
      <xdr:colOff>114300</xdr:colOff>
      <xdr:row>98</xdr:row>
      <xdr:rowOff>125679</xdr:rowOff>
    </xdr:to>
    <xdr:cxnSp macro="">
      <xdr:nvCxnSpPr>
        <xdr:cNvPr id="686" name="直線コネクタ 685"/>
        <xdr:cNvCxnSpPr/>
      </xdr:nvCxnSpPr>
      <xdr:spPr>
        <a:xfrm flipV="1">
          <a:off x="13703300" y="16872435"/>
          <a:ext cx="8890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74640</xdr:rowOff>
    </xdr:from>
    <xdr:to>
      <xdr:col>71</xdr:col>
      <xdr:colOff>177800</xdr:colOff>
      <xdr:row>98</xdr:row>
      <xdr:rowOff>125679</xdr:rowOff>
    </xdr:to>
    <xdr:cxnSp macro="">
      <xdr:nvCxnSpPr>
        <xdr:cNvPr id="689" name="直線コネクタ 688"/>
        <xdr:cNvCxnSpPr/>
      </xdr:nvCxnSpPr>
      <xdr:spPr>
        <a:xfrm>
          <a:off x="12814300" y="16876740"/>
          <a:ext cx="889000" cy="5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33434</xdr:rowOff>
    </xdr:from>
    <xdr:to>
      <xdr:col>72</xdr:col>
      <xdr:colOff>38100</xdr:colOff>
      <xdr:row>98</xdr:row>
      <xdr:rowOff>135034</xdr:rowOff>
    </xdr:to>
    <xdr:sp macro="" textlink="">
      <xdr:nvSpPr>
        <xdr:cNvPr id="690" name="フローチャート: 判断 689"/>
        <xdr:cNvSpPr/>
      </xdr:nvSpPr>
      <xdr:spPr>
        <a:xfrm>
          <a:off x="13652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151561</xdr:rowOff>
    </xdr:from>
    <xdr:ext cx="534377" cy="259045"/>
    <xdr:sp macro="" textlink="">
      <xdr:nvSpPr>
        <xdr:cNvPr id="691" name="テキスト ボックス 690"/>
        <xdr:cNvSpPr txBox="1"/>
      </xdr:nvSpPr>
      <xdr:spPr>
        <a:xfrm>
          <a:off x="13436111" y="16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13897</xdr:rowOff>
    </xdr:from>
    <xdr:to>
      <xdr:col>67</xdr:col>
      <xdr:colOff>101600</xdr:colOff>
      <xdr:row>98</xdr:row>
      <xdr:rowOff>115497</xdr:rowOff>
    </xdr:to>
    <xdr:sp macro="" textlink="">
      <xdr:nvSpPr>
        <xdr:cNvPr id="692" name="フローチャート: 判断 691"/>
        <xdr:cNvSpPr/>
      </xdr:nvSpPr>
      <xdr:spPr>
        <a:xfrm>
          <a:off x="12763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132024</xdr:rowOff>
    </xdr:from>
    <xdr:ext cx="534377" cy="259045"/>
    <xdr:sp macro="" textlink="">
      <xdr:nvSpPr>
        <xdr:cNvPr id="693" name="テキスト ボックス 692"/>
        <xdr:cNvSpPr txBox="1"/>
      </xdr:nvSpPr>
      <xdr:spPr>
        <a:xfrm>
          <a:off x="12547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155902</xdr:rowOff>
    </xdr:from>
    <xdr:to>
      <xdr:col>85</xdr:col>
      <xdr:colOff>177800</xdr:colOff>
      <xdr:row>98</xdr:row>
      <xdr:rowOff>86052</xdr:rowOff>
    </xdr:to>
    <xdr:sp macro="" textlink="">
      <xdr:nvSpPr>
        <xdr:cNvPr id="699" name="楕円 698"/>
        <xdr:cNvSpPr/>
      </xdr:nvSpPr>
      <xdr:spPr>
        <a:xfrm>
          <a:off x="16268700" y="167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7329</xdr:rowOff>
    </xdr:from>
    <xdr:ext cx="534377" cy="259045"/>
    <xdr:sp macro="" textlink="">
      <xdr:nvSpPr>
        <xdr:cNvPr id="700" name="積立金該当値テキスト"/>
        <xdr:cNvSpPr txBox="1"/>
      </xdr:nvSpPr>
      <xdr:spPr>
        <a:xfrm>
          <a:off x="16370300" y="1663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11199</xdr:rowOff>
    </xdr:from>
    <xdr:to>
      <xdr:col>81</xdr:col>
      <xdr:colOff>101600</xdr:colOff>
      <xdr:row>98</xdr:row>
      <xdr:rowOff>112799</xdr:rowOff>
    </xdr:to>
    <xdr:sp macro="" textlink="">
      <xdr:nvSpPr>
        <xdr:cNvPr id="701" name="楕円 700"/>
        <xdr:cNvSpPr/>
      </xdr:nvSpPr>
      <xdr:spPr>
        <a:xfrm>
          <a:off x="15430500" y="168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103926</xdr:rowOff>
    </xdr:from>
    <xdr:ext cx="534377" cy="259045"/>
    <xdr:sp macro="" textlink="">
      <xdr:nvSpPr>
        <xdr:cNvPr id="702" name="テキスト ボックス 701"/>
        <xdr:cNvSpPr txBox="1"/>
      </xdr:nvSpPr>
      <xdr:spPr>
        <a:xfrm>
          <a:off x="15214111" y="169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19535</xdr:rowOff>
    </xdr:from>
    <xdr:to>
      <xdr:col>76</xdr:col>
      <xdr:colOff>165100</xdr:colOff>
      <xdr:row>98</xdr:row>
      <xdr:rowOff>121135</xdr:rowOff>
    </xdr:to>
    <xdr:sp macro="" textlink="">
      <xdr:nvSpPr>
        <xdr:cNvPr id="703" name="楕円 702"/>
        <xdr:cNvSpPr/>
      </xdr:nvSpPr>
      <xdr:spPr>
        <a:xfrm>
          <a:off x="14541500" y="168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112262</xdr:rowOff>
    </xdr:from>
    <xdr:ext cx="534377" cy="259045"/>
    <xdr:sp macro="" textlink="">
      <xdr:nvSpPr>
        <xdr:cNvPr id="704" name="テキスト ボックス 703"/>
        <xdr:cNvSpPr txBox="1"/>
      </xdr:nvSpPr>
      <xdr:spPr>
        <a:xfrm>
          <a:off x="14325111" y="169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74879</xdr:rowOff>
    </xdr:from>
    <xdr:to>
      <xdr:col>72</xdr:col>
      <xdr:colOff>38100</xdr:colOff>
      <xdr:row>99</xdr:row>
      <xdr:rowOff>5029</xdr:rowOff>
    </xdr:to>
    <xdr:sp macro="" textlink="">
      <xdr:nvSpPr>
        <xdr:cNvPr id="705" name="楕円 704"/>
        <xdr:cNvSpPr/>
      </xdr:nvSpPr>
      <xdr:spPr>
        <a:xfrm>
          <a:off x="13652500" y="1687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167606</xdr:rowOff>
    </xdr:from>
    <xdr:ext cx="534377" cy="259045"/>
    <xdr:sp macro="" textlink="">
      <xdr:nvSpPr>
        <xdr:cNvPr id="706" name="テキスト ボックス 705"/>
        <xdr:cNvSpPr txBox="1"/>
      </xdr:nvSpPr>
      <xdr:spPr>
        <a:xfrm>
          <a:off x="13436111" y="169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23840</xdr:rowOff>
    </xdr:from>
    <xdr:to>
      <xdr:col>67</xdr:col>
      <xdr:colOff>101600</xdr:colOff>
      <xdr:row>98</xdr:row>
      <xdr:rowOff>125440</xdr:rowOff>
    </xdr:to>
    <xdr:sp macro="" textlink="">
      <xdr:nvSpPr>
        <xdr:cNvPr id="707" name="楕円 706"/>
        <xdr:cNvSpPr/>
      </xdr:nvSpPr>
      <xdr:spPr>
        <a:xfrm>
          <a:off x="12763500" y="168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116567</xdr:rowOff>
    </xdr:from>
    <xdr:ext cx="534377" cy="259045"/>
    <xdr:sp macro="" textlink="">
      <xdr:nvSpPr>
        <xdr:cNvPr id="708" name="テキスト ボックス 707"/>
        <xdr:cNvSpPr txBox="1"/>
      </xdr:nvSpPr>
      <xdr:spPr>
        <a:xfrm>
          <a:off x="12547111" y="169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44336</xdr:rowOff>
    </xdr:from>
    <xdr:to>
      <xdr:col>102</xdr:col>
      <xdr:colOff>114300</xdr:colOff>
      <xdr:row>39</xdr:row>
      <xdr:rowOff>44450</xdr:rowOff>
    </xdr:to>
    <xdr:cxnSp macro="">
      <xdr:nvCxnSpPr>
        <xdr:cNvPr id="746" name="直線コネクタ 745"/>
        <xdr:cNvCxnSpPr/>
      </xdr:nvCxnSpPr>
      <xdr:spPr>
        <a:xfrm>
          <a:off x="18656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117666</xdr:rowOff>
    </xdr:from>
    <xdr:to>
      <xdr:col>102</xdr:col>
      <xdr:colOff>165100</xdr:colOff>
      <xdr:row>39</xdr:row>
      <xdr:rowOff>47816</xdr:rowOff>
    </xdr:to>
    <xdr:sp macro="" textlink="">
      <xdr:nvSpPr>
        <xdr:cNvPr id="747" name="フローチャート: 判断 746"/>
        <xdr:cNvSpPr/>
      </xdr:nvSpPr>
      <xdr:spPr>
        <a:xfrm>
          <a:off x="19494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64343</xdr:rowOff>
    </xdr:from>
    <xdr:ext cx="469744" cy="259045"/>
    <xdr:sp macro="" textlink="">
      <xdr:nvSpPr>
        <xdr:cNvPr id="748" name="テキスト ボックス 747"/>
        <xdr:cNvSpPr txBox="1"/>
      </xdr:nvSpPr>
      <xdr:spPr>
        <a:xfrm>
          <a:off x="19310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100902</xdr:rowOff>
    </xdr:from>
    <xdr:to>
      <xdr:col>98</xdr:col>
      <xdr:colOff>38100</xdr:colOff>
      <xdr:row>39</xdr:row>
      <xdr:rowOff>31052</xdr:rowOff>
    </xdr:to>
    <xdr:sp macro="" textlink="">
      <xdr:nvSpPr>
        <xdr:cNvPr id="749" name="フローチャート: 判断 748"/>
        <xdr:cNvSpPr/>
      </xdr:nvSpPr>
      <xdr:spPr>
        <a:xfrm>
          <a:off x="18605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47579</xdr:rowOff>
    </xdr:from>
    <xdr:ext cx="469744" cy="259045"/>
    <xdr:sp macro="" textlink="">
      <xdr:nvSpPr>
        <xdr:cNvPr id="750" name="テキスト ボックス 749"/>
        <xdr:cNvSpPr txBox="1"/>
      </xdr:nvSpPr>
      <xdr:spPr>
        <a:xfrm>
          <a:off x="18421428"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64" name="楕円 763"/>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65" name="テキスト ボックス 764"/>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120955</xdr:rowOff>
    </xdr:from>
    <xdr:to>
      <xdr:col>116</xdr:col>
      <xdr:colOff>63500</xdr:colOff>
      <xdr:row>52</xdr:row>
      <xdr:rowOff>107582</xdr:rowOff>
    </xdr:to>
    <xdr:cxnSp macro="">
      <xdr:nvCxnSpPr>
        <xdr:cNvPr id="792" name="直線コネクタ 791"/>
        <xdr:cNvCxnSpPr/>
      </xdr:nvCxnSpPr>
      <xdr:spPr>
        <a:xfrm flipV="1">
          <a:off x="21323300" y="8864905"/>
          <a:ext cx="8382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107582</xdr:rowOff>
    </xdr:from>
    <xdr:to>
      <xdr:col>111</xdr:col>
      <xdr:colOff>177800</xdr:colOff>
      <xdr:row>54</xdr:row>
      <xdr:rowOff>45403</xdr:rowOff>
    </xdr:to>
    <xdr:cxnSp macro="">
      <xdr:nvCxnSpPr>
        <xdr:cNvPr id="795" name="直線コネクタ 794"/>
        <xdr:cNvCxnSpPr/>
      </xdr:nvCxnSpPr>
      <xdr:spPr>
        <a:xfrm flipV="1">
          <a:off x="20434300" y="9022982"/>
          <a:ext cx="8890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141666</xdr:rowOff>
    </xdr:from>
    <xdr:to>
      <xdr:col>107</xdr:col>
      <xdr:colOff>50800</xdr:colOff>
      <xdr:row>54</xdr:row>
      <xdr:rowOff>45403</xdr:rowOff>
    </xdr:to>
    <xdr:cxnSp macro="">
      <xdr:nvCxnSpPr>
        <xdr:cNvPr id="798" name="直線コネクタ 797"/>
        <xdr:cNvCxnSpPr/>
      </xdr:nvCxnSpPr>
      <xdr:spPr>
        <a:xfrm>
          <a:off x="19545300" y="9228516"/>
          <a:ext cx="889000" cy="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141666</xdr:rowOff>
    </xdr:from>
    <xdr:to>
      <xdr:col>102</xdr:col>
      <xdr:colOff>114300</xdr:colOff>
      <xdr:row>54</xdr:row>
      <xdr:rowOff>121458</xdr:rowOff>
    </xdr:to>
    <xdr:cxnSp macro="">
      <xdr:nvCxnSpPr>
        <xdr:cNvPr id="801" name="直線コネクタ 800"/>
        <xdr:cNvCxnSpPr/>
      </xdr:nvCxnSpPr>
      <xdr:spPr>
        <a:xfrm flipV="1">
          <a:off x="18656300" y="9228516"/>
          <a:ext cx="889000" cy="15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155674</xdr:rowOff>
    </xdr:from>
    <xdr:to>
      <xdr:col>102</xdr:col>
      <xdr:colOff>165100</xdr:colOff>
      <xdr:row>58</xdr:row>
      <xdr:rowOff>85824</xdr:rowOff>
    </xdr:to>
    <xdr:sp macro="" textlink="">
      <xdr:nvSpPr>
        <xdr:cNvPr id="802" name="フローチャート: 判断 801"/>
        <xdr:cNvSpPr/>
      </xdr:nvSpPr>
      <xdr:spPr>
        <a:xfrm>
          <a:off x="19494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76951</xdr:rowOff>
    </xdr:from>
    <xdr:ext cx="469744" cy="259045"/>
    <xdr:sp macro="" textlink="">
      <xdr:nvSpPr>
        <xdr:cNvPr id="803" name="テキスト ボックス 802"/>
        <xdr:cNvSpPr txBox="1"/>
      </xdr:nvSpPr>
      <xdr:spPr>
        <a:xfrm>
          <a:off x="19310428"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113246</xdr:rowOff>
    </xdr:from>
    <xdr:to>
      <xdr:col>98</xdr:col>
      <xdr:colOff>38100</xdr:colOff>
      <xdr:row>58</xdr:row>
      <xdr:rowOff>43396</xdr:rowOff>
    </xdr:to>
    <xdr:sp macro="" textlink="">
      <xdr:nvSpPr>
        <xdr:cNvPr id="804" name="フローチャート: 判断 803"/>
        <xdr:cNvSpPr/>
      </xdr:nvSpPr>
      <xdr:spPr>
        <a:xfrm>
          <a:off x="18605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34523</xdr:rowOff>
    </xdr:from>
    <xdr:ext cx="469744" cy="259045"/>
    <xdr:sp macro="" textlink="">
      <xdr:nvSpPr>
        <xdr:cNvPr id="805" name="テキスト ボックス 804"/>
        <xdr:cNvSpPr txBox="1"/>
      </xdr:nvSpPr>
      <xdr:spPr>
        <a:xfrm>
          <a:off x="18421428" y="99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70155</xdr:rowOff>
    </xdr:from>
    <xdr:to>
      <xdr:col>116</xdr:col>
      <xdr:colOff>114300</xdr:colOff>
      <xdr:row>52</xdr:row>
      <xdr:rowOff>305</xdr:rowOff>
    </xdr:to>
    <xdr:sp macro="" textlink="">
      <xdr:nvSpPr>
        <xdr:cNvPr id="811" name="楕円 810"/>
        <xdr:cNvSpPr/>
      </xdr:nvSpPr>
      <xdr:spPr>
        <a:xfrm>
          <a:off x="22110700" y="881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23182</xdr:rowOff>
    </xdr:from>
    <xdr:ext cx="534377" cy="259045"/>
    <xdr:sp macro="" textlink="">
      <xdr:nvSpPr>
        <xdr:cNvPr id="812" name="貸付金該当値テキスト"/>
        <xdr:cNvSpPr txBox="1"/>
      </xdr:nvSpPr>
      <xdr:spPr>
        <a:xfrm>
          <a:off x="22212300" y="87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56782</xdr:rowOff>
    </xdr:from>
    <xdr:to>
      <xdr:col>112</xdr:col>
      <xdr:colOff>38100</xdr:colOff>
      <xdr:row>52</xdr:row>
      <xdr:rowOff>158382</xdr:rowOff>
    </xdr:to>
    <xdr:sp macro="" textlink="">
      <xdr:nvSpPr>
        <xdr:cNvPr id="813" name="楕円 812"/>
        <xdr:cNvSpPr/>
      </xdr:nvSpPr>
      <xdr:spPr>
        <a:xfrm>
          <a:off x="21272500" y="89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3459</xdr:rowOff>
    </xdr:from>
    <xdr:ext cx="534377" cy="259045"/>
    <xdr:sp macro="" textlink="">
      <xdr:nvSpPr>
        <xdr:cNvPr id="814" name="テキスト ボックス 813"/>
        <xdr:cNvSpPr txBox="1"/>
      </xdr:nvSpPr>
      <xdr:spPr>
        <a:xfrm>
          <a:off x="21056111" y="874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166053</xdr:rowOff>
    </xdr:from>
    <xdr:to>
      <xdr:col>107</xdr:col>
      <xdr:colOff>101600</xdr:colOff>
      <xdr:row>54</xdr:row>
      <xdr:rowOff>96203</xdr:rowOff>
    </xdr:to>
    <xdr:sp macro="" textlink="">
      <xdr:nvSpPr>
        <xdr:cNvPr id="815" name="楕円 814"/>
        <xdr:cNvSpPr/>
      </xdr:nvSpPr>
      <xdr:spPr>
        <a:xfrm>
          <a:off x="20383500" y="92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112730</xdr:rowOff>
    </xdr:from>
    <xdr:ext cx="534377" cy="259045"/>
    <xdr:sp macro="" textlink="">
      <xdr:nvSpPr>
        <xdr:cNvPr id="816" name="テキスト ボックス 815"/>
        <xdr:cNvSpPr txBox="1"/>
      </xdr:nvSpPr>
      <xdr:spPr>
        <a:xfrm>
          <a:off x="20167111" y="902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90866</xdr:rowOff>
    </xdr:from>
    <xdr:to>
      <xdr:col>102</xdr:col>
      <xdr:colOff>165100</xdr:colOff>
      <xdr:row>54</xdr:row>
      <xdr:rowOff>21016</xdr:rowOff>
    </xdr:to>
    <xdr:sp macro="" textlink="">
      <xdr:nvSpPr>
        <xdr:cNvPr id="817" name="楕円 816"/>
        <xdr:cNvSpPr/>
      </xdr:nvSpPr>
      <xdr:spPr>
        <a:xfrm>
          <a:off x="19494500" y="917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37543</xdr:rowOff>
    </xdr:from>
    <xdr:ext cx="534377" cy="259045"/>
    <xdr:sp macro="" textlink="">
      <xdr:nvSpPr>
        <xdr:cNvPr id="818" name="テキスト ボックス 817"/>
        <xdr:cNvSpPr txBox="1"/>
      </xdr:nvSpPr>
      <xdr:spPr>
        <a:xfrm>
          <a:off x="19278111" y="8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70658</xdr:rowOff>
    </xdr:from>
    <xdr:to>
      <xdr:col>98</xdr:col>
      <xdr:colOff>38100</xdr:colOff>
      <xdr:row>55</xdr:row>
      <xdr:rowOff>808</xdr:rowOff>
    </xdr:to>
    <xdr:sp macro="" textlink="">
      <xdr:nvSpPr>
        <xdr:cNvPr id="819" name="楕円 818"/>
        <xdr:cNvSpPr/>
      </xdr:nvSpPr>
      <xdr:spPr>
        <a:xfrm>
          <a:off x="18605500" y="93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17335</xdr:rowOff>
    </xdr:from>
    <xdr:ext cx="534377" cy="259045"/>
    <xdr:sp macro="" textlink="">
      <xdr:nvSpPr>
        <xdr:cNvPr id="820" name="テキスト ボックス 819"/>
        <xdr:cNvSpPr txBox="1"/>
      </xdr:nvSpPr>
      <xdr:spPr>
        <a:xfrm>
          <a:off x="18389111" y="910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68050</xdr:rowOff>
    </xdr:from>
    <xdr:to>
      <xdr:col>116</xdr:col>
      <xdr:colOff>63500</xdr:colOff>
      <xdr:row>74</xdr:row>
      <xdr:rowOff>137316</xdr:rowOff>
    </xdr:to>
    <xdr:cxnSp macro="">
      <xdr:nvCxnSpPr>
        <xdr:cNvPr id="852" name="直線コネクタ 851"/>
        <xdr:cNvCxnSpPr/>
      </xdr:nvCxnSpPr>
      <xdr:spPr>
        <a:xfrm flipV="1">
          <a:off x="21323300" y="12755350"/>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137316</xdr:rowOff>
    </xdr:from>
    <xdr:to>
      <xdr:col>111</xdr:col>
      <xdr:colOff>177800</xdr:colOff>
      <xdr:row>74</xdr:row>
      <xdr:rowOff>155131</xdr:rowOff>
    </xdr:to>
    <xdr:cxnSp macro="">
      <xdr:nvCxnSpPr>
        <xdr:cNvPr id="855" name="直線コネクタ 854"/>
        <xdr:cNvCxnSpPr/>
      </xdr:nvCxnSpPr>
      <xdr:spPr>
        <a:xfrm flipV="1">
          <a:off x="20434300" y="12824616"/>
          <a:ext cx="889000" cy="1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155131</xdr:rowOff>
    </xdr:from>
    <xdr:to>
      <xdr:col>107</xdr:col>
      <xdr:colOff>50800</xdr:colOff>
      <xdr:row>74</xdr:row>
      <xdr:rowOff>162936</xdr:rowOff>
    </xdr:to>
    <xdr:cxnSp macro="">
      <xdr:nvCxnSpPr>
        <xdr:cNvPr id="858" name="直線コネクタ 857"/>
        <xdr:cNvCxnSpPr/>
      </xdr:nvCxnSpPr>
      <xdr:spPr>
        <a:xfrm flipV="1">
          <a:off x="19545300" y="12842431"/>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162936</xdr:rowOff>
    </xdr:from>
    <xdr:to>
      <xdr:col>102</xdr:col>
      <xdr:colOff>114300</xdr:colOff>
      <xdr:row>75</xdr:row>
      <xdr:rowOff>38185</xdr:rowOff>
    </xdr:to>
    <xdr:cxnSp macro="">
      <xdr:nvCxnSpPr>
        <xdr:cNvPr id="861" name="直線コネクタ 860"/>
        <xdr:cNvCxnSpPr/>
      </xdr:nvCxnSpPr>
      <xdr:spPr>
        <a:xfrm flipV="1">
          <a:off x="18656300" y="12850236"/>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19912</xdr:rowOff>
    </xdr:from>
    <xdr:to>
      <xdr:col>102</xdr:col>
      <xdr:colOff>165100</xdr:colOff>
      <xdr:row>77</xdr:row>
      <xdr:rowOff>121512</xdr:rowOff>
    </xdr:to>
    <xdr:sp macro="" textlink="">
      <xdr:nvSpPr>
        <xdr:cNvPr id="862" name="フローチャート: 判断 861"/>
        <xdr:cNvSpPr/>
      </xdr:nvSpPr>
      <xdr:spPr>
        <a:xfrm>
          <a:off x="19494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112639</xdr:rowOff>
    </xdr:from>
    <xdr:ext cx="534377" cy="259045"/>
    <xdr:sp macro="" textlink="">
      <xdr:nvSpPr>
        <xdr:cNvPr id="863" name="テキスト ボックス 862"/>
        <xdr:cNvSpPr txBox="1"/>
      </xdr:nvSpPr>
      <xdr:spPr>
        <a:xfrm>
          <a:off x="19278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42576</xdr:rowOff>
    </xdr:from>
    <xdr:to>
      <xdr:col>98</xdr:col>
      <xdr:colOff>38100</xdr:colOff>
      <xdr:row>77</xdr:row>
      <xdr:rowOff>144176</xdr:rowOff>
    </xdr:to>
    <xdr:sp macro="" textlink="">
      <xdr:nvSpPr>
        <xdr:cNvPr id="864" name="フローチャート: 判断 863"/>
        <xdr:cNvSpPr/>
      </xdr:nvSpPr>
      <xdr:spPr>
        <a:xfrm>
          <a:off x="18605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135303</xdr:rowOff>
    </xdr:from>
    <xdr:ext cx="534377" cy="259045"/>
    <xdr:sp macro="" textlink="">
      <xdr:nvSpPr>
        <xdr:cNvPr id="865" name="テキスト ボックス 864"/>
        <xdr:cNvSpPr txBox="1"/>
      </xdr:nvSpPr>
      <xdr:spPr>
        <a:xfrm>
          <a:off x="18389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17250</xdr:rowOff>
    </xdr:from>
    <xdr:to>
      <xdr:col>116</xdr:col>
      <xdr:colOff>114300</xdr:colOff>
      <xdr:row>74</xdr:row>
      <xdr:rowOff>118850</xdr:rowOff>
    </xdr:to>
    <xdr:sp macro="" textlink="">
      <xdr:nvSpPr>
        <xdr:cNvPr id="871" name="楕円 870"/>
        <xdr:cNvSpPr/>
      </xdr:nvSpPr>
      <xdr:spPr>
        <a:xfrm>
          <a:off x="22110700" y="127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40127</xdr:rowOff>
    </xdr:from>
    <xdr:ext cx="534377" cy="259045"/>
    <xdr:sp macro="" textlink="">
      <xdr:nvSpPr>
        <xdr:cNvPr id="872" name="繰出金該当値テキスト"/>
        <xdr:cNvSpPr txBox="1"/>
      </xdr:nvSpPr>
      <xdr:spPr>
        <a:xfrm>
          <a:off x="22212300" y="1255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86516</xdr:rowOff>
    </xdr:from>
    <xdr:to>
      <xdr:col>112</xdr:col>
      <xdr:colOff>38100</xdr:colOff>
      <xdr:row>75</xdr:row>
      <xdr:rowOff>16666</xdr:rowOff>
    </xdr:to>
    <xdr:sp macro="" textlink="">
      <xdr:nvSpPr>
        <xdr:cNvPr id="873" name="楕円 872"/>
        <xdr:cNvSpPr/>
      </xdr:nvSpPr>
      <xdr:spPr>
        <a:xfrm>
          <a:off x="21272500" y="127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33193</xdr:rowOff>
    </xdr:from>
    <xdr:ext cx="534377" cy="259045"/>
    <xdr:sp macro="" textlink="">
      <xdr:nvSpPr>
        <xdr:cNvPr id="874" name="テキスト ボックス 873"/>
        <xdr:cNvSpPr txBox="1"/>
      </xdr:nvSpPr>
      <xdr:spPr>
        <a:xfrm>
          <a:off x="21056111" y="1254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104331</xdr:rowOff>
    </xdr:from>
    <xdr:to>
      <xdr:col>107</xdr:col>
      <xdr:colOff>101600</xdr:colOff>
      <xdr:row>75</xdr:row>
      <xdr:rowOff>34481</xdr:rowOff>
    </xdr:to>
    <xdr:sp macro="" textlink="">
      <xdr:nvSpPr>
        <xdr:cNvPr id="875" name="楕円 874"/>
        <xdr:cNvSpPr/>
      </xdr:nvSpPr>
      <xdr:spPr>
        <a:xfrm>
          <a:off x="20383500" y="127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51008</xdr:rowOff>
    </xdr:from>
    <xdr:ext cx="534377" cy="259045"/>
    <xdr:sp macro="" textlink="">
      <xdr:nvSpPr>
        <xdr:cNvPr id="876" name="テキスト ボックス 875"/>
        <xdr:cNvSpPr txBox="1"/>
      </xdr:nvSpPr>
      <xdr:spPr>
        <a:xfrm>
          <a:off x="20167111" y="125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112136</xdr:rowOff>
    </xdr:from>
    <xdr:to>
      <xdr:col>102</xdr:col>
      <xdr:colOff>165100</xdr:colOff>
      <xdr:row>75</xdr:row>
      <xdr:rowOff>42286</xdr:rowOff>
    </xdr:to>
    <xdr:sp macro="" textlink="">
      <xdr:nvSpPr>
        <xdr:cNvPr id="877" name="楕円 876"/>
        <xdr:cNvSpPr/>
      </xdr:nvSpPr>
      <xdr:spPr>
        <a:xfrm>
          <a:off x="19494500" y="127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58813</xdr:rowOff>
    </xdr:from>
    <xdr:ext cx="534377" cy="259045"/>
    <xdr:sp macro="" textlink="">
      <xdr:nvSpPr>
        <xdr:cNvPr id="878" name="テキスト ボックス 877"/>
        <xdr:cNvSpPr txBox="1"/>
      </xdr:nvSpPr>
      <xdr:spPr>
        <a:xfrm>
          <a:off x="19278111" y="1257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158835</xdr:rowOff>
    </xdr:from>
    <xdr:to>
      <xdr:col>98</xdr:col>
      <xdr:colOff>38100</xdr:colOff>
      <xdr:row>75</xdr:row>
      <xdr:rowOff>88985</xdr:rowOff>
    </xdr:to>
    <xdr:sp macro="" textlink="">
      <xdr:nvSpPr>
        <xdr:cNvPr id="879" name="楕円 878"/>
        <xdr:cNvSpPr/>
      </xdr:nvSpPr>
      <xdr:spPr>
        <a:xfrm>
          <a:off x="18605500" y="1284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105512</xdr:rowOff>
    </xdr:from>
    <xdr:ext cx="534377" cy="259045"/>
    <xdr:sp macro="" textlink="">
      <xdr:nvSpPr>
        <xdr:cNvPr id="880" name="テキスト ボックス 879"/>
        <xdr:cNvSpPr txBox="1"/>
      </xdr:nvSpPr>
      <xdr:spPr>
        <a:xfrm>
          <a:off x="18389111" y="126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616,271</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72,914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万円程度で推移してきてい</a:t>
          </a:r>
          <a:r>
            <a:rPr kumimoji="1" lang="ja-JP" altLang="en-US" sz="1100">
              <a:solidFill>
                <a:schemeClr val="dk1"/>
              </a:solidFill>
              <a:effectLst/>
              <a:latin typeface="+mn-lt"/>
              <a:ea typeface="+mn-ea"/>
              <a:cs typeface="+mn-cs"/>
            </a:rPr>
            <a:t>たが、退職手当の増等の影響を受け</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万円を超えた。ただし</a:t>
          </a:r>
          <a:r>
            <a:rPr kumimoji="1" lang="ja-JP" altLang="ja-JP" sz="1100">
              <a:solidFill>
                <a:schemeClr val="dk1"/>
              </a:solidFill>
              <a:effectLst/>
              <a:latin typeface="+mn-lt"/>
              <a:ea typeface="+mn-ea"/>
              <a:cs typeface="+mn-cs"/>
            </a:rPr>
            <a:t>、類似団体平均と比べて低い水準にある</a:t>
          </a:r>
          <a:r>
            <a:rPr kumimoji="1" lang="ja-JP" altLang="en-US" sz="1100">
              <a:solidFill>
                <a:schemeClr val="dk1"/>
              </a:solidFill>
              <a:effectLst/>
              <a:latin typeface="+mn-lt"/>
              <a:ea typeface="+mn-ea"/>
              <a:cs typeface="+mn-cs"/>
            </a:rPr>
            <a:t>傾向は維持されている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121,791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増加傾向にあ</a:t>
          </a:r>
          <a:r>
            <a:rPr kumimoji="1" lang="ja-JP" altLang="en-US" sz="1100">
              <a:solidFill>
                <a:schemeClr val="dk1"/>
              </a:solidFill>
              <a:effectLst/>
              <a:latin typeface="+mn-lt"/>
              <a:ea typeface="+mn-ea"/>
              <a:cs typeface="+mn-cs"/>
            </a:rPr>
            <a:t>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児童手当や生活扶助費の減</a:t>
          </a:r>
          <a:r>
            <a:rPr kumimoji="1" lang="ja-JP" altLang="en-US" sz="1100">
              <a:solidFill>
                <a:schemeClr val="dk1"/>
              </a:solidFill>
              <a:effectLst/>
              <a:latin typeface="+mn-lt"/>
              <a:ea typeface="+mn-ea"/>
              <a:cs typeface="+mn-cs"/>
            </a:rPr>
            <a:t>の影響を受け減少傾向に転じた</a:t>
          </a:r>
          <a:r>
            <a:rPr kumimoji="1" lang="ja-JP" altLang="ja-JP" sz="1100">
              <a:solidFill>
                <a:schemeClr val="dk1"/>
              </a:solidFill>
              <a:effectLst/>
              <a:latin typeface="+mn-lt"/>
              <a:ea typeface="+mn-ea"/>
              <a:cs typeface="+mn-cs"/>
            </a:rPr>
            <a:t>。ただし、類似団体平均と比べて</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い水準にある傾向は維持されている。</a:t>
          </a:r>
          <a:endParaRPr lang="ja-JP" altLang="ja-JP">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49,074</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っており、平成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年々増加傾向であったが、平成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以降は</a:t>
          </a:r>
          <a:r>
            <a:rPr kumimoji="1" lang="ja-JP" altLang="ja-JP" sz="1100">
              <a:solidFill>
                <a:schemeClr val="dk1"/>
              </a:solidFill>
              <a:effectLst/>
              <a:latin typeface="+mn-lt"/>
              <a:ea typeface="+mn-ea"/>
              <a:cs typeface="+mn-cs"/>
            </a:rPr>
            <a:t>例年大きな割合を占めていた医療機器関連企業誘致事業や小中学校耐震補強事業の事業完了により、</a:t>
          </a:r>
          <a:r>
            <a:rPr kumimoji="1" lang="ja-JP" altLang="en-US" sz="1100">
              <a:solidFill>
                <a:schemeClr val="dk1"/>
              </a:solidFill>
              <a:effectLst/>
              <a:latin typeface="+mn-lt"/>
              <a:ea typeface="+mn-ea"/>
              <a:cs typeface="+mn-cs"/>
            </a:rPr>
            <a:t>減少傾向に転じている。</a:t>
          </a:r>
          <a:r>
            <a:rPr kumimoji="1" lang="ja-JP" altLang="ja-JP" sz="1100">
              <a:solidFill>
                <a:schemeClr val="dk1"/>
              </a:solidFill>
              <a:effectLst/>
              <a:latin typeface="+mn-lt"/>
              <a:ea typeface="+mn-ea"/>
              <a:cs typeface="+mn-cs"/>
            </a:rPr>
            <a:t>また、類似団体平均と比べて低い水準</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災害復旧事業費は、平成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年鳥取県中部</a:t>
          </a:r>
          <a:r>
            <a:rPr kumimoji="1" lang="ja-JP" altLang="en-US" sz="1100">
              <a:solidFill>
                <a:schemeClr val="dk1"/>
              </a:solidFill>
              <a:effectLst/>
              <a:latin typeface="+mn-lt"/>
              <a:ea typeface="+mn-ea"/>
              <a:cs typeface="+mn-cs"/>
            </a:rPr>
            <a:t>地震及び大雨台風に伴う災害復旧事業</a:t>
          </a:r>
          <a:r>
            <a:rPr kumimoji="1" lang="ja-JP" altLang="ja-JP" sz="1100">
              <a:solidFill>
                <a:schemeClr val="dk1"/>
              </a:solidFill>
              <a:effectLst/>
              <a:latin typeface="+mn-lt"/>
              <a:ea typeface="+mn-ea"/>
              <a:cs typeface="+mn-cs"/>
            </a:rPr>
            <a:t>により、前年度に比べて大幅に事業費が増加し、住民一人当たり</a:t>
          </a:r>
          <a:r>
            <a:rPr kumimoji="1" lang="en-US" altLang="ja-JP" sz="1100">
              <a:solidFill>
                <a:schemeClr val="dk1"/>
              </a:solidFill>
              <a:effectLst/>
              <a:latin typeface="+mn-lt"/>
              <a:ea typeface="+mn-ea"/>
              <a:cs typeface="+mn-cs"/>
            </a:rPr>
            <a:t>29,023</a:t>
          </a:r>
          <a:r>
            <a:rPr kumimoji="1" lang="ja-JP" altLang="ja-JP" sz="1100">
              <a:solidFill>
                <a:schemeClr val="dk1"/>
              </a:solidFill>
              <a:effectLst/>
              <a:latin typeface="+mn-lt"/>
              <a:ea typeface="+mn-ea"/>
              <a:cs typeface="+mn-cs"/>
            </a:rPr>
            <a:t>円となった。また、類似団体平均と比べて</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高い水準となった。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47,755
47,482
272.06
30,199,879
29,430,004
712,655
13,793,131
31,109,483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168084</xdr:rowOff>
    </xdr:from>
    <xdr:to>
      <xdr:col>24</xdr:col>
      <xdr:colOff>63500</xdr:colOff>
      <xdr:row>37</xdr:row>
      <xdr:rowOff>10732</xdr:rowOff>
    </xdr:to>
    <xdr:cxnSp macro="">
      <xdr:nvCxnSpPr>
        <xdr:cNvPr id="61" name="直線コネクタ 60"/>
        <xdr:cNvCxnSpPr/>
      </xdr:nvCxnSpPr>
      <xdr:spPr>
        <a:xfrm flipV="1">
          <a:off x="3797300" y="6340284"/>
          <a:ext cx="8382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132271</xdr:rowOff>
    </xdr:from>
    <xdr:to>
      <xdr:col>19</xdr:col>
      <xdr:colOff>177800</xdr:colOff>
      <xdr:row>37</xdr:row>
      <xdr:rowOff>10732</xdr:rowOff>
    </xdr:to>
    <xdr:cxnSp macro="">
      <xdr:nvCxnSpPr>
        <xdr:cNvPr id="64" name="直線コネクタ 63"/>
        <xdr:cNvCxnSpPr/>
      </xdr:nvCxnSpPr>
      <xdr:spPr>
        <a:xfrm>
          <a:off x="2908300" y="6304471"/>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116649</xdr:rowOff>
    </xdr:from>
    <xdr:to>
      <xdr:col>15</xdr:col>
      <xdr:colOff>50800</xdr:colOff>
      <xdr:row>36</xdr:row>
      <xdr:rowOff>132271</xdr:rowOff>
    </xdr:to>
    <xdr:cxnSp macro="">
      <xdr:nvCxnSpPr>
        <xdr:cNvPr id="67" name="直線コネクタ 66"/>
        <xdr:cNvCxnSpPr/>
      </xdr:nvCxnSpPr>
      <xdr:spPr>
        <a:xfrm>
          <a:off x="2019300" y="6288849"/>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114554</xdr:rowOff>
    </xdr:from>
    <xdr:to>
      <xdr:col>10</xdr:col>
      <xdr:colOff>114300</xdr:colOff>
      <xdr:row>36</xdr:row>
      <xdr:rowOff>116649</xdr:rowOff>
    </xdr:to>
    <xdr:cxnSp macro="">
      <xdr:nvCxnSpPr>
        <xdr:cNvPr id="70" name="直線コネクタ 69"/>
        <xdr:cNvCxnSpPr/>
      </xdr:nvCxnSpPr>
      <xdr:spPr>
        <a:xfrm>
          <a:off x="1130300" y="628675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23559</xdr:rowOff>
    </xdr:from>
    <xdr:to>
      <xdr:col>10</xdr:col>
      <xdr:colOff>165100</xdr:colOff>
      <xdr:row>37</xdr:row>
      <xdr:rowOff>125159</xdr:rowOff>
    </xdr:to>
    <xdr:sp macro="" textlink="">
      <xdr:nvSpPr>
        <xdr:cNvPr id="71" name="フローチャート: 判断 70"/>
        <xdr:cNvSpPr/>
      </xdr:nvSpPr>
      <xdr:spPr>
        <a:xfrm>
          <a:off x="1968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116286</xdr:rowOff>
    </xdr:from>
    <xdr:ext cx="469744" cy="259045"/>
    <xdr:sp macro="" textlink="">
      <xdr:nvSpPr>
        <xdr:cNvPr id="72" name="テキスト ボックス 71"/>
        <xdr:cNvSpPr txBox="1"/>
      </xdr:nvSpPr>
      <xdr:spPr>
        <a:xfrm>
          <a:off x="1784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30035</xdr:rowOff>
    </xdr:from>
    <xdr:to>
      <xdr:col>6</xdr:col>
      <xdr:colOff>38100</xdr:colOff>
      <xdr:row>37</xdr:row>
      <xdr:rowOff>131635</xdr:rowOff>
    </xdr:to>
    <xdr:sp macro="" textlink="">
      <xdr:nvSpPr>
        <xdr:cNvPr id="73" name="フローチャート: 判断 72"/>
        <xdr:cNvSpPr/>
      </xdr:nvSpPr>
      <xdr:spPr>
        <a:xfrm>
          <a:off x="1079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122762</xdr:rowOff>
    </xdr:from>
    <xdr:ext cx="469744" cy="259045"/>
    <xdr:sp macro="" textlink="">
      <xdr:nvSpPr>
        <xdr:cNvPr id="74" name="テキスト ボックス 73"/>
        <xdr:cNvSpPr txBox="1"/>
      </xdr:nvSpPr>
      <xdr:spPr>
        <a:xfrm>
          <a:off x="895428"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117284</xdr:rowOff>
    </xdr:from>
    <xdr:to>
      <xdr:col>24</xdr:col>
      <xdr:colOff>114300</xdr:colOff>
      <xdr:row>37</xdr:row>
      <xdr:rowOff>47434</xdr:rowOff>
    </xdr:to>
    <xdr:sp macro="" textlink="">
      <xdr:nvSpPr>
        <xdr:cNvPr id="80" name="楕円 79"/>
        <xdr:cNvSpPr/>
      </xdr:nvSpPr>
      <xdr:spPr>
        <a:xfrm>
          <a:off x="4584700" y="62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95711</xdr:rowOff>
    </xdr:from>
    <xdr:ext cx="469744" cy="259045"/>
    <xdr:sp macro="" textlink="">
      <xdr:nvSpPr>
        <xdr:cNvPr id="81" name="議会費該当値テキスト"/>
        <xdr:cNvSpPr txBox="1"/>
      </xdr:nvSpPr>
      <xdr:spPr>
        <a:xfrm>
          <a:off x="4686300" y="626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131382</xdr:rowOff>
    </xdr:from>
    <xdr:to>
      <xdr:col>20</xdr:col>
      <xdr:colOff>38100</xdr:colOff>
      <xdr:row>37</xdr:row>
      <xdr:rowOff>61532</xdr:rowOff>
    </xdr:to>
    <xdr:sp macro="" textlink="">
      <xdr:nvSpPr>
        <xdr:cNvPr id="82" name="楕円 81"/>
        <xdr:cNvSpPr/>
      </xdr:nvSpPr>
      <xdr:spPr>
        <a:xfrm>
          <a:off x="3746500" y="63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52659</xdr:rowOff>
    </xdr:from>
    <xdr:ext cx="469744" cy="259045"/>
    <xdr:sp macro="" textlink="">
      <xdr:nvSpPr>
        <xdr:cNvPr id="83" name="テキスト ボックス 82"/>
        <xdr:cNvSpPr txBox="1"/>
      </xdr:nvSpPr>
      <xdr:spPr>
        <a:xfrm>
          <a:off x="3562428" y="639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81471</xdr:rowOff>
    </xdr:from>
    <xdr:to>
      <xdr:col>15</xdr:col>
      <xdr:colOff>101600</xdr:colOff>
      <xdr:row>37</xdr:row>
      <xdr:rowOff>11621</xdr:rowOff>
    </xdr:to>
    <xdr:sp macro="" textlink="">
      <xdr:nvSpPr>
        <xdr:cNvPr id="84" name="楕円 83"/>
        <xdr:cNvSpPr/>
      </xdr:nvSpPr>
      <xdr:spPr>
        <a:xfrm>
          <a:off x="2857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2748</xdr:rowOff>
    </xdr:from>
    <xdr:ext cx="469744" cy="259045"/>
    <xdr:sp macro="" textlink="">
      <xdr:nvSpPr>
        <xdr:cNvPr id="85" name="テキスト ボックス 84"/>
        <xdr:cNvSpPr txBox="1"/>
      </xdr:nvSpPr>
      <xdr:spPr>
        <a:xfrm>
          <a:off x="2673428"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65849</xdr:rowOff>
    </xdr:from>
    <xdr:to>
      <xdr:col>10</xdr:col>
      <xdr:colOff>165100</xdr:colOff>
      <xdr:row>36</xdr:row>
      <xdr:rowOff>167449</xdr:rowOff>
    </xdr:to>
    <xdr:sp macro="" textlink="">
      <xdr:nvSpPr>
        <xdr:cNvPr id="86" name="楕円 85"/>
        <xdr:cNvSpPr/>
      </xdr:nvSpPr>
      <xdr:spPr>
        <a:xfrm>
          <a:off x="1968500" y="62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12526</xdr:rowOff>
    </xdr:from>
    <xdr:ext cx="469744" cy="259045"/>
    <xdr:sp macro="" textlink="">
      <xdr:nvSpPr>
        <xdr:cNvPr id="87" name="テキスト ボックス 86"/>
        <xdr:cNvSpPr txBox="1"/>
      </xdr:nvSpPr>
      <xdr:spPr>
        <a:xfrm>
          <a:off x="1784428" y="601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63754</xdr:rowOff>
    </xdr:from>
    <xdr:to>
      <xdr:col>6</xdr:col>
      <xdr:colOff>38100</xdr:colOff>
      <xdr:row>36</xdr:row>
      <xdr:rowOff>165354</xdr:rowOff>
    </xdr:to>
    <xdr:sp macro="" textlink="">
      <xdr:nvSpPr>
        <xdr:cNvPr id="88" name="楕円 87"/>
        <xdr:cNvSpPr/>
      </xdr:nvSpPr>
      <xdr:spPr>
        <a:xfrm>
          <a:off x="1079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10431</xdr:rowOff>
    </xdr:from>
    <xdr:ext cx="469744" cy="259045"/>
    <xdr:sp macro="" textlink="">
      <xdr:nvSpPr>
        <xdr:cNvPr id="89" name="テキスト ボックス 88"/>
        <xdr:cNvSpPr txBox="1"/>
      </xdr:nvSpPr>
      <xdr:spPr>
        <a:xfrm>
          <a:off x="895428"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139627</xdr:rowOff>
    </xdr:from>
    <xdr:to>
      <xdr:col>24</xdr:col>
      <xdr:colOff>63500</xdr:colOff>
      <xdr:row>56</xdr:row>
      <xdr:rowOff>171050</xdr:rowOff>
    </xdr:to>
    <xdr:cxnSp macro="">
      <xdr:nvCxnSpPr>
        <xdr:cNvPr id="116" name="直線コネクタ 115"/>
        <xdr:cNvCxnSpPr/>
      </xdr:nvCxnSpPr>
      <xdr:spPr>
        <a:xfrm flipV="1">
          <a:off x="3797300" y="9740827"/>
          <a:ext cx="838200" cy="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171050</xdr:rowOff>
    </xdr:from>
    <xdr:to>
      <xdr:col>19</xdr:col>
      <xdr:colOff>177800</xdr:colOff>
      <xdr:row>57</xdr:row>
      <xdr:rowOff>5050</xdr:rowOff>
    </xdr:to>
    <xdr:cxnSp macro="">
      <xdr:nvCxnSpPr>
        <xdr:cNvPr id="119" name="直線コネクタ 118"/>
        <xdr:cNvCxnSpPr/>
      </xdr:nvCxnSpPr>
      <xdr:spPr>
        <a:xfrm flipV="1">
          <a:off x="2908300" y="9772250"/>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5050</xdr:rowOff>
    </xdr:from>
    <xdr:to>
      <xdr:col>15</xdr:col>
      <xdr:colOff>50800</xdr:colOff>
      <xdr:row>57</xdr:row>
      <xdr:rowOff>33666</xdr:rowOff>
    </xdr:to>
    <xdr:cxnSp macro="">
      <xdr:nvCxnSpPr>
        <xdr:cNvPr id="122" name="直線コネクタ 121"/>
        <xdr:cNvCxnSpPr/>
      </xdr:nvCxnSpPr>
      <xdr:spPr>
        <a:xfrm flipV="1">
          <a:off x="2019300" y="9777700"/>
          <a:ext cx="889000" cy="2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24879</xdr:rowOff>
    </xdr:from>
    <xdr:to>
      <xdr:col>10</xdr:col>
      <xdr:colOff>114300</xdr:colOff>
      <xdr:row>57</xdr:row>
      <xdr:rowOff>33666</xdr:rowOff>
    </xdr:to>
    <xdr:cxnSp macro="">
      <xdr:nvCxnSpPr>
        <xdr:cNvPr id="125" name="直線コネクタ 124"/>
        <xdr:cNvCxnSpPr/>
      </xdr:nvCxnSpPr>
      <xdr:spPr>
        <a:xfrm>
          <a:off x="1130300" y="9797529"/>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80092</xdr:rowOff>
    </xdr:from>
    <xdr:ext cx="534377" cy="259045"/>
    <xdr:sp macro="" textlink="">
      <xdr:nvSpPr>
        <xdr:cNvPr id="127" name="テキスト ボックス 126"/>
        <xdr:cNvSpPr txBox="1"/>
      </xdr:nvSpPr>
      <xdr:spPr>
        <a:xfrm>
          <a:off x="1752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88827</xdr:rowOff>
    </xdr:from>
    <xdr:to>
      <xdr:col>24</xdr:col>
      <xdr:colOff>114300</xdr:colOff>
      <xdr:row>57</xdr:row>
      <xdr:rowOff>18977</xdr:rowOff>
    </xdr:to>
    <xdr:sp macro="" textlink="">
      <xdr:nvSpPr>
        <xdr:cNvPr id="135" name="楕円 134"/>
        <xdr:cNvSpPr/>
      </xdr:nvSpPr>
      <xdr:spPr>
        <a:xfrm>
          <a:off x="4584700" y="96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67254</xdr:rowOff>
    </xdr:from>
    <xdr:ext cx="534377" cy="259045"/>
    <xdr:sp macro="" textlink="">
      <xdr:nvSpPr>
        <xdr:cNvPr id="136" name="総務費該当値テキスト"/>
        <xdr:cNvSpPr txBox="1"/>
      </xdr:nvSpPr>
      <xdr:spPr>
        <a:xfrm>
          <a:off x="4686300" y="966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120250</xdr:rowOff>
    </xdr:from>
    <xdr:to>
      <xdr:col>20</xdr:col>
      <xdr:colOff>38100</xdr:colOff>
      <xdr:row>57</xdr:row>
      <xdr:rowOff>50400</xdr:rowOff>
    </xdr:to>
    <xdr:sp macro="" textlink="">
      <xdr:nvSpPr>
        <xdr:cNvPr id="137" name="楕円 136"/>
        <xdr:cNvSpPr/>
      </xdr:nvSpPr>
      <xdr:spPr>
        <a:xfrm>
          <a:off x="3746500" y="97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41527</xdr:rowOff>
    </xdr:from>
    <xdr:ext cx="534377" cy="259045"/>
    <xdr:sp macro="" textlink="">
      <xdr:nvSpPr>
        <xdr:cNvPr id="138" name="テキスト ボックス 137"/>
        <xdr:cNvSpPr txBox="1"/>
      </xdr:nvSpPr>
      <xdr:spPr>
        <a:xfrm>
          <a:off x="3530111" y="98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125700</xdr:rowOff>
    </xdr:from>
    <xdr:to>
      <xdr:col>15</xdr:col>
      <xdr:colOff>101600</xdr:colOff>
      <xdr:row>57</xdr:row>
      <xdr:rowOff>55850</xdr:rowOff>
    </xdr:to>
    <xdr:sp macro="" textlink="">
      <xdr:nvSpPr>
        <xdr:cNvPr id="139" name="楕円 138"/>
        <xdr:cNvSpPr/>
      </xdr:nvSpPr>
      <xdr:spPr>
        <a:xfrm>
          <a:off x="2857500" y="97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46977</xdr:rowOff>
    </xdr:from>
    <xdr:ext cx="534377" cy="259045"/>
    <xdr:sp macro="" textlink="">
      <xdr:nvSpPr>
        <xdr:cNvPr id="140" name="テキスト ボックス 139"/>
        <xdr:cNvSpPr txBox="1"/>
      </xdr:nvSpPr>
      <xdr:spPr>
        <a:xfrm>
          <a:off x="2641111" y="981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154316</xdr:rowOff>
    </xdr:from>
    <xdr:to>
      <xdr:col>10</xdr:col>
      <xdr:colOff>165100</xdr:colOff>
      <xdr:row>57</xdr:row>
      <xdr:rowOff>84466</xdr:rowOff>
    </xdr:to>
    <xdr:sp macro="" textlink="">
      <xdr:nvSpPr>
        <xdr:cNvPr id="141" name="楕円 140"/>
        <xdr:cNvSpPr/>
      </xdr:nvSpPr>
      <xdr:spPr>
        <a:xfrm>
          <a:off x="1968500" y="975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100993</xdr:rowOff>
    </xdr:from>
    <xdr:ext cx="534377" cy="259045"/>
    <xdr:sp macro="" textlink="">
      <xdr:nvSpPr>
        <xdr:cNvPr id="142" name="テキスト ボックス 141"/>
        <xdr:cNvSpPr txBox="1"/>
      </xdr:nvSpPr>
      <xdr:spPr>
        <a:xfrm>
          <a:off x="1752111" y="953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145529</xdr:rowOff>
    </xdr:from>
    <xdr:to>
      <xdr:col>6</xdr:col>
      <xdr:colOff>38100</xdr:colOff>
      <xdr:row>57</xdr:row>
      <xdr:rowOff>75679</xdr:rowOff>
    </xdr:to>
    <xdr:sp macro="" textlink="">
      <xdr:nvSpPr>
        <xdr:cNvPr id="143" name="楕円 142"/>
        <xdr:cNvSpPr/>
      </xdr:nvSpPr>
      <xdr:spPr>
        <a:xfrm>
          <a:off x="1079500" y="97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66806</xdr:rowOff>
    </xdr:from>
    <xdr:ext cx="534377" cy="259045"/>
    <xdr:sp macro="" textlink="">
      <xdr:nvSpPr>
        <xdr:cNvPr id="144" name="テキスト ボックス 143"/>
        <xdr:cNvSpPr txBox="1"/>
      </xdr:nvSpPr>
      <xdr:spPr>
        <a:xfrm>
          <a:off x="863111" y="98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139883</xdr:rowOff>
    </xdr:from>
    <xdr:to>
      <xdr:col>24</xdr:col>
      <xdr:colOff>63500</xdr:colOff>
      <xdr:row>74</xdr:row>
      <xdr:rowOff>157393</xdr:rowOff>
    </xdr:to>
    <xdr:cxnSp macro="">
      <xdr:nvCxnSpPr>
        <xdr:cNvPr id="174" name="直線コネクタ 173"/>
        <xdr:cNvCxnSpPr/>
      </xdr:nvCxnSpPr>
      <xdr:spPr>
        <a:xfrm>
          <a:off x="3797300" y="12827183"/>
          <a:ext cx="8382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139883</xdr:rowOff>
    </xdr:from>
    <xdr:to>
      <xdr:col>19</xdr:col>
      <xdr:colOff>177800</xdr:colOff>
      <xdr:row>75</xdr:row>
      <xdr:rowOff>56093</xdr:rowOff>
    </xdr:to>
    <xdr:cxnSp macro="">
      <xdr:nvCxnSpPr>
        <xdr:cNvPr id="177" name="直線コネクタ 176"/>
        <xdr:cNvCxnSpPr/>
      </xdr:nvCxnSpPr>
      <xdr:spPr>
        <a:xfrm flipV="1">
          <a:off x="2908300" y="12827183"/>
          <a:ext cx="889000" cy="8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30163</xdr:rowOff>
    </xdr:from>
    <xdr:to>
      <xdr:col>15</xdr:col>
      <xdr:colOff>50800</xdr:colOff>
      <xdr:row>75</xdr:row>
      <xdr:rowOff>56093</xdr:rowOff>
    </xdr:to>
    <xdr:cxnSp macro="">
      <xdr:nvCxnSpPr>
        <xdr:cNvPr id="180" name="直線コネクタ 179"/>
        <xdr:cNvCxnSpPr/>
      </xdr:nvCxnSpPr>
      <xdr:spPr>
        <a:xfrm>
          <a:off x="2019300" y="12888913"/>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30163</xdr:rowOff>
    </xdr:from>
    <xdr:to>
      <xdr:col>10</xdr:col>
      <xdr:colOff>114300</xdr:colOff>
      <xdr:row>75</xdr:row>
      <xdr:rowOff>139944</xdr:rowOff>
    </xdr:to>
    <xdr:cxnSp macro="">
      <xdr:nvCxnSpPr>
        <xdr:cNvPr id="183" name="直線コネクタ 182"/>
        <xdr:cNvCxnSpPr/>
      </xdr:nvCxnSpPr>
      <xdr:spPr>
        <a:xfrm flipV="1">
          <a:off x="1130300" y="12888913"/>
          <a:ext cx="889000" cy="10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171028</xdr:rowOff>
    </xdr:from>
    <xdr:to>
      <xdr:col>10</xdr:col>
      <xdr:colOff>165100</xdr:colOff>
      <xdr:row>77</xdr:row>
      <xdr:rowOff>101178</xdr:rowOff>
    </xdr:to>
    <xdr:sp macro="" textlink="">
      <xdr:nvSpPr>
        <xdr:cNvPr id="184" name="フローチャート: 判断 183"/>
        <xdr:cNvSpPr/>
      </xdr:nvSpPr>
      <xdr:spPr>
        <a:xfrm>
          <a:off x="1968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92305</xdr:rowOff>
    </xdr:from>
    <xdr:ext cx="599010" cy="259045"/>
    <xdr:sp macro="" textlink="">
      <xdr:nvSpPr>
        <xdr:cNvPr id="185" name="テキスト ボックス 184"/>
        <xdr:cNvSpPr txBox="1"/>
      </xdr:nvSpPr>
      <xdr:spPr>
        <a:xfrm>
          <a:off x="1719795"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49848</xdr:rowOff>
    </xdr:from>
    <xdr:to>
      <xdr:col>6</xdr:col>
      <xdr:colOff>38100</xdr:colOff>
      <xdr:row>77</xdr:row>
      <xdr:rowOff>151448</xdr:rowOff>
    </xdr:to>
    <xdr:sp macro="" textlink="">
      <xdr:nvSpPr>
        <xdr:cNvPr id="186" name="フローチャート: 判断 185"/>
        <xdr:cNvSpPr/>
      </xdr:nvSpPr>
      <xdr:spPr>
        <a:xfrm>
          <a:off x="1079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142575</xdr:rowOff>
    </xdr:from>
    <xdr:ext cx="599010" cy="259045"/>
    <xdr:sp macro="" textlink="">
      <xdr:nvSpPr>
        <xdr:cNvPr id="187" name="テキスト ボックス 186"/>
        <xdr:cNvSpPr txBox="1"/>
      </xdr:nvSpPr>
      <xdr:spPr>
        <a:xfrm>
          <a:off x="830795" y="133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106593</xdr:rowOff>
    </xdr:from>
    <xdr:to>
      <xdr:col>24</xdr:col>
      <xdr:colOff>114300</xdr:colOff>
      <xdr:row>75</xdr:row>
      <xdr:rowOff>36743</xdr:rowOff>
    </xdr:to>
    <xdr:sp macro="" textlink="">
      <xdr:nvSpPr>
        <xdr:cNvPr id="193" name="楕円 192"/>
        <xdr:cNvSpPr/>
      </xdr:nvSpPr>
      <xdr:spPr>
        <a:xfrm>
          <a:off x="4584700" y="1279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129470</xdr:rowOff>
    </xdr:from>
    <xdr:ext cx="599010" cy="259045"/>
    <xdr:sp macro="" textlink="">
      <xdr:nvSpPr>
        <xdr:cNvPr id="194" name="民生費該当値テキスト"/>
        <xdr:cNvSpPr txBox="1"/>
      </xdr:nvSpPr>
      <xdr:spPr>
        <a:xfrm>
          <a:off x="4686300" y="126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89083</xdr:rowOff>
    </xdr:from>
    <xdr:to>
      <xdr:col>20</xdr:col>
      <xdr:colOff>38100</xdr:colOff>
      <xdr:row>75</xdr:row>
      <xdr:rowOff>19233</xdr:rowOff>
    </xdr:to>
    <xdr:sp macro="" textlink="">
      <xdr:nvSpPr>
        <xdr:cNvPr id="195" name="楕円 194"/>
        <xdr:cNvSpPr/>
      </xdr:nvSpPr>
      <xdr:spPr>
        <a:xfrm>
          <a:off x="3746500" y="127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35760</xdr:rowOff>
    </xdr:from>
    <xdr:ext cx="599010" cy="259045"/>
    <xdr:sp macro="" textlink="">
      <xdr:nvSpPr>
        <xdr:cNvPr id="196" name="テキスト ボックス 195"/>
        <xdr:cNvSpPr txBox="1"/>
      </xdr:nvSpPr>
      <xdr:spPr>
        <a:xfrm>
          <a:off x="3497795" y="1255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5293</xdr:rowOff>
    </xdr:from>
    <xdr:to>
      <xdr:col>15</xdr:col>
      <xdr:colOff>101600</xdr:colOff>
      <xdr:row>75</xdr:row>
      <xdr:rowOff>106893</xdr:rowOff>
    </xdr:to>
    <xdr:sp macro="" textlink="">
      <xdr:nvSpPr>
        <xdr:cNvPr id="197" name="楕円 196"/>
        <xdr:cNvSpPr/>
      </xdr:nvSpPr>
      <xdr:spPr>
        <a:xfrm>
          <a:off x="2857500" y="128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123420</xdr:rowOff>
    </xdr:from>
    <xdr:ext cx="599010" cy="259045"/>
    <xdr:sp macro="" textlink="">
      <xdr:nvSpPr>
        <xdr:cNvPr id="198" name="テキスト ボックス 197"/>
        <xdr:cNvSpPr txBox="1"/>
      </xdr:nvSpPr>
      <xdr:spPr>
        <a:xfrm>
          <a:off x="2608795" y="1263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150813</xdr:rowOff>
    </xdr:from>
    <xdr:to>
      <xdr:col>10</xdr:col>
      <xdr:colOff>165100</xdr:colOff>
      <xdr:row>75</xdr:row>
      <xdr:rowOff>80963</xdr:rowOff>
    </xdr:to>
    <xdr:sp macro="" textlink="">
      <xdr:nvSpPr>
        <xdr:cNvPr id="199" name="楕円 198"/>
        <xdr:cNvSpPr/>
      </xdr:nvSpPr>
      <xdr:spPr>
        <a:xfrm>
          <a:off x="1968500" y="128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97490</xdr:rowOff>
    </xdr:from>
    <xdr:ext cx="599010" cy="259045"/>
    <xdr:sp macro="" textlink="">
      <xdr:nvSpPr>
        <xdr:cNvPr id="200" name="テキスト ボックス 199"/>
        <xdr:cNvSpPr txBox="1"/>
      </xdr:nvSpPr>
      <xdr:spPr>
        <a:xfrm>
          <a:off x="1719795" y="1261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89144</xdr:rowOff>
    </xdr:from>
    <xdr:to>
      <xdr:col>6</xdr:col>
      <xdr:colOff>38100</xdr:colOff>
      <xdr:row>76</xdr:row>
      <xdr:rowOff>19295</xdr:rowOff>
    </xdr:to>
    <xdr:sp macro="" textlink="">
      <xdr:nvSpPr>
        <xdr:cNvPr id="201" name="楕円 200"/>
        <xdr:cNvSpPr/>
      </xdr:nvSpPr>
      <xdr:spPr>
        <a:xfrm>
          <a:off x="1079500" y="129478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35821</xdr:rowOff>
    </xdr:from>
    <xdr:ext cx="599010" cy="259045"/>
    <xdr:sp macro="" textlink="">
      <xdr:nvSpPr>
        <xdr:cNvPr id="202" name="テキスト ボックス 201"/>
        <xdr:cNvSpPr txBox="1"/>
      </xdr:nvSpPr>
      <xdr:spPr>
        <a:xfrm>
          <a:off x="830795" y="1272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33294</xdr:rowOff>
    </xdr:from>
    <xdr:to>
      <xdr:col>24</xdr:col>
      <xdr:colOff>63500</xdr:colOff>
      <xdr:row>98</xdr:row>
      <xdr:rowOff>39832</xdr:rowOff>
    </xdr:to>
    <xdr:cxnSp macro="">
      <xdr:nvCxnSpPr>
        <xdr:cNvPr id="231" name="直線コネクタ 230"/>
        <xdr:cNvCxnSpPr/>
      </xdr:nvCxnSpPr>
      <xdr:spPr>
        <a:xfrm>
          <a:off x="3797300" y="16835394"/>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33294</xdr:rowOff>
    </xdr:from>
    <xdr:to>
      <xdr:col>19</xdr:col>
      <xdr:colOff>177800</xdr:colOff>
      <xdr:row>98</xdr:row>
      <xdr:rowOff>39740</xdr:rowOff>
    </xdr:to>
    <xdr:cxnSp macro="">
      <xdr:nvCxnSpPr>
        <xdr:cNvPr id="234" name="直線コネクタ 233"/>
        <xdr:cNvCxnSpPr/>
      </xdr:nvCxnSpPr>
      <xdr:spPr>
        <a:xfrm flipV="1">
          <a:off x="2908300" y="16835394"/>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33493</xdr:rowOff>
    </xdr:from>
    <xdr:to>
      <xdr:col>15</xdr:col>
      <xdr:colOff>50800</xdr:colOff>
      <xdr:row>98</xdr:row>
      <xdr:rowOff>39740</xdr:rowOff>
    </xdr:to>
    <xdr:cxnSp macro="">
      <xdr:nvCxnSpPr>
        <xdr:cNvPr id="237" name="直線コネクタ 236"/>
        <xdr:cNvCxnSpPr/>
      </xdr:nvCxnSpPr>
      <xdr:spPr>
        <a:xfrm>
          <a:off x="2019300" y="16835593"/>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330</xdr:rowOff>
    </xdr:from>
    <xdr:to>
      <xdr:col>10</xdr:col>
      <xdr:colOff>114300</xdr:colOff>
      <xdr:row>98</xdr:row>
      <xdr:rowOff>33493</xdr:rowOff>
    </xdr:to>
    <xdr:cxnSp macro="">
      <xdr:nvCxnSpPr>
        <xdr:cNvPr id="240" name="直線コネクタ 239"/>
        <xdr:cNvCxnSpPr/>
      </xdr:nvCxnSpPr>
      <xdr:spPr>
        <a:xfrm>
          <a:off x="1130300" y="16802430"/>
          <a:ext cx="889000" cy="3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56493</xdr:rowOff>
    </xdr:from>
    <xdr:to>
      <xdr:col>10</xdr:col>
      <xdr:colOff>165100</xdr:colOff>
      <xdr:row>97</xdr:row>
      <xdr:rowOff>158093</xdr:rowOff>
    </xdr:to>
    <xdr:sp macro="" textlink="">
      <xdr:nvSpPr>
        <xdr:cNvPr id="241" name="フローチャート: 判断 240"/>
        <xdr:cNvSpPr/>
      </xdr:nvSpPr>
      <xdr:spPr>
        <a:xfrm>
          <a:off x="1968500" y="166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xdr:rowOff>
    </xdr:from>
    <xdr:ext cx="534377" cy="259045"/>
    <xdr:sp macro="" textlink="">
      <xdr:nvSpPr>
        <xdr:cNvPr id="242" name="テキスト ボックス 241"/>
        <xdr:cNvSpPr txBox="1"/>
      </xdr:nvSpPr>
      <xdr:spPr>
        <a:xfrm>
          <a:off x="1752111" y="164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49208</xdr:rowOff>
    </xdr:from>
    <xdr:to>
      <xdr:col>6</xdr:col>
      <xdr:colOff>38100</xdr:colOff>
      <xdr:row>97</xdr:row>
      <xdr:rowOff>150808</xdr:rowOff>
    </xdr:to>
    <xdr:sp macro="" textlink="">
      <xdr:nvSpPr>
        <xdr:cNvPr id="243" name="フローチャート: 判断 242"/>
        <xdr:cNvSpPr/>
      </xdr:nvSpPr>
      <xdr:spPr>
        <a:xfrm>
          <a:off x="1079500" y="166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167335</xdr:rowOff>
    </xdr:from>
    <xdr:ext cx="534377" cy="259045"/>
    <xdr:sp macro="" textlink="">
      <xdr:nvSpPr>
        <xdr:cNvPr id="244" name="テキスト ボックス 243"/>
        <xdr:cNvSpPr txBox="1"/>
      </xdr:nvSpPr>
      <xdr:spPr>
        <a:xfrm>
          <a:off x="863111" y="164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160482</xdr:rowOff>
    </xdr:from>
    <xdr:to>
      <xdr:col>24</xdr:col>
      <xdr:colOff>114300</xdr:colOff>
      <xdr:row>98</xdr:row>
      <xdr:rowOff>90632</xdr:rowOff>
    </xdr:to>
    <xdr:sp macro="" textlink="">
      <xdr:nvSpPr>
        <xdr:cNvPr id="250" name="楕円 249"/>
        <xdr:cNvSpPr/>
      </xdr:nvSpPr>
      <xdr:spPr>
        <a:xfrm>
          <a:off x="4584700" y="1679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75409</xdr:rowOff>
    </xdr:from>
    <xdr:ext cx="534377" cy="259045"/>
    <xdr:sp macro="" textlink="">
      <xdr:nvSpPr>
        <xdr:cNvPr id="251" name="衛生費該当値テキスト"/>
        <xdr:cNvSpPr txBox="1"/>
      </xdr:nvSpPr>
      <xdr:spPr>
        <a:xfrm>
          <a:off x="4686300" y="1670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153944</xdr:rowOff>
    </xdr:from>
    <xdr:to>
      <xdr:col>20</xdr:col>
      <xdr:colOff>38100</xdr:colOff>
      <xdr:row>98</xdr:row>
      <xdr:rowOff>84094</xdr:rowOff>
    </xdr:to>
    <xdr:sp macro="" textlink="">
      <xdr:nvSpPr>
        <xdr:cNvPr id="252" name="楕円 251"/>
        <xdr:cNvSpPr/>
      </xdr:nvSpPr>
      <xdr:spPr>
        <a:xfrm>
          <a:off x="3746500" y="1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75221</xdr:rowOff>
    </xdr:from>
    <xdr:ext cx="534377" cy="259045"/>
    <xdr:sp macro="" textlink="">
      <xdr:nvSpPr>
        <xdr:cNvPr id="253" name="テキスト ボックス 252"/>
        <xdr:cNvSpPr txBox="1"/>
      </xdr:nvSpPr>
      <xdr:spPr>
        <a:xfrm>
          <a:off x="3530111" y="168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160390</xdr:rowOff>
    </xdr:from>
    <xdr:to>
      <xdr:col>15</xdr:col>
      <xdr:colOff>101600</xdr:colOff>
      <xdr:row>98</xdr:row>
      <xdr:rowOff>90540</xdr:rowOff>
    </xdr:to>
    <xdr:sp macro="" textlink="">
      <xdr:nvSpPr>
        <xdr:cNvPr id="254" name="楕円 253"/>
        <xdr:cNvSpPr/>
      </xdr:nvSpPr>
      <xdr:spPr>
        <a:xfrm>
          <a:off x="2857500" y="167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81667</xdr:rowOff>
    </xdr:from>
    <xdr:ext cx="534377" cy="259045"/>
    <xdr:sp macro="" textlink="">
      <xdr:nvSpPr>
        <xdr:cNvPr id="255" name="テキスト ボックス 254"/>
        <xdr:cNvSpPr txBox="1"/>
      </xdr:nvSpPr>
      <xdr:spPr>
        <a:xfrm>
          <a:off x="2641111" y="168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154143</xdr:rowOff>
    </xdr:from>
    <xdr:to>
      <xdr:col>10</xdr:col>
      <xdr:colOff>165100</xdr:colOff>
      <xdr:row>98</xdr:row>
      <xdr:rowOff>84293</xdr:rowOff>
    </xdr:to>
    <xdr:sp macro="" textlink="">
      <xdr:nvSpPr>
        <xdr:cNvPr id="256" name="楕円 255"/>
        <xdr:cNvSpPr/>
      </xdr:nvSpPr>
      <xdr:spPr>
        <a:xfrm>
          <a:off x="1968500" y="167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75420</xdr:rowOff>
    </xdr:from>
    <xdr:ext cx="534377" cy="259045"/>
    <xdr:sp macro="" textlink="">
      <xdr:nvSpPr>
        <xdr:cNvPr id="257" name="テキスト ボックス 256"/>
        <xdr:cNvSpPr txBox="1"/>
      </xdr:nvSpPr>
      <xdr:spPr>
        <a:xfrm>
          <a:off x="1752111" y="168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120980</xdr:rowOff>
    </xdr:from>
    <xdr:to>
      <xdr:col>6</xdr:col>
      <xdr:colOff>38100</xdr:colOff>
      <xdr:row>98</xdr:row>
      <xdr:rowOff>51130</xdr:rowOff>
    </xdr:to>
    <xdr:sp macro="" textlink="">
      <xdr:nvSpPr>
        <xdr:cNvPr id="258" name="楕円 257"/>
        <xdr:cNvSpPr/>
      </xdr:nvSpPr>
      <xdr:spPr>
        <a:xfrm>
          <a:off x="1079500" y="167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42257</xdr:rowOff>
    </xdr:from>
    <xdr:ext cx="534377" cy="259045"/>
    <xdr:sp macro="" textlink="">
      <xdr:nvSpPr>
        <xdr:cNvPr id="259" name="テキスト ボックス 258"/>
        <xdr:cNvSpPr txBox="1"/>
      </xdr:nvSpPr>
      <xdr:spPr>
        <a:xfrm>
          <a:off x="863111" y="1684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93653</xdr:rowOff>
    </xdr:from>
    <xdr:to>
      <xdr:col>55</xdr:col>
      <xdr:colOff>0</xdr:colOff>
      <xdr:row>39</xdr:row>
      <xdr:rowOff>97899</xdr:rowOff>
    </xdr:to>
    <xdr:cxnSp macro="">
      <xdr:nvCxnSpPr>
        <xdr:cNvPr id="290" name="直線コネクタ 289"/>
        <xdr:cNvCxnSpPr/>
      </xdr:nvCxnSpPr>
      <xdr:spPr>
        <a:xfrm>
          <a:off x="9639300" y="6780203"/>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60670</xdr:rowOff>
    </xdr:from>
    <xdr:to>
      <xdr:col>50</xdr:col>
      <xdr:colOff>114300</xdr:colOff>
      <xdr:row>39</xdr:row>
      <xdr:rowOff>93653</xdr:rowOff>
    </xdr:to>
    <xdr:cxnSp macro="">
      <xdr:nvCxnSpPr>
        <xdr:cNvPr id="293" name="直線コネクタ 292"/>
        <xdr:cNvCxnSpPr/>
      </xdr:nvCxnSpPr>
      <xdr:spPr>
        <a:xfrm>
          <a:off x="8750300" y="6747220"/>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144925</xdr:rowOff>
    </xdr:from>
    <xdr:to>
      <xdr:col>45</xdr:col>
      <xdr:colOff>177800</xdr:colOff>
      <xdr:row>39</xdr:row>
      <xdr:rowOff>60670</xdr:rowOff>
    </xdr:to>
    <xdr:cxnSp macro="">
      <xdr:nvCxnSpPr>
        <xdr:cNvPr id="296" name="直線コネクタ 295"/>
        <xdr:cNvCxnSpPr/>
      </xdr:nvCxnSpPr>
      <xdr:spPr>
        <a:xfrm>
          <a:off x="7861300" y="6660025"/>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114881</xdr:rowOff>
    </xdr:from>
    <xdr:to>
      <xdr:col>41</xdr:col>
      <xdr:colOff>50800</xdr:colOff>
      <xdr:row>38</xdr:row>
      <xdr:rowOff>144925</xdr:rowOff>
    </xdr:to>
    <xdr:cxnSp macro="">
      <xdr:nvCxnSpPr>
        <xdr:cNvPr id="299" name="直線コネクタ 298"/>
        <xdr:cNvCxnSpPr/>
      </xdr:nvCxnSpPr>
      <xdr:spPr>
        <a:xfrm>
          <a:off x="6972300" y="5772731"/>
          <a:ext cx="889000" cy="88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0" name="フローチャート: 判断 299"/>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1" name="テキスト ボックス 300"/>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2" name="フローチャート: 判断 301"/>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3" name="テキスト ボックス 302"/>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47099</xdr:rowOff>
    </xdr:from>
    <xdr:to>
      <xdr:col>55</xdr:col>
      <xdr:colOff>50800</xdr:colOff>
      <xdr:row>39</xdr:row>
      <xdr:rowOff>148699</xdr:rowOff>
    </xdr:to>
    <xdr:sp macro="" textlink="">
      <xdr:nvSpPr>
        <xdr:cNvPr id="309" name="楕円 308"/>
        <xdr:cNvSpPr/>
      </xdr:nvSpPr>
      <xdr:spPr>
        <a:xfrm>
          <a:off x="10426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133476</xdr:rowOff>
    </xdr:from>
    <xdr:ext cx="249299" cy="259045"/>
    <xdr:sp macro="" textlink="">
      <xdr:nvSpPr>
        <xdr:cNvPr id="310" name="労働費該当値テキスト"/>
        <xdr:cNvSpPr txBox="1"/>
      </xdr:nvSpPr>
      <xdr:spPr>
        <a:xfrm>
          <a:off x="10528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42853</xdr:rowOff>
    </xdr:from>
    <xdr:to>
      <xdr:col>50</xdr:col>
      <xdr:colOff>165100</xdr:colOff>
      <xdr:row>39</xdr:row>
      <xdr:rowOff>144453</xdr:rowOff>
    </xdr:to>
    <xdr:sp macro="" textlink="">
      <xdr:nvSpPr>
        <xdr:cNvPr id="311" name="楕円 310"/>
        <xdr:cNvSpPr/>
      </xdr:nvSpPr>
      <xdr:spPr>
        <a:xfrm>
          <a:off x="9588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135580</xdr:rowOff>
    </xdr:from>
    <xdr:ext cx="313932" cy="259045"/>
    <xdr:sp macro="" textlink="">
      <xdr:nvSpPr>
        <xdr:cNvPr id="312" name="テキスト ボックス 311"/>
        <xdr:cNvSpPr txBox="1"/>
      </xdr:nvSpPr>
      <xdr:spPr>
        <a:xfrm>
          <a:off x="9482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9870</xdr:rowOff>
    </xdr:from>
    <xdr:to>
      <xdr:col>46</xdr:col>
      <xdr:colOff>38100</xdr:colOff>
      <xdr:row>39</xdr:row>
      <xdr:rowOff>111470</xdr:rowOff>
    </xdr:to>
    <xdr:sp macro="" textlink="">
      <xdr:nvSpPr>
        <xdr:cNvPr id="313" name="楕円 312"/>
        <xdr:cNvSpPr/>
      </xdr:nvSpPr>
      <xdr:spPr>
        <a:xfrm>
          <a:off x="8699500" y="669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102597</xdr:rowOff>
    </xdr:from>
    <xdr:ext cx="378565" cy="259045"/>
    <xdr:sp macro="" textlink="">
      <xdr:nvSpPr>
        <xdr:cNvPr id="314" name="テキスト ボックス 313"/>
        <xdr:cNvSpPr txBox="1"/>
      </xdr:nvSpPr>
      <xdr:spPr>
        <a:xfrm>
          <a:off x="8561017" y="678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94125</xdr:rowOff>
    </xdr:from>
    <xdr:to>
      <xdr:col>41</xdr:col>
      <xdr:colOff>101600</xdr:colOff>
      <xdr:row>39</xdr:row>
      <xdr:rowOff>24275</xdr:rowOff>
    </xdr:to>
    <xdr:sp macro="" textlink="">
      <xdr:nvSpPr>
        <xdr:cNvPr id="315" name="楕円 314"/>
        <xdr:cNvSpPr/>
      </xdr:nvSpPr>
      <xdr:spPr>
        <a:xfrm>
          <a:off x="7810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15402</xdr:rowOff>
    </xdr:from>
    <xdr:ext cx="378565" cy="259045"/>
    <xdr:sp macro="" textlink="">
      <xdr:nvSpPr>
        <xdr:cNvPr id="316" name="テキスト ボックス 315"/>
        <xdr:cNvSpPr txBox="1"/>
      </xdr:nvSpPr>
      <xdr:spPr>
        <a:xfrm>
          <a:off x="7672017" y="670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64081</xdr:rowOff>
    </xdr:from>
    <xdr:to>
      <xdr:col>36</xdr:col>
      <xdr:colOff>165100</xdr:colOff>
      <xdr:row>33</xdr:row>
      <xdr:rowOff>165681</xdr:rowOff>
    </xdr:to>
    <xdr:sp macro="" textlink="">
      <xdr:nvSpPr>
        <xdr:cNvPr id="317" name="楕円 316"/>
        <xdr:cNvSpPr/>
      </xdr:nvSpPr>
      <xdr:spPr>
        <a:xfrm>
          <a:off x="6921500" y="57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10758</xdr:rowOff>
    </xdr:from>
    <xdr:ext cx="469744" cy="259045"/>
    <xdr:sp macro="" textlink="">
      <xdr:nvSpPr>
        <xdr:cNvPr id="318" name="テキスト ボックス 317"/>
        <xdr:cNvSpPr txBox="1"/>
      </xdr:nvSpPr>
      <xdr:spPr>
        <a:xfrm>
          <a:off x="6737428" y="54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113367</xdr:rowOff>
    </xdr:from>
    <xdr:to>
      <xdr:col>55</xdr:col>
      <xdr:colOff>0</xdr:colOff>
      <xdr:row>57</xdr:row>
      <xdr:rowOff>144904</xdr:rowOff>
    </xdr:to>
    <xdr:cxnSp macro="">
      <xdr:nvCxnSpPr>
        <xdr:cNvPr id="349" name="直線コネクタ 348"/>
        <xdr:cNvCxnSpPr/>
      </xdr:nvCxnSpPr>
      <xdr:spPr>
        <a:xfrm flipV="1">
          <a:off x="9639300" y="9886017"/>
          <a:ext cx="838200" cy="3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123175</xdr:rowOff>
    </xdr:from>
    <xdr:to>
      <xdr:col>50</xdr:col>
      <xdr:colOff>114300</xdr:colOff>
      <xdr:row>57</xdr:row>
      <xdr:rowOff>144904</xdr:rowOff>
    </xdr:to>
    <xdr:cxnSp macro="">
      <xdr:nvCxnSpPr>
        <xdr:cNvPr id="352" name="直線コネクタ 351"/>
        <xdr:cNvCxnSpPr/>
      </xdr:nvCxnSpPr>
      <xdr:spPr>
        <a:xfrm>
          <a:off x="8750300" y="9895825"/>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123175</xdr:rowOff>
    </xdr:from>
    <xdr:to>
      <xdr:col>45</xdr:col>
      <xdr:colOff>177800</xdr:colOff>
      <xdr:row>58</xdr:row>
      <xdr:rowOff>18771</xdr:rowOff>
    </xdr:to>
    <xdr:cxnSp macro="">
      <xdr:nvCxnSpPr>
        <xdr:cNvPr id="355" name="直線コネクタ 354"/>
        <xdr:cNvCxnSpPr/>
      </xdr:nvCxnSpPr>
      <xdr:spPr>
        <a:xfrm flipV="1">
          <a:off x="7861300" y="9895825"/>
          <a:ext cx="889000" cy="6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18771</xdr:rowOff>
    </xdr:from>
    <xdr:to>
      <xdr:col>41</xdr:col>
      <xdr:colOff>50800</xdr:colOff>
      <xdr:row>58</xdr:row>
      <xdr:rowOff>46736</xdr:rowOff>
    </xdr:to>
    <xdr:cxnSp macro="">
      <xdr:nvCxnSpPr>
        <xdr:cNvPr id="358" name="直線コネクタ 357"/>
        <xdr:cNvCxnSpPr/>
      </xdr:nvCxnSpPr>
      <xdr:spPr>
        <a:xfrm flipV="1">
          <a:off x="6972300" y="9962871"/>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63733</xdr:rowOff>
    </xdr:from>
    <xdr:to>
      <xdr:col>41</xdr:col>
      <xdr:colOff>101600</xdr:colOff>
      <xdr:row>58</xdr:row>
      <xdr:rowOff>165333</xdr:rowOff>
    </xdr:to>
    <xdr:sp macro="" textlink="">
      <xdr:nvSpPr>
        <xdr:cNvPr id="359" name="フローチャート: 判断 358"/>
        <xdr:cNvSpPr/>
      </xdr:nvSpPr>
      <xdr:spPr>
        <a:xfrm>
          <a:off x="7810500" y="1000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156460</xdr:rowOff>
    </xdr:from>
    <xdr:ext cx="534377" cy="259045"/>
    <xdr:sp macro="" textlink="">
      <xdr:nvSpPr>
        <xdr:cNvPr id="360" name="テキスト ボックス 359"/>
        <xdr:cNvSpPr txBox="1"/>
      </xdr:nvSpPr>
      <xdr:spPr>
        <a:xfrm>
          <a:off x="7594111" y="101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68250</xdr:rowOff>
    </xdr:from>
    <xdr:to>
      <xdr:col>36</xdr:col>
      <xdr:colOff>165100</xdr:colOff>
      <xdr:row>58</xdr:row>
      <xdr:rowOff>169850</xdr:rowOff>
    </xdr:to>
    <xdr:sp macro="" textlink="">
      <xdr:nvSpPr>
        <xdr:cNvPr id="361" name="フローチャート: 判断 360"/>
        <xdr:cNvSpPr/>
      </xdr:nvSpPr>
      <xdr:spPr>
        <a:xfrm>
          <a:off x="6921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160977</xdr:rowOff>
    </xdr:from>
    <xdr:ext cx="534377" cy="259045"/>
    <xdr:sp macro="" textlink="">
      <xdr:nvSpPr>
        <xdr:cNvPr id="362" name="テキスト ボックス 361"/>
        <xdr:cNvSpPr txBox="1"/>
      </xdr:nvSpPr>
      <xdr:spPr>
        <a:xfrm>
          <a:off x="6705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62567</xdr:rowOff>
    </xdr:from>
    <xdr:to>
      <xdr:col>55</xdr:col>
      <xdr:colOff>50800</xdr:colOff>
      <xdr:row>57</xdr:row>
      <xdr:rowOff>164167</xdr:rowOff>
    </xdr:to>
    <xdr:sp macro="" textlink="">
      <xdr:nvSpPr>
        <xdr:cNvPr id="368" name="楕円 367"/>
        <xdr:cNvSpPr/>
      </xdr:nvSpPr>
      <xdr:spPr>
        <a:xfrm>
          <a:off x="10426700" y="98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40994</xdr:rowOff>
    </xdr:from>
    <xdr:ext cx="534377" cy="259045"/>
    <xdr:sp macro="" textlink="">
      <xdr:nvSpPr>
        <xdr:cNvPr id="369" name="農林水産業費該当値テキスト"/>
        <xdr:cNvSpPr txBox="1"/>
      </xdr:nvSpPr>
      <xdr:spPr>
        <a:xfrm>
          <a:off x="10528300" y="981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94104</xdr:rowOff>
    </xdr:from>
    <xdr:to>
      <xdr:col>50</xdr:col>
      <xdr:colOff>165100</xdr:colOff>
      <xdr:row>58</xdr:row>
      <xdr:rowOff>24254</xdr:rowOff>
    </xdr:to>
    <xdr:sp macro="" textlink="">
      <xdr:nvSpPr>
        <xdr:cNvPr id="370" name="楕円 369"/>
        <xdr:cNvSpPr/>
      </xdr:nvSpPr>
      <xdr:spPr>
        <a:xfrm>
          <a:off x="9588500" y="98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15381</xdr:rowOff>
    </xdr:from>
    <xdr:ext cx="534377" cy="259045"/>
    <xdr:sp macro="" textlink="">
      <xdr:nvSpPr>
        <xdr:cNvPr id="371" name="テキスト ボックス 370"/>
        <xdr:cNvSpPr txBox="1"/>
      </xdr:nvSpPr>
      <xdr:spPr>
        <a:xfrm>
          <a:off x="9372111" y="995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72375</xdr:rowOff>
    </xdr:from>
    <xdr:to>
      <xdr:col>46</xdr:col>
      <xdr:colOff>38100</xdr:colOff>
      <xdr:row>58</xdr:row>
      <xdr:rowOff>2525</xdr:rowOff>
    </xdr:to>
    <xdr:sp macro="" textlink="">
      <xdr:nvSpPr>
        <xdr:cNvPr id="372" name="楕円 371"/>
        <xdr:cNvSpPr/>
      </xdr:nvSpPr>
      <xdr:spPr>
        <a:xfrm>
          <a:off x="8699500" y="98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165102</xdr:rowOff>
    </xdr:from>
    <xdr:ext cx="534377" cy="259045"/>
    <xdr:sp macro="" textlink="">
      <xdr:nvSpPr>
        <xdr:cNvPr id="373" name="テキスト ボックス 372"/>
        <xdr:cNvSpPr txBox="1"/>
      </xdr:nvSpPr>
      <xdr:spPr>
        <a:xfrm>
          <a:off x="8483111" y="99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139421</xdr:rowOff>
    </xdr:from>
    <xdr:to>
      <xdr:col>41</xdr:col>
      <xdr:colOff>101600</xdr:colOff>
      <xdr:row>58</xdr:row>
      <xdr:rowOff>69571</xdr:rowOff>
    </xdr:to>
    <xdr:sp macro="" textlink="">
      <xdr:nvSpPr>
        <xdr:cNvPr id="374" name="楕円 373"/>
        <xdr:cNvSpPr/>
      </xdr:nvSpPr>
      <xdr:spPr>
        <a:xfrm>
          <a:off x="7810500" y="99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86098</xdr:rowOff>
    </xdr:from>
    <xdr:ext cx="534377" cy="259045"/>
    <xdr:sp macro="" textlink="">
      <xdr:nvSpPr>
        <xdr:cNvPr id="375" name="テキスト ボックス 374"/>
        <xdr:cNvSpPr txBox="1"/>
      </xdr:nvSpPr>
      <xdr:spPr>
        <a:xfrm>
          <a:off x="7594111" y="96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167386</xdr:rowOff>
    </xdr:from>
    <xdr:to>
      <xdr:col>36</xdr:col>
      <xdr:colOff>165100</xdr:colOff>
      <xdr:row>58</xdr:row>
      <xdr:rowOff>97536</xdr:rowOff>
    </xdr:to>
    <xdr:sp macro="" textlink="">
      <xdr:nvSpPr>
        <xdr:cNvPr id="376" name="楕円 375"/>
        <xdr:cNvSpPr/>
      </xdr:nvSpPr>
      <xdr:spPr>
        <a:xfrm>
          <a:off x="6921500" y="99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114063</xdr:rowOff>
    </xdr:from>
    <xdr:ext cx="534377" cy="259045"/>
    <xdr:sp macro="" textlink="">
      <xdr:nvSpPr>
        <xdr:cNvPr id="377" name="テキスト ボックス 376"/>
        <xdr:cNvSpPr txBox="1"/>
      </xdr:nvSpPr>
      <xdr:spPr>
        <a:xfrm>
          <a:off x="6705111" y="97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77231</xdr:rowOff>
    </xdr:from>
    <xdr:to>
      <xdr:col>55</xdr:col>
      <xdr:colOff>0</xdr:colOff>
      <xdr:row>76</xdr:row>
      <xdr:rowOff>80462</xdr:rowOff>
    </xdr:to>
    <xdr:cxnSp macro="">
      <xdr:nvCxnSpPr>
        <xdr:cNvPr id="406" name="直線コネクタ 405"/>
        <xdr:cNvCxnSpPr/>
      </xdr:nvCxnSpPr>
      <xdr:spPr>
        <a:xfrm>
          <a:off x="9639300" y="13107431"/>
          <a:ext cx="8382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41958</xdr:rowOff>
    </xdr:from>
    <xdr:to>
      <xdr:col>50</xdr:col>
      <xdr:colOff>114300</xdr:colOff>
      <xdr:row>76</xdr:row>
      <xdr:rowOff>77231</xdr:rowOff>
    </xdr:to>
    <xdr:cxnSp macro="">
      <xdr:nvCxnSpPr>
        <xdr:cNvPr id="409" name="直線コネクタ 408"/>
        <xdr:cNvCxnSpPr/>
      </xdr:nvCxnSpPr>
      <xdr:spPr>
        <a:xfrm>
          <a:off x="8750300" y="12900708"/>
          <a:ext cx="889000" cy="2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41958</xdr:rowOff>
    </xdr:from>
    <xdr:to>
      <xdr:col>45</xdr:col>
      <xdr:colOff>177800</xdr:colOff>
      <xdr:row>75</xdr:row>
      <xdr:rowOff>90810</xdr:rowOff>
    </xdr:to>
    <xdr:cxnSp macro="">
      <xdr:nvCxnSpPr>
        <xdr:cNvPr id="412" name="直線コネクタ 411"/>
        <xdr:cNvCxnSpPr/>
      </xdr:nvCxnSpPr>
      <xdr:spPr>
        <a:xfrm flipV="1">
          <a:off x="7861300" y="12900708"/>
          <a:ext cx="889000" cy="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90810</xdr:rowOff>
    </xdr:from>
    <xdr:to>
      <xdr:col>41</xdr:col>
      <xdr:colOff>50800</xdr:colOff>
      <xdr:row>77</xdr:row>
      <xdr:rowOff>12895</xdr:rowOff>
    </xdr:to>
    <xdr:cxnSp macro="">
      <xdr:nvCxnSpPr>
        <xdr:cNvPr id="415" name="直線コネクタ 414"/>
        <xdr:cNvCxnSpPr/>
      </xdr:nvCxnSpPr>
      <xdr:spPr>
        <a:xfrm flipV="1">
          <a:off x="6972300" y="12949560"/>
          <a:ext cx="889000" cy="26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96269</xdr:rowOff>
    </xdr:from>
    <xdr:to>
      <xdr:col>41</xdr:col>
      <xdr:colOff>101600</xdr:colOff>
      <xdr:row>79</xdr:row>
      <xdr:rowOff>26419</xdr:rowOff>
    </xdr:to>
    <xdr:sp macro="" textlink="">
      <xdr:nvSpPr>
        <xdr:cNvPr id="416" name="フローチャート: 判断 415"/>
        <xdr:cNvSpPr/>
      </xdr:nvSpPr>
      <xdr:spPr>
        <a:xfrm>
          <a:off x="7810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17546</xdr:rowOff>
    </xdr:from>
    <xdr:ext cx="469744" cy="259045"/>
    <xdr:sp macro="" textlink="">
      <xdr:nvSpPr>
        <xdr:cNvPr id="417" name="テキスト ボックス 416"/>
        <xdr:cNvSpPr txBox="1"/>
      </xdr:nvSpPr>
      <xdr:spPr>
        <a:xfrm>
          <a:off x="7626428" y="135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99392</xdr:rowOff>
    </xdr:from>
    <xdr:to>
      <xdr:col>36</xdr:col>
      <xdr:colOff>165100</xdr:colOff>
      <xdr:row>79</xdr:row>
      <xdr:rowOff>29542</xdr:rowOff>
    </xdr:to>
    <xdr:sp macro="" textlink="">
      <xdr:nvSpPr>
        <xdr:cNvPr id="418" name="フローチャート: 判断 417"/>
        <xdr:cNvSpPr/>
      </xdr:nvSpPr>
      <xdr:spPr>
        <a:xfrm>
          <a:off x="6921500" y="1347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20669</xdr:rowOff>
    </xdr:from>
    <xdr:ext cx="469744" cy="259045"/>
    <xdr:sp macro="" textlink="">
      <xdr:nvSpPr>
        <xdr:cNvPr id="419" name="テキスト ボックス 418"/>
        <xdr:cNvSpPr txBox="1"/>
      </xdr:nvSpPr>
      <xdr:spPr>
        <a:xfrm>
          <a:off x="6737428" y="1356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29662</xdr:rowOff>
    </xdr:from>
    <xdr:to>
      <xdr:col>55</xdr:col>
      <xdr:colOff>50800</xdr:colOff>
      <xdr:row>76</xdr:row>
      <xdr:rowOff>131262</xdr:rowOff>
    </xdr:to>
    <xdr:sp macro="" textlink="">
      <xdr:nvSpPr>
        <xdr:cNvPr id="425" name="楕円 424"/>
        <xdr:cNvSpPr/>
      </xdr:nvSpPr>
      <xdr:spPr>
        <a:xfrm>
          <a:off x="10426700" y="130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52539</xdr:rowOff>
    </xdr:from>
    <xdr:ext cx="534377" cy="259045"/>
    <xdr:sp macro="" textlink="">
      <xdr:nvSpPr>
        <xdr:cNvPr id="426" name="商工費該当値テキスト"/>
        <xdr:cNvSpPr txBox="1"/>
      </xdr:nvSpPr>
      <xdr:spPr>
        <a:xfrm>
          <a:off x="10528300" y="129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26431</xdr:rowOff>
    </xdr:from>
    <xdr:to>
      <xdr:col>50</xdr:col>
      <xdr:colOff>165100</xdr:colOff>
      <xdr:row>76</xdr:row>
      <xdr:rowOff>128031</xdr:rowOff>
    </xdr:to>
    <xdr:sp macro="" textlink="">
      <xdr:nvSpPr>
        <xdr:cNvPr id="427" name="楕円 426"/>
        <xdr:cNvSpPr/>
      </xdr:nvSpPr>
      <xdr:spPr>
        <a:xfrm>
          <a:off x="9588500" y="130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144558</xdr:rowOff>
    </xdr:from>
    <xdr:ext cx="534377" cy="259045"/>
    <xdr:sp macro="" textlink="">
      <xdr:nvSpPr>
        <xdr:cNvPr id="428" name="テキスト ボックス 427"/>
        <xdr:cNvSpPr txBox="1"/>
      </xdr:nvSpPr>
      <xdr:spPr>
        <a:xfrm>
          <a:off x="9372111" y="128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162608</xdr:rowOff>
    </xdr:from>
    <xdr:to>
      <xdr:col>46</xdr:col>
      <xdr:colOff>38100</xdr:colOff>
      <xdr:row>75</xdr:row>
      <xdr:rowOff>92758</xdr:rowOff>
    </xdr:to>
    <xdr:sp macro="" textlink="">
      <xdr:nvSpPr>
        <xdr:cNvPr id="429" name="楕円 428"/>
        <xdr:cNvSpPr/>
      </xdr:nvSpPr>
      <xdr:spPr>
        <a:xfrm>
          <a:off x="8699500" y="128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109285</xdr:rowOff>
    </xdr:from>
    <xdr:ext cx="534377" cy="259045"/>
    <xdr:sp macro="" textlink="">
      <xdr:nvSpPr>
        <xdr:cNvPr id="430" name="テキスト ボックス 429"/>
        <xdr:cNvSpPr txBox="1"/>
      </xdr:nvSpPr>
      <xdr:spPr>
        <a:xfrm>
          <a:off x="8483111" y="126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40010</xdr:rowOff>
    </xdr:from>
    <xdr:to>
      <xdr:col>41</xdr:col>
      <xdr:colOff>101600</xdr:colOff>
      <xdr:row>75</xdr:row>
      <xdr:rowOff>141610</xdr:rowOff>
    </xdr:to>
    <xdr:sp macro="" textlink="">
      <xdr:nvSpPr>
        <xdr:cNvPr id="431" name="楕円 430"/>
        <xdr:cNvSpPr/>
      </xdr:nvSpPr>
      <xdr:spPr>
        <a:xfrm>
          <a:off x="7810500" y="128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158137</xdr:rowOff>
    </xdr:from>
    <xdr:ext cx="534377" cy="259045"/>
    <xdr:sp macro="" textlink="">
      <xdr:nvSpPr>
        <xdr:cNvPr id="432" name="テキスト ボックス 431"/>
        <xdr:cNvSpPr txBox="1"/>
      </xdr:nvSpPr>
      <xdr:spPr>
        <a:xfrm>
          <a:off x="7594111" y="126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133545</xdr:rowOff>
    </xdr:from>
    <xdr:to>
      <xdr:col>36</xdr:col>
      <xdr:colOff>165100</xdr:colOff>
      <xdr:row>77</xdr:row>
      <xdr:rowOff>63695</xdr:rowOff>
    </xdr:to>
    <xdr:sp macro="" textlink="">
      <xdr:nvSpPr>
        <xdr:cNvPr id="433" name="楕円 432"/>
        <xdr:cNvSpPr/>
      </xdr:nvSpPr>
      <xdr:spPr>
        <a:xfrm>
          <a:off x="6921500" y="131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80222</xdr:rowOff>
    </xdr:from>
    <xdr:ext cx="534377" cy="259045"/>
    <xdr:sp macro="" textlink="">
      <xdr:nvSpPr>
        <xdr:cNvPr id="434" name="テキスト ボックス 433"/>
        <xdr:cNvSpPr txBox="1"/>
      </xdr:nvSpPr>
      <xdr:spPr>
        <a:xfrm>
          <a:off x="6705111" y="1293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45608</xdr:rowOff>
    </xdr:from>
    <xdr:to>
      <xdr:col>55</xdr:col>
      <xdr:colOff>0</xdr:colOff>
      <xdr:row>96</xdr:row>
      <xdr:rowOff>131387</xdr:rowOff>
    </xdr:to>
    <xdr:cxnSp macro="">
      <xdr:nvCxnSpPr>
        <xdr:cNvPr id="463" name="直線コネクタ 462"/>
        <xdr:cNvCxnSpPr/>
      </xdr:nvCxnSpPr>
      <xdr:spPr>
        <a:xfrm flipV="1">
          <a:off x="9639300" y="16504808"/>
          <a:ext cx="838200" cy="8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131387</xdr:rowOff>
    </xdr:from>
    <xdr:to>
      <xdr:col>50</xdr:col>
      <xdr:colOff>114300</xdr:colOff>
      <xdr:row>96</xdr:row>
      <xdr:rowOff>134427</xdr:rowOff>
    </xdr:to>
    <xdr:cxnSp macro="">
      <xdr:nvCxnSpPr>
        <xdr:cNvPr id="466" name="直線コネクタ 465"/>
        <xdr:cNvCxnSpPr/>
      </xdr:nvCxnSpPr>
      <xdr:spPr>
        <a:xfrm flipV="1">
          <a:off x="8750300" y="16590587"/>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134427</xdr:rowOff>
    </xdr:from>
    <xdr:to>
      <xdr:col>45</xdr:col>
      <xdr:colOff>177800</xdr:colOff>
      <xdr:row>97</xdr:row>
      <xdr:rowOff>10990</xdr:rowOff>
    </xdr:to>
    <xdr:cxnSp macro="">
      <xdr:nvCxnSpPr>
        <xdr:cNvPr id="469" name="直線コネクタ 468"/>
        <xdr:cNvCxnSpPr/>
      </xdr:nvCxnSpPr>
      <xdr:spPr>
        <a:xfrm flipV="1">
          <a:off x="7861300" y="16593627"/>
          <a:ext cx="889000" cy="4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10990</xdr:rowOff>
    </xdr:from>
    <xdr:to>
      <xdr:col>41</xdr:col>
      <xdr:colOff>50800</xdr:colOff>
      <xdr:row>97</xdr:row>
      <xdr:rowOff>44664</xdr:rowOff>
    </xdr:to>
    <xdr:cxnSp macro="">
      <xdr:nvCxnSpPr>
        <xdr:cNvPr id="472" name="直線コネクタ 471"/>
        <xdr:cNvCxnSpPr/>
      </xdr:nvCxnSpPr>
      <xdr:spPr>
        <a:xfrm flipV="1">
          <a:off x="6972300" y="16641640"/>
          <a:ext cx="889000" cy="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149982</xdr:rowOff>
    </xdr:from>
    <xdr:to>
      <xdr:col>41</xdr:col>
      <xdr:colOff>101600</xdr:colOff>
      <xdr:row>97</xdr:row>
      <xdr:rowOff>80132</xdr:rowOff>
    </xdr:to>
    <xdr:sp macro="" textlink="">
      <xdr:nvSpPr>
        <xdr:cNvPr id="473" name="フローチャート: 判断 472"/>
        <xdr:cNvSpPr/>
      </xdr:nvSpPr>
      <xdr:spPr>
        <a:xfrm>
          <a:off x="7810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71259</xdr:rowOff>
    </xdr:from>
    <xdr:ext cx="534377" cy="259045"/>
    <xdr:sp macro="" textlink="">
      <xdr:nvSpPr>
        <xdr:cNvPr id="474" name="テキスト ボックス 473"/>
        <xdr:cNvSpPr txBox="1"/>
      </xdr:nvSpPr>
      <xdr:spPr>
        <a:xfrm>
          <a:off x="7594111" y="167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138179</xdr:rowOff>
    </xdr:from>
    <xdr:to>
      <xdr:col>36</xdr:col>
      <xdr:colOff>165100</xdr:colOff>
      <xdr:row>97</xdr:row>
      <xdr:rowOff>68329</xdr:rowOff>
    </xdr:to>
    <xdr:sp macro="" textlink="">
      <xdr:nvSpPr>
        <xdr:cNvPr id="475" name="フローチャート: 判断 474"/>
        <xdr:cNvSpPr/>
      </xdr:nvSpPr>
      <xdr:spPr>
        <a:xfrm>
          <a:off x="6921500" y="1659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84856</xdr:rowOff>
    </xdr:from>
    <xdr:ext cx="534377" cy="259045"/>
    <xdr:sp macro="" textlink="">
      <xdr:nvSpPr>
        <xdr:cNvPr id="476" name="テキスト ボックス 475"/>
        <xdr:cNvSpPr txBox="1"/>
      </xdr:nvSpPr>
      <xdr:spPr>
        <a:xfrm>
          <a:off x="6705111" y="163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166258</xdr:rowOff>
    </xdr:from>
    <xdr:to>
      <xdr:col>55</xdr:col>
      <xdr:colOff>50800</xdr:colOff>
      <xdr:row>96</xdr:row>
      <xdr:rowOff>96408</xdr:rowOff>
    </xdr:to>
    <xdr:sp macro="" textlink="">
      <xdr:nvSpPr>
        <xdr:cNvPr id="482" name="楕円 481"/>
        <xdr:cNvSpPr/>
      </xdr:nvSpPr>
      <xdr:spPr>
        <a:xfrm>
          <a:off x="10426700" y="164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17685</xdr:rowOff>
    </xdr:from>
    <xdr:ext cx="534377" cy="259045"/>
    <xdr:sp macro="" textlink="">
      <xdr:nvSpPr>
        <xdr:cNvPr id="483" name="土木費該当値テキスト"/>
        <xdr:cNvSpPr txBox="1"/>
      </xdr:nvSpPr>
      <xdr:spPr>
        <a:xfrm>
          <a:off x="10528300" y="1630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80587</xdr:rowOff>
    </xdr:from>
    <xdr:to>
      <xdr:col>50</xdr:col>
      <xdr:colOff>165100</xdr:colOff>
      <xdr:row>97</xdr:row>
      <xdr:rowOff>10737</xdr:rowOff>
    </xdr:to>
    <xdr:sp macro="" textlink="">
      <xdr:nvSpPr>
        <xdr:cNvPr id="484" name="楕円 483"/>
        <xdr:cNvSpPr/>
      </xdr:nvSpPr>
      <xdr:spPr>
        <a:xfrm>
          <a:off x="9588500" y="165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27264</xdr:rowOff>
    </xdr:from>
    <xdr:ext cx="534377" cy="259045"/>
    <xdr:sp macro="" textlink="">
      <xdr:nvSpPr>
        <xdr:cNvPr id="485" name="テキスト ボックス 484"/>
        <xdr:cNvSpPr txBox="1"/>
      </xdr:nvSpPr>
      <xdr:spPr>
        <a:xfrm>
          <a:off x="9372111" y="1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83627</xdr:rowOff>
    </xdr:from>
    <xdr:to>
      <xdr:col>46</xdr:col>
      <xdr:colOff>38100</xdr:colOff>
      <xdr:row>97</xdr:row>
      <xdr:rowOff>13777</xdr:rowOff>
    </xdr:to>
    <xdr:sp macro="" textlink="">
      <xdr:nvSpPr>
        <xdr:cNvPr id="486" name="楕円 485"/>
        <xdr:cNvSpPr/>
      </xdr:nvSpPr>
      <xdr:spPr>
        <a:xfrm>
          <a:off x="8699500" y="165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30304</xdr:rowOff>
    </xdr:from>
    <xdr:ext cx="534377" cy="259045"/>
    <xdr:sp macro="" textlink="">
      <xdr:nvSpPr>
        <xdr:cNvPr id="487" name="テキスト ボックス 486"/>
        <xdr:cNvSpPr txBox="1"/>
      </xdr:nvSpPr>
      <xdr:spPr>
        <a:xfrm>
          <a:off x="8483111" y="1631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131640</xdr:rowOff>
    </xdr:from>
    <xdr:to>
      <xdr:col>41</xdr:col>
      <xdr:colOff>101600</xdr:colOff>
      <xdr:row>97</xdr:row>
      <xdr:rowOff>61790</xdr:rowOff>
    </xdr:to>
    <xdr:sp macro="" textlink="">
      <xdr:nvSpPr>
        <xdr:cNvPr id="488" name="楕円 487"/>
        <xdr:cNvSpPr/>
      </xdr:nvSpPr>
      <xdr:spPr>
        <a:xfrm>
          <a:off x="7810500" y="165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78317</xdr:rowOff>
    </xdr:from>
    <xdr:ext cx="534377" cy="259045"/>
    <xdr:sp macro="" textlink="">
      <xdr:nvSpPr>
        <xdr:cNvPr id="489" name="テキスト ボックス 488"/>
        <xdr:cNvSpPr txBox="1"/>
      </xdr:nvSpPr>
      <xdr:spPr>
        <a:xfrm>
          <a:off x="7594111" y="1636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165314</xdr:rowOff>
    </xdr:from>
    <xdr:to>
      <xdr:col>36</xdr:col>
      <xdr:colOff>165100</xdr:colOff>
      <xdr:row>97</xdr:row>
      <xdr:rowOff>95464</xdr:rowOff>
    </xdr:to>
    <xdr:sp macro="" textlink="">
      <xdr:nvSpPr>
        <xdr:cNvPr id="490" name="楕円 489"/>
        <xdr:cNvSpPr/>
      </xdr:nvSpPr>
      <xdr:spPr>
        <a:xfrm>
          <a:off x="6921500" y="166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86591</xdr:rowOff>
    </xdr:from>
    <xdr:ext cx="534377" cy="259045"/>
    <xdr:sp macro="" textlink="">
      <xdr:nvSpPr>
        <xdr:cNvPr id="491" name="テキスト ボックス 490"/>
        <xdr:cNvSpPr txBox="1"/>
      </xdr:nvSpPr>
      <xdr:spPr>
        <a:xfrm>
          <a:off x="6705111" y="167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166805</xdr:rowOff>
    </xdr:from>
    <xdr:to>
      <xdr:col>85</xdr:col>
      <xdr:colOff>127000</xdr:colOff>
      <xdr:row>38</xdr:row>
      <xdr:rowOff>13153</xdr:rowOff>
    </xdr:to>
    <xdr:cxnSp macro="">
      <xdr:nvCxnSpPr>
        <xdr:cNvPr id="522" name="直線コネクタ 521"/>
        <xdr:cNvCxnSpPr/>
      </xdr:nvCxnSpPr>
      <xdr:spPr>
        <a:xfrm>
          <a:off x="15481300" y="6510455"/>
          <a:ext cx="8382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166805</xdr:rowOff>
    </xdr:from>
    <xdr:to>
      <xdr:col>81</xdr:col>
      <xdr:colOff>50800</xdr:colOff>
      <xdr:row>38</xdr:row>
      <xdr:rowOff>5480</xdr:rowOff>
    </xdr:to>
    <xdr:cxnSp macro="">
      <xdr:nvCxnSpPr>
        <xdr:cNvPr id="525" name="直線コネクタ 524"/>
        <xdr:cNvCxnSpPr/>
      </xdr:nvCxnSpPr>
      <xdr:spPr>
        <a:xfrm flipV="1">
          <a:off x="14592300" y="6510455"/>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5480</xdr:rowOff>
    </xdr:from>
    <xdr:to>
      <xdr:col>76</xdr:col>
      <xdr:colOff>114300</xdr:colOff>
      <xdr:row>38</xdr:row>
      <xdr:rowOff>23082</xdr:rowOff>
    </xdr:to>
    <xdr:cxnSp macro="">
      <xdr:nvCxnSpPr>
        <xdr:cNvPr id="528" name="直線コネクタ 527"/>
        <xdr:cNvCxnSpPr/>
      </xdr:nvCxnSpPr>
      <xdr:spPr>
        <a:xfrm flipV="1">
          <a:off x="13703300" y="6520580"/>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57518</xdr:rowOff>
    </xdr:from>
    <xdr:to>
      <xdr:col>71</xdr:col>
      <xdr:colOff>177800</xdr:colOff>
      <xdr:row>38</xdr:row>
      <xdr:rowOff>23082</xdr:rowOff>
    </xdr:to>
    <xdr:cxnSp macro="">
      <xdr:nvCxnSpPr>
        <xdr:cNvPr id="531" name="直線コネクタ 530"/>
        <xdr:cNvCxnSpPr/>
      </xdr:nvCxnSpPr>
      <xdr:spPr>
        <a:xfrm>
          <a:off x="12814300" y="6401168"/>
          <a:ext cx="889000" cy="13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109180</xdr:rowOff>
    </xdr:from>
    <xdr:to>
      <xdr:col>72</xdr:col>
      <xdr:colOff>38100</xdr:colOff>
      <xdr:row>38</xdr:row>
      <xdr:rowOff>39330</xdr:rowOff>
    </xdr:to>
    <xdr:sp macro="" textlink="">
      <xdr:nvSpPr>
        <xdr:cNvPr id="532" name="フローチャート: 判断 531"/>
        <xdr:cNvSpPr/>
      </xdr:nvSpPr>
      <xdr:spPr>
        <a:xfrm>
          <a:off x="13652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55857</xdr:rowOff>
    </xdr:from>
    <xdr:ext cx="534377" cy="259045"/>
    <xdr:sp macro="" textlink="">
      <xdr:nvSpPr>
        <xdr:cNvPr id="533" name="テキスト ボックス 532"/>
        <xdr:cNvSpPr txBox="1"/>
      </xdr:nvSpPr>
      <xdr:spPr>
        <a:xfrm>
          <a:off x="13436111" y="6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119320</xdr:rowOff>
    </xdr:from>
    <xdr:to>
      <xdr:col>67</xdr:col>
      <xdr:colOff>101600</xdr:colOff>
      <xdr:row>38</xdr:row>
      <xdr:rowOff>49470</xdr:rowOff>
    </xdr:to>
    <xdr:sp macro="" textlink="">
      <xdr:nvSpPr>
        <xdr:cNvPr id="534" name="フローチャート: 判断 533"/>
        <xdr:cNvSpPr/>
      </xdr:nvSpPr>
      <xdr:spPr>
        <a:xfrm>
          <a:off x="12763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40597</xdr:rowOff>
    </xdr:from>
    <xdr:ext cx="534377" cy="259045"/>
    <xdr:sp macro="" textlink="">
      <xdr:nvSpPr>
        <xdr:cNvPr id="535" name="テキスト ボックス 534"/>
        <xdr:cNvSpPr txBox="1"/>
      </xdr:nvSpPr>
      <xdr:spPr>
        <a:xfrm>
          <a:off x="12547111" y="65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133803</xdr:rowOff>
    </xdr:from>
    <xdr:to>
      <xdr:col>85</xdr:col>
      <xdr:colOff>177800</xdr:colOff>
      <xdr:row>38</xdr:row>
      <xdr:rowOff>63953</xdr:rowOff>
    </xdr:to>
    <xdr:sp macro="" textlink="">
      <xdr:nvSpPr>
        <xdr:cNvPr id="541" name="楕円 540"/>
        <xdr:cNvSpPr/>
      </xdr:nvSpPr>
      <xdr:spPr>
        <a:xfrm>
          <a:off x="16268700" y="64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48730</xdr:rowOff>
    </xdr:from>
    <xdr:ext cx="534377" cy="259045"/>
    <xdr:sp macro="" textlink="">
      <xdr:nvSpPr>
        <xdr:cNvPr id="542" name="消防費該当値テキスト"/>
        <xdr:cNvSpPr txBox="1"/>
      </xdr:nvSpPr>
      <xdr:spPr>
        <a:xfrm>
          <a:off x="16370300" y="639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116005</xdr:rowOff>
    </xdr:from>
    <xdr:to>
      <xdr:col>81</xdr:col>
      <xdr:colOff>101600</xdr:colOff>
      <xdr:row>38</xdr:row>
      <xdr:rowOff>46155</xdr:rowOff>
    </xdr:to>
    <xdr:sp macro="" textlink="">
      <xdr:nvSpPr>
        <xdr:cNvPr id="543" name="楕円 542"/>
        <xdr:cNvSpPr/>
      </xdr:nvSpPr>
      <xdr:spPr>
        <a:xfrm>
          <a:off x="15430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37282</xdr:rowOff>
    </xdr:from>
    <xdr:ext cx="534377" cy="259045"/>
    <xdr:sp macro="" textlink="">
      <xdr:nvSpPr>
        <xdr:cNvPr id="544" name="テキスト ボックス 543"/>
        <xdr:cNvSpPr txBox="1"/>
      </xdr:nvSpPr>
      <xdr:spPr>
        <a:xfrm>
          <a:off x="15214111" y="655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126129</xdr:rowOff>
    </xdr:from>
    <xdr:to>
      <xdr:col>76</xdr:col>
      <xdr:colOff>165100</xdr:colOff>
      <xdr:row>38</xdr:row>
      <xdr:rowOff>56279</xdr:rowOff>
    </xdr:to>
    <xdr:sp macro="" textlink="">
      <xdr:nvSpPr>
        <xdr:cNvPr id="545" name="楕円 544"/>
        <xdr:cNvSpPr/>
      </xdr:nvSpPr>
      <xdr:spPr>
        <a:xfrm>
          <a:off x="14541500" y="6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47407</xdr:rowOff>
    </xdr:from>
    <xdr:ext cx="534377" cy="259045"/>
    <xdr:sp macro="" textlink="">
      <xdr:nvSpPr>
        <xdr:cNvPr id="546" name="テキスト ボックス 545"/>
        <xdr:cNvSpPr txBox="1"/>
      </xdr:nvSpPr>
      <xdr:spPr>
        <a:xfrm>
          <a:off x="14325111" y="65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143731</xdr:rowOff>
    </xdr:from>
    <xdr:to>
      <xdr:col>72</xdr:col>
      <xdr:colOff>38100</xdr:colOff>
      <xdr:row>38</xdr:row>
      <xdr:rowOff>73881</xdr:rowOff>
    </xdr:to>
    <xdr:sp macro="" textlink="">
      <xdr:nvSpPr>
        <xdr:cNvPr id="547" name="楕円 546"/>
        <xdr:cNvSpPr/>
      </xdr:nvSpPr>
      <xdr:spPr>
        <a:xfrm>
          <a:off x="13652500" y="64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65009</xdr:rowOff>
    </xdr:from>
    <xdr:ext cx="534377" cy="259045"/>
    <xdr:sp macro="" textlink="">
      <xdr:nvSpPr>
        <xdr:cNvPr id="548" name="テキスト ボックス 547"/>
        <xdr:cNvSpPr txBox="1"/>
      </xdr:nvSpPr>
      <xdr:spPr>
        <a:xfrm>
          <a:off x="13436111"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6718</xdr:rowOff>
    </xdr:from>
    <xdr:to>
      <xdr:col>67</xdr:col>
      <xdr:colOff>101600</xdr:colOff>
      <xdr:row>37</xdr:row>
      <xdr:rowOff>108318</xdr:rowOff>
    </xdr:to>
    <xdr:sp macro="" textlink="">
      <xdr:nvSpPr>
        <xdr:cNvPr id="549" name="楕円 548"/>
        <xdr:cNvSpPr/>
      </xdr:nvSpPr>
      <xdr:spPr>
        <a:xfrm>
          <a:off x="12763500" y="63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124845</xdr:rowOff>
    </xdr:from>
    <xdr:ext cx="534377" cy="259045"/>
    <xdr:sp macro="" textlink="">
      <xdr:nvSpPr>
        <xdr:cNvPr id="550" name="テキスト ボックス 549"/>
        <xdr:cNvSpPr txBox="1"/>
      </xdr:nvSpPr>
      <xdr:spPr>
        <a:xfrm>
          <a:off x="12547111" y="61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72354</xdr:rowOff>
    </xdr:from>
    <xdr:to>
      <xdr:col>85</xdr:col>
      <xdr:colOff>127000</xdr:colOff>
      <xdr:row>56</xdr:row>
      <xdr:rowOff>151907</xdr:rowOff>
    </xdr:to>
    <xdr:cxnSp macro="">
      <xdr:nvCxnSpPr>
        <xdr:cNvPr id="579" name="直線コネクタ 578"/>
        <xdr:cNvCxnSpPr/>
      </xdr:nvCxnSpPr>
      <xdr:spPr>
        <a:xfrm>
          <a:off x="15481300" y="9673554"/>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125908</xdr:rowOff>
    </xdr:from>
    <xdr:to>
      <xdr:col>81</xdr:col>
      <xdr:colOff>50800</xdr:colOff>
      <xdr:row>56</xdr:row>
      <xdr:rowOff>72354</xdr:rowOff>
    </xdr:to>
    <xdr:cxnSp macro="">
      <xdr:nvCxnSpPr>
        <xdr:cNvPr id="582" name="直線コネクタ 581"/>
        <xdr:cNvCxnSpPr/>
      </xdr:nvCxnSpPr>
      <xdr:spPr>
        <a:xfrm>
          <a:off x="14592300" y="9555658"/>
          <a:ext cx="889000" cy="1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125908</xdr:rowOff>
    </xdr:from>
    <xdr:to>
      <xdr:col>76</xdr:col>
      <xdr:colOff>114300</xdr:colOff>
      <xdr:row>56</xdr:row>
      <xdr:rowOff>48595</xdr:rowOff>
    </xdr:to>
    <xdr:cxnSp macro="">
      <xdr:nvCxnSpPr>
        <xdr:cNvPr id="585" name="直線コネクタ 584"/>
        <xdr:cNvCxnSpPr/>
      </xdr:nvCxnSpPr>
      <xdr:spPr>
        <a:xfrm flipV="1">
          <a:off x="13703300" y="9555658"/>
          <a:ext cx="889000" cy="9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48595</xdr:rowOff>
    </xdr:from>
    <xdr:to>
      <xdr:col>71</xdr:col>
      <xdr:colOff>177800</xdr:colOff>
      <xdr:row>56</xdr:row>
      <xdr:rowOff>149766</xdr:rowOff>
    </xdr:to>
    <xdr:cxnSp macro="">
      <xdr:nvCxnSpPr>
        <xdr:cNvPr id="588" name="直線コネクタ 587"/>
        <xdr:cNvCxnSpPr/>
      </xdr:nvCxnSpPr>
      <xdr:spPr>
        <a:xfrm flipV="1">
          <a:off x="12814300" y="9649795"/>
          <a:ext cx="889000" cy="10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153876</xdr:rowOff>
    </xdr:from>
    <xdr:to>
      <xdr:col>72</xdr:col>
      <xdr:colOff>38100</xdr:colOff>
      <xdr:row>57</xdr:row>
      <xdr:rowOff>84026</xdr:rowOff>
    </xdr:to>
    <xdr:sp macro="" textlink="">
      <xdr:nvSpPr>
        <xdr:cNvPr id="589" name="フローチャート: 判断 588"/>
        <xdr:cNvSpPr/>
      </xdr:nvSpPr>
      <xdr:spPr>
        <a:xfrm>
          <a:off x="13652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75153</xdr:rowOff>
    </xdr:from>
    <xdr:ext cx="534377" cy="259045"/>
    <xdr:sp macro="" textlink="">
      <xdr:nvSpPr>
        <xdr:cNvPr id="590" name="テキスト ボックス 589"/>
        <xdr:cNvSpPr txBox="1"/>
      </xdr:nvSpPr>
      <xdr:spPr>
        <a:xfrm>
          <a:off x="13436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157206</xdr:rowOff>
    </xdr:from>
    <xdr:to>
      <xdr:col>67</xdr:col>
      <xdr:colOff>101600</xdr:colOff>
      <xdr:row>57</xdr:row>
      <xdr:rowOff>87356</xdr:rowOff>
    </xdr:to>
    <xdr:sp macro="" textlink="">
      <xdr:nvSpPr>
        <xdr:cNvPr id="591" name="フローチャート: 判断 590"/>
        <xdr:cNvSpPr/>
      </xdr:nvSpPr>
      <xdr:spPr>
        <a:xfrm>
          <a:off x="12763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78483</xdr:rowOff>
    </xdr:from>
    <xdr:ext cx="534377" cy="259045"/>
    <xdr:sp macro="" textlink="">
      <xdr:nvSpPr>
        <xdr:cNvPr id="592" name="テキスト ボックス 591"/>
        <xdr:cNvSpPr txBox="1"/>
      </xdr:nvSpPr>
      <xdr:spPr>
        <a:xfrm>
          <a:off x="12547111" y="9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101107</xdr:rowOff>
    </xdr:from>
    <xdr:to>
      <xdr:col>85</xdr:col>
      <xdr:colOff>177800</xdr:colOff>
      <xdr:row>57</xdr:row>
      <xdr:rowOff>31257</xdr:rowOff>
    </xdr:to>
    <xdr:sp macro="" textlink="">
      <xdr:nvSpPr>
        <xdr:cNvPr id="598" name="楕円 597"/>
        <xdr:cNvSpPr/>
      </xdr:nvSpPr>
      <xdr:spPr>
        <a:xfrm>
          <a:off x="16268700" y="970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79534</xdr:rowOff>
    </xdr:from>
    <xdr:ext cx="534377" cy="259045"/>
    <xdr:sp macro="" textlink="">
      <xdr:nvSpPr>
        <xdr:cNvPr id="599" name="教育費該当値テキスト"/>
        <xdr:cNvSpPr txBox="1"/>
      </xdr:nvSpPr>
      <xdr:spPr>
        <a:xfrm>
          <a:off x="16370300" y="968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21554</xdr:rowOff>
    </xdr:from>
    <xdr:to>
      <xdr:col>81</xdr:col>
      <xdr:colOff>101600</xdr:colOff>
      <xdr:row>56</xdr:row>
      <xdr:rowOff>123154</xdr:rowOff>
    </xdr:to>
    <xdr:sp macro="" textlink="">
      <xdr:nvSpPr>
        <xdr:cNvPr id="600" name="楕円 599"/>
        <xdr:cNvSpPr/>
      </xdr:nvSpPr>
      <xdr:spPr>
        <a:xfrm>
          <a:off x="15430500" y="962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139681</xdr:rowOff>
    </xdr:from>
    <xdr:ext cx="534377" cy="259045"/>
    <xdr:sp macro="" textlink="">
      <xdr:nvSpPr>
        <xdr:cNvPr id="601" name="テキスト ボックス 600"/>
        <xdr:cNvSpPr txBox="1"/>
      </xdr:nvSpPr>
      <xdr:spPr>
        <a:xfrm>
          <a:off x="15214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75108</xdr:rowOff>
    </xdr:from>
    <xdr:to>
      <xdr:col>76</xdr:col>
      <xdr:colOff>165100</xdr:colOff>
      <xdr:row>56</xdr:row>
      <xdr:rowOff>5258</xdr:rowOff>
    </xdr:to>
    <xdr:sp macro="" textlink="">
      <xdr:nvSpPr>
        <xdr:cNvPr id="602" name="楕円 601"/>
        <xdr:cNvSpPr/>
      </xdr:nvSpPr>
      <xdr:spPr>
        <a:xfrm>
          <a:off x="14541500" y="95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21785</xdr:rowOff>
    </xdr:from>
    <xdr:ext cx="534377" cy="259045"/>
    <xdr:sp macro="" textlink="">
      <xdr:nvSpPr>
        <xdr:cNvPr id="603" name="テキスト ボックス 602"/>
        <xdr:cNvSpPr txBox="1"/>
      </xdr:nvSpPr>
      <xdr:spPr>
        <a:xfrm>
          <a:off x="14325111" y="92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169245</xdr:rowOff>
    </xdr:from>
    <xdr:to>
      <xdr:col>72</xdr:col>
      <xdr:colOff>38100</xdr:colOff>
      <xdr:row>56</xdr:row>
      <xdr:rowOff>99395</xdr:rowOff>
    </xdr:to>
    <xdr:sp macro="" textlink="">
      <xdr:nvSpPr>
        <xdr:cNvPr id="604" name="楕円 603"/>
        <xdr:cNvSpPr/>
      </xdr:nvSpPr>
      <xdr:spPr>
        <a:xfrm>
          <a:off x="13652500" y="95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115922</xdr:rowOff>
    </xdr:from>
    <xdr:ext cx="534377" cy="259045"/>
    <xdr:sp macro="" textlink="">
      <xdr:nvSpPr>
        <xdr:cNvPr id="605" name="テキスト ボックス 604"/>
        <xdr:cNvSpPr txBox="1"/>
      </xdr:nvSpPr>
      <xdr:spPr>
        <a:xfrm>
          <a:off x="13436111" y="93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98966</xdr:rowOff>
    </xdr:from>
    <xdr:to>
      <xdr:col>67</xdr:col>
      <xdr:colOff>101600</xdr:colOff>
      <xdr:row>57</xdr:row>
      <xdr:rowOff>29116</xdr:rowOff>
    </xdr:to>
    <xdr:sp macro="" textlink="">
      <xdr:nvSpPr>
        <xdr:cNvPr id="606" name="楕円 605"/>
        <xdr:cNvSpPr/>
      </xdr:nvSpPr>
      <xdr:spPr>
        <a:xfrm>
          <a:off x="12763500" y="97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45643</xdr:rowOff>
    </xdr:from>
    <xdr:ext cx="534377" cy="259045"/>
    <xdr:sp macro="" textlink="">
      <xdr:nvSpPr>
        <xdr:cNvPr id="607" name="テキスト ボックス 606"/>
        <xdr:cNvSpPr txBox="1"/>
      </xdr:nvSpPr>
      <xdr:spPr>
        <a:xfrm>
          <a:off x="12547111" y="94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18759</xdr:rowOff>
    </xdr:from>
    <xdr:to>
      <xdr:col>85</xdr:col>
      <xdr:colOff>127000</xdr:colOff>
      <xdr:row>78</xdr:row>
      <xdr:rowOff>104508</xdr:rowOff>
    </xdr:to>
    <xdr:cxnSp macro="">
      <xdr:nvCxnSpPr>
        <xdr:cNvPr id="636" name="直線コネクタ 635"/>
        <xdr:cNvCxnSpPr/>
      </xdr:nvCxnSpPr>
      <xdr:spPr>
        <a:xfrm flipV="1">
          <a:off x="15481300" y="13220409"/>
          <a:ext cx="838200" cy="2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104508</xdr:rowOff>
    </xdr:from>
    <xdr:to>
      <xdr:col>81</xdr:col>
      <xdr:colOff>50800</xdr:colOff>
      <xdr:row>79</xdr:row>
      <xdr:rowOff>42290</xdr:rowOff>
    </xdr:to>
    <xdr:cxnSp macro="">
      <xdr:nvCxnSpPr>
        <xdr:cNvPr id="639" name="直線コネクタ 638"/>
        <xdr:cNvCxnSpPr/>
      </xdr:nvCxnSpPr>
      <xdr:spPr>
        <a:xfrm flipV="1">
          <a:off x="14592300" y="13477608"/>
          <a:ext cx="889000" cy="10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25921</xdr:rowOff>
    </xdr:from>
    <xdr:to>
      <xdr:col>76</xdr:col>
      <xdr:colOff>114300</xdr:colOff>
      <xdr:row>79</xdr:row>
      <xdr:rowOff>42290</xdr:rowOff>
    </xdr:to>
    <xdr:cxnSp macro="">
      <xdr:nvCxnSpPr>
        <xdr:cNvPr id="642" name="直線コネクタ 641"/>
        <xdr:cNvCxnSpPr/>
      </xdr:nvCxnSpPr>
      <xdr:spPr>
        <a:xfrm>
          <a:off x="13703300" y="13570471"/>
          <a:ext cx="889000" cy="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20802</xdr:rowOff>
    </xdr:from>
    <xdr:to>
      <xdr:col>71</xdr:col>
      <xdr:colOff>177800</xdr:colOff>
      <xdr:row>79</xdr:row>
      <xdr:rowOff>25921</xdr:rowOff>
    </xdr:to>
    <xdr:cxnSp macro="">
      <xdr:nvCxnSpPr>
        <xdr:cNvPr id="645" name="直線コネクタ 644"/>
        <xdr:cNvCxnSpPr/>
      </xdr:nvCxnSpPr>
      <xdr:spPr>
        <a:xfrm>
          <a:off x="12814300" y="13565352"/>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46" name="フローチャート: 判断 645"/>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47" name="テキスト ボックス 646"/>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48" name="フローチャート: 判断 647"/>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49" name="テキスト ボックス 648"/>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139409</xdr:rowOff>
    </xdr:from>
    <xdr:to>
      <xdr:col>85</xdr:col>
      <xdr:colOff>177800</xdr:colOff>
      <xdr:row>77</xdr:row>
      <xdr:rowOff>69559</xdr:rowOff>
    </xdr:to>
    <xdr:sp macro="" textlink="">
      <xdr:nvSpPr>
        <xdr:cNvPr id="655" name="楕円 654"/>
        <xdr:cNvSpPr/>
      </xdr:nvSpPr>
      <xdr:spPr>
        <a:xfrm>
          <a:off x="16268700" y="131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162286</xdr:rowOff>
    </xdr:from>
    <xdr:ext cx="534377" cy="259045"/>
    <xdr:sp macro="" textlink="">
      <xdr:nvSpPr>
        <xdr:cNvPr id="656" name="災害復旧費該当値テキスト"/>
        <xdr:cNvSpPr txBox="1"/>
      </xdr:nvSpPr>
      <xdr:spPr>
        <a:xfrm>
          <a:off x="16370300" y="1302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53708</xdr:rowOff>
    </xdr:from>
    <xdr:to>
      <xdr:col>81</xdr:col>
      <xdr:colOff>101600</xdr:colOff>
      <xdr:row>78</xdr:row>
      <xdr:rowOff>155308</xdr:rowOff>
    </xdr:to>
    <xdr:sp macro="" textlink="">
      <xdr:nvSpPr>
        <xdr:cNvPr id="657" name="楕円 656"/>
        <xdr:cNvSpPr/>
      </xdr:nvSpPr>
      <xdr:spPr>
        <a:xfrm>
          <a:off x="15430500" y="134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385</xdr:rowOff>
    </xdr:from>
    <xdr:ext cx="469744" cy="259045"/>
    <xdr:sp macro="" textlink="">
      <xdr:nvSpPr>
        <xdr:cNvPr id="658" name="テキスト ボックス 657"/>
        <xdr:cNvSpPr txBox="1"/>
      </xdr:nvSpPr>
      <xdr:spPr>
        <a:xfrm>
          <a:off x="15246428" y="1320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162940</xdr:rowOff>
    </xdr:from>
    <xdr:to>
      <xdr:col>76</xdr:col>
      <xdr:colOff>165100</xdr:colOff>
      <xdr:row>79</xdr:row>
      <xdr:rowOff>93090</xdr:rowOff>
    </xdr:to>
    <xdr:sp macro="" textlink="">
      <xdr:nvSpPr>
        <xdr:cNvPr id="659" name="楕円 658"/>
        <xdr:cNvSpPr/>
      </xdr:nvSpPr>
      <xdr:spPr>
        <a:xfrm>
          <a:off x="14541500" y="135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84217</xdr:rowOff>
    </xdr:from>
    <xdr:ext cx="378565" cy="259045"/>
    <xdr:sp macro="" textlink="">
      <xdr:nvSpPr>
        <xdr:cNvPr id="660" name="テキスト ボックス 659"/>
        <xdr:cNvSpPr txBox="1"/>
      </xdr:nvSpPr>
      <xdr:spPr>
        <a:xfrm>
          <a:off x="14403017" y="1362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146571</xdr:rowOff>
    </xdr:from>
    <xdr:to>
      <xdr:col>72</xdr:col>
      <xdr:colOff>38100</xdr:colOff>
      <xdr:row>79</xdr:row>
      <xdr:rowOff>76721</xdr:rowOff>
    </xdr:to>
    <xdr:sp macro="" textlink="">
      <xdr:nvSpPr>
        <xdr:cNvPr id="661" name="楕円 660"/>
        <xdr:cNvSpPr/>
      </xdr:nvSpPr>
      <xdr:spPr>
        <a:xfrm>
          <a:off x="13652500" y="135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67848</xdr:rowOff>
    </xdr:from>
    <xdr:ext cx="469744" cy="259045"/>
    <xdr:sp macro="" textlink="">
      <xdr:nvSpPr>
        <xdr:cNvPr id="662" name="テキスト ボックス 661"/>
        <xdr:cNvSpPr txBox="1"/>
      </xdr:nvSpPr>
      <xdr:spPr>
        <a:xfrm>
          <a:off x="13468428" y="1361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141452</xdr:rowOff>
    </xdr:from>
    <xdr:to>
      <xdr:col>67</xdr:col>
      <xdr:colOff>101600</xdr:colOff>
      <xdr:row>79</xdr:row>
      <xdr:rowOff>71602</xdr:rowOff>
    </xdr:to>
    <xdr:sp macro="" textlink="">
      <xdr:nvSpPr>
        <xdr:cNvPr id="663" name="楕円 662"/>
        <xdr:cNvSpPr/>
      </xdr:nvSpPr>
      <xdr:spPr>
        <a:xfrm>
          <a:off x="12763500" y="135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62729</xdr:rowOff>
    </xdr:from>
    <xdr:ext cx="469744" cy="259045"/>
    <xdr:sp macro="" textlink="">
      <xdr:nvSpPr>
        <xdr:cNvPr id="664" name="テキスト ボックス 663"/>
        <xdr:cNvSpPr txBox="1"/>
      </xdr:nvSpPr>
      <xdr:spPr>
        <a:xfrm>
          <a:off x="12579428" y="1360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166545</xdr:rowOff>
    </xdr:from>
    <xdr:to>
      <xdr:col>85</xdr:col>
      <xdr:colOff>127000</xdr:colOff>
      <xdr:row>97</xdr:row>
      <xdr:rowOff>168983</xdr:rowOff>
    </xdr:to>
    <xdr:cxnSp macro="">
      <xdr:nvCxnSpPr>
        <xdr:cNvPr id="693" name="直線コネクタ 692"/>
        <xdr:cNvCxnSpPr/>
      </xdr:nvCxnSpPr>
      <xdr:spPr>
        <a:xfrm flipV="1">
          <a:off x="15481300" y="16797195"/>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168983</xdr:rowOff>
    </xdr:from>
    <xdr:to>
      <xdr:col>81</xdr:col>
      <xdr:colOff>50800</xdr:colOff>
      <xdr:row>97</xdr:row>
      <xdr:rowOff>169650</xdr:rowOff>
    </xdr:to>
    <xdr:cxnSp macro="">
      <xdr:nvCxnSpPr>
        <xdr:cNvPr id="696" name="直線コネクタ 695"/>
        <xdr:cNvCxnSpPr/>
      </xdr:nvCxnSpPr>
      <xdr:spPr>
        <a:xfrm flipV="1">
          <a:off x="14592300" y="16799633"/>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169650</xdr:rowOff>
    </xdr:from>
    <xdr:to>
      <xdr:col>76</xdr:col>
      <xdr:colOff>114300</xdr:colOff>
      <xdr:row>98</xdr:row>
      <xdr:rowOff>1556</xdr:rowOff>
    </xdr:to>
    <xdr:cxnSp macro="">
      <xdr:nvCxnSpPr>
        <xdr:cNvPr id="699" name="直線コネクタ 698"/>
        <xdr:cNvCxnSpPr/>
      </xdr:nvCxnSpPr>
      <xdr:spPr>
        <a:xfrm flipV="1">
          <a:off x="13703300" y="16800300"/>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168024</xdr:rowOff>
    </xdr:from>
    <xdr:to>
      <xdr:col>71</xdr:col>
      <xdr:colOff>177800</xdr:colOff>
      <xdr:row>98</xdr:row>
      <xdr:rowOff>1556</xdr:rowOff>
    </xdr:to>
    <xdr:cxnSp macro="">
      <xdr:nvCxnSpPr>
        <xdr:cNvPr id="702" name="直線コネクタ 701"/>
        <xdr:cNvCxnSpPr/>
      </xdr:nvCxnSpPr>
      <xdr:spPr>
        <a:xfrm>
          <a:off x="12814300" y="16798674"/>
          <a:ext cx="889000" cy="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165058</xdr:rowOff>
    </xdr:from>
    <xdr:to>
      <xdr:col>72</xdr:col>
      <xdr:colOff>38100</xdr:colOff>
      <xdr:row>98</xdr:row>
      <xdr:rowOff>95208</xdr:rowOff>
    </xdr:to>
    <xdr:sp macro="" textlink="">
      <xdr:nvSpPr>
        <xdr:cNvPr id="703" name="フローチャート: 判断 702"/>
        <xdr:cNvSpPr/>
      </xdr:nvSpPr>
      <xdr:spPr>
        <a:xfrm>
          <a:off x="13652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86335</xdr:rowOff>
    </xdr:from>
    <xdr:ext cx="534377" cy="259045"/>
    <xdr:sp macro="" textlink="">
      <xdr:nvSpPr>
        <xdr:cNvPr id="704" name="テキスト ボックス 703"/>
        <xdr:cNvSpPr txBox="1"/>
      </xdr:nvSpPr>
      <xdr:spPr>
        <a:xfrm>
          <a:off x="13436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165714</xdr:rowOff>
    </xdr:from>
    <xdr:to>
      <xdr:col>67</xdr:col>
      <xdr:colOff>101600</xdr:colOff>
      <xdr:row>98</xdr:row>
      <xdr:rowOff>95864</xdr:rowOff>
    </xdr:to>
    <xdr:sp macro="" textlink="">
      <xdr:nvSpPr>
        <xdr:cNvPr id="705" name="フローチャート: 判断 704"/>
        <xdr:cNvSpPr/>
      </xdr:nvSpPr>
      <xdr:spPr>
        <a:xfrm>
          <a:off x="12763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86991</xdr:rowOff>
    </xdr:from>
    <xdr:ext cx="534377" cy="259045"/>
    <xdr:sp macro="" textlink="">
      <xdr:nvSpPr>
        <xdr:cNvPr id="706" name="テキスト ボックス 705"/>
        <xdr:cNvSpPr txBox="1"/>
      </xdr:nvSpPr>
      <xdr:spPr>
        <a:xfrm>
          <a:off x="12547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115745</xdr:rowOff>
    </xdr:from>
    <xdr:to>
      <xdr:col>85</xdr:col>
      <xdr:colOff>177800</xdr:colOff>
      <xdr:row>98</xdr:row>
      <xdr:rowOff>45895</xdr:rowOff>
    </xdr:to>
    <xdr:sp macro="" textlink="">
      <xdr:nvSpPr>
        <xdr:cNvPr id="712" name="楕円 711"/>
        <xdr:cNvSpPr/>
      </xdr:nvSpPr>
      <xdr:spPr>
        <a:xfrm>
          <a:off x="16268700" y="167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94172</xdr:rowOff>
    </xdr:from>
    <xdr:ext cx="534377" cy="259045"/>
    <xdr:sp macro="" textlink="">
      <xdr:nvSpPr>
        <xdr:cNvPr id="713" name="公債費該当値テキスト"/>
        <xdr:cNvSpPr txBox="1"/>
      </xdr:nvSpPr>
      <xdr:spPr>
        <a:xfrm>
          <a:off x="16370300" y="1672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118183</xdr:rowOff>
    </xdr:from>
    <xdr:to>
      <xdr:col>81</xdr:col>
      <xdr:colOff>101600</xdr:colOff>
      <xdr:row>98</xdr:row>
      <xdr:rowOff>48333</xdr:rowOff>
    </xdr:to>
    <xdr:sp macro="" textlink="">
      <xdr:nvSpPr>
        <xdr:cNvPr id="714" name="楕円 713"/>
        <xdr:cNvSpPr/>
      </xdr:nvSpPr>
      <xdr:spPr>
        <a:xfrm>
          <a:off x="15430500" y="167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39460</xdr:rowOff>
    </xdr:from>
    <xdr:ext cx="534377" cy="259045"/>
    <xdr:sp macro="" textlink="">
      <xdr:nvSpPr>
        <xdr:cNvPr id="715" name="テキスト ボックス 714"/>
        <xdr:cNvSpPr txBox="1"/>
      </xdr:nvSpPr>
      <xdr:spPr>
        <a:xfrm>
          <a:off x="15214111" y="168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118850</xdr:rowOff>
    </xdr:from>
    <xdr:to>
      <xdr:col>76</xdr:col>
      <xdr:colOff>165100</xdr:colOff>
      <xdr:row>98</xdr:row>
      <xdr:rowOff>49000</xdr:rowOff>
    </xdr:to>
    <xdr:sp macro="" textlink="">
      <xdr:nvSpPr>
        <xdr:cNvPr id="716" name="楕円 715"/>
        <xdr:cNvSpPr/>
      </xdr:nvSpPr>
      <xdr:spPr>
        <a:xfrm>
          <a:off x="14541500" y="167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40127</xdr:rowOff>
    </xdr:from>
    <xdr:ext cx="534377" cy="259045"/>
    <xdr:sp macro="" textlink="">
      <xdr:nvSpPr>
        <xdr:cNvPr id="717" name="テキスト ボックス 716"/>
        <xdr:cNvSpPr txBox="1"/>
      </xdr:nvSpPr>
      <xdr:spPr>
        <a:xfrm>
          <a:off x="14325111" y="1684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122206</xdr:rowOff>
    </xdr:from>
    <xdr:to>
      <xdr:col>72</xdr:col>
      <xdr:colOff>38100</xdr:colOff>
      <xdr:row>98</xdr:row>
      <xdr:rowOff>52356</xdr:rowOff>
    </xdr:to>
    <xdr:sp macro="" textlink="">
      <xdr:nvSpPr>
        <xdr:cNvPr id="718" name="楕円 717"/>
        <xdr:cNvSpPr/>
      </xdr:nvSpPr>
      <xdr:spPr>
        <a:xfrm>
          <a:off x="13652500" y="167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68883</xdr:rowOff>
    </xdr:from>
    <xdr:ext cx="534377" cy="259045"/>
    <xdr:sp macro="" textlink="">
      <xdr:nvSpPr>
        <xdr:cNvPr id="719" name="テキスト ボックス 718"/>
        <xdr:cNvSpPr txBox="1"/>
      </xdr:nvSpPr>
      <xdr:spPr>
        <a:xfrm>
          <a:off x="13436111" y="1652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117224</xdr:rowOff>
    </xdr:from>
    <xdr:to>
      <xdr:col>67</xdr:col>
      <xdr:colOff>101600</xdr:colOff>
      <xdr:row>98</xdr:row>
      <xdr:rowOff>47374</xdr:rowOff>
    </xdr:to>
    <xdr:sp macro="" textlink="">
      <xdr:nvSpPr>
        <xdr:cNvPr id="720" name="楕円 719"/>
        <xdr:cNvSpPr/>
      </xdr:nvSpPr>
      <xdr:spPr>
        <a:xfrm>
          <a:off x="12763500" y="167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63901</xdr:rowOff>
    </xdr:from>
    <xdr:ext cx="534377" cy="259045"/>
    <xdr:sp macro="" textlink="">
      <xdr:nvSpPr>
        <xdr:cNvPr id="721" name="テキスト ボックス 720"/>
        <xdr:cNvSpPr txBox="1"/>
      </xdr:nvSpPr>
      <xdr:spPr>
        <a:xfrm>
          <a:off x="12547111" y="1652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137820</xdr:rowOff>
    </xdr:from>
    <xdr:to>
      <xdr:col>102</xdr:col>
      <xdr:colOff>165100</xdr:colOff>
      <xdr:row>38</xdr:row>
      <xdr:rowOff>67970</xdr:rowOff>
    </xdr:to>
    <xdr:sp macro="" textlink="">
      <xdr:nvSpPr>
        <xdr:cNvPr id="756" name="フローチャート: 判断 755"/>
        <xdr:cNvSpPr/>
      </xdr:nvSpPr>
      <xdr:spPr>
        <a:xfrm>
          <a:off x="19494500" y="64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84497</xdr:rowOff>
    </xdr:from>
    <xdr:ext cx="378565" cy="259045"/>
    <xdr:sp macro="" textlink="">
      <xdr:nvSpPr>
        <xdr:cNvPr id="757" name="テキスト ボックス 756"/>
        <xdr:cNvSpPr txBox="1"/>
      </xdr:nvSpPr>
      <xdr:spPr>
        <a:xfrm>
          <a:off x="19356017" y="62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138563</xdr:rowOff>
    </xdr:from>
    <xdr:to>
      <xdr:col>98</xdr:col>
      <xdr:colOff>38100</xdr:colOff>
      <xdr:row>38</xdr:row>
      <xdr:rowOff>68714</xdr:rowOff>
    </xdr:to>
    <xdr:sp macro="" textlink="">
      <xdr:nvSpPr>
        <xdr:cNvPr id="758" name="フローチャート: 判断 757"/>
        <xdr:cNvSpPr/>
      </xdr:nvSpPr>
      <xdr:spPr>
        <a:xfrm>
          <a:off x="18605500" y="6482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85240</xdr:rowOff>
    </xdr:from>
    <xdr:ext cx="378565" cy="259045"/>
    <xdr:sp macro="" textlink="">
      <xdr:nvSpPr>
        <xdr:cNvPr id="759" name="テキスト ボックス 758"/>
        <xdr:cNvSpPr txBox="1"/>
      </xdr:nvSpPr>
      <xdr:spPr>
        <a:xfrm>
          <a:off x="18467017" y="6257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197,678</a:t>
          </a:r>
          <a:r>
            <a:rPr kumimoji="1" lang="ja-JP" altLang="ja-JP" sz="1100">
              <a:solidFill>
                <a:schemeClr val="dk1"/>
              </a:solidFill>
              <a:effectLst/>
              <a:latin typeface="+mn-lt"/>
              <a:ea typeface="+mn-ea"/>
              <a:cs typeface="+mn-cs"/>
            </a:rPr>
            <a:t>円となっており、類似団体平均と比べて高い水準にある。</a:t>
          </a:r>
          <a:r>
            <a:rPr kumimoji="1" lang="ja-JP" altLang="en-US" sz="1100">
              <a:solidFill>
                <a:schemeClr val="dk1"/>
              </a:solidFill>
              <a:effectLst/>
              <a:latin typeface="+mn-lt"/>
              <a:ea typeface="+mn-ea"/>
              <a:cs typeface="+mn-cs"/>
            </a:rPr>
            <a:t>国民健康保険、介護保険、後期高齢者医療事業特別会計への繰出金や保育所運営に係る経費</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民生費を押し上げる要因となっている。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62,774</a:t>
          </a:r>
          <a:r>
            <a:rPr kumimoji="1" lang="ja-JP" altLang="ja-JP" sz="1100">
              <a:solidFill>
                <a:schemeClr val="dk1"/>
              </a:solidFill>
              <a:effectLst/>
              <a:latin typeface="+mn-lt"/>
              <a:ea typeface="+mn-ea"/>
              <a:cs typeface="+mn-cs"/>
            </a:rPr>
            <a:t>円となっており、類似団体内で高い順位に位置している。中小企業への貸付による金融支援が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商工費を押し上げる要因となっている。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67,348</a:t>
          </a:r>
          <a:r>
            <a:rPr kumimoji="1" lang="ja-JP" altLang="en-US" sz="1100">
              <a:solidFill>
                <a:schemeClr val="dk1"/>
              </a:solidFill>
              <a:effectLst/>
              <a:latin typeface="+mn-lt"/>
              <a:ea typeface="+mn-ea"/>
              <a:cs typeface="+mn-cs"/>
            </a:rPr>
            <a:t>円となっており、</a:t>
          </a:r>
          <a:r>
            <a:rPr kumimoji="1" lang="ja-JP" altLang="ja-JP" sz="1100">
              <a:solidFill>
                <a:schemeClr val="dk1"/>
              </a:solidFill>
              <a:effectLst/>
              <a:latin typeface="+mn-lt"/>
              <a:ea typeface="+mn-ea"/>
              <a:cs typeface="+mn-cs"/>
            </a:rPr>
            <a:t>類似団体平均と比べて高い水準にある。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年鳥取県中部地震に伴う被災者住宅再建支援事業や市営住宅に係る地域住宅交付金事業</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を押し上げる要因となっている。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53,398</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類似団体平均と比べて高い水準にあ</a:t>
          </a:r>
          <a:r>
            <a:rPr kumimoji="1" lang="ja-JP" altLang="en-US" sz="1100">
              <a:solidFill>
                <a:schemeClr val="dk1"/>
              </a:solidFill>
              <a:effectLst/>
              <a:latin typeface="+mn-lt"/>
              <a:ea typeface="+mn-ea"/>
              <a:cs typeface="+mn-cs"/>
            </a:rPr>
            <a:t>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年度は小学校の耐震改修事業の完了等により事業費が減少し、</a:t>
          </a:r>
          <a:r>
            <a:rPr kumimoji="1" lang="ja-JP" altLang="ja-JP" sz="1100">
              <a:solidFill>
                <a:schemeClr val="dk1"/>
              </a:solidFill>
              <a:effectLst/>
              <a:latin typeface="+mn-lt"/>
              <a:ea typeface="+mn-ea"/>
              <a:cs typeface="+mn-cs"/>
            </a:rPr>
            <a:t>類似団体平均と比べて</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水準に</a:t>
          </a:r>
          <a:r>
            <a:rPr kumimoji="1" lang="ja-JP" altLang="en-US" sz="1100">
              <a:solidFill>
                <a:schemeClr val="dk1"/>
              </a:solidFill>
              <a:effectLst/>
              <a:latin typeface="+mn-lt"/>
              <a:ea typeface="+mn-ea"/>
              <a:cs typeface="+mn-cs"/>
            </a:rPr>
            <a:t>転じた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災害復旧費は、平成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年鳥取県中部地震及び大雨台風に伴う災害復旧事業により、前年度に比べて大幅に事業費が増加し、住民一人当たり</a:t>
          </a:r>
          <a:r>
            <a:rPr kumimoji="1" lang="en-US" altLang="ja-JP" sz="1100">
              <a:solidFill>
                <a:schemeClr val="dk1"/>
              </a:solidFill>
              <a:effectLst/>
              <a:latin typeface="+mn-lt"/>
              <a:ea typeface="+mn-ea"/>
              <a:cs typeface="+mn-cs"/>
            </a:rPr>
            <a:t>29,023</a:t>
          </a:r>
          <a:r>
            <a:rPr kumimoji="1" lang="ja-JP" altLang="ja-JP" sz="1100">
              <a:solidFill>
                <a:schemeClr val="dk1"/>
              </a:solidFill>
              <a:effectLst/>
              <a:latin typeface="+mn-lt"/>
              <a:ea typeface="+mn-ea"/>
              <a:cs typeface="+mn-cs"/>
            </a:rPr>
            <a:t>円となった。また、類似団体平均と比べて大幅に高い水準となった。</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程度で推移しており、適正な水準と考えている。</a:t>
          </a:r>
          <a:endParaRPr lang="ja-JP" altLang="ja-JP" sz="1400">
            <a:effectLst/>
          </a:endParaRPr>
        </a:p>
        <a:p>
          <a:r>
            <a:rPr kumimoji="1" lang="ja-JP" altLang="ja-JP" sz="1100">
              <a:solidFill>
                <a:schemeClr val="dk1"/>
              </a:solidFill>
              <a:effectLst/>
              <a:latin typeface="+mn-lt"/>
              <a:ea typeface="+mn-ea"/>
              <a:cs typeface="+mn-cs"/>
            </a:rPr>
            <a:t>　財政調整基金残高の標準財政規模比は、平成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程度で推移していたが、平成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年鳥取県中部地震関連経費等の財源として取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崩し</a:t>
          </a:r>
          <a:r>
            <a:rPr kumimoji="1" lang="ja-JP" altLang="en-US" sz="1100">
              <a:solidFill>
                <a:schemeClr val="dk1"/>
              </a:solidFill>
              <a:effectLst/>
              <a:latin typeface="+mn-lt"/>
              <a:ea typeface="+mn-ea"/>
              <a:cs typeface="+mn-cs"/>
            </a:rPr>
            <a:t>を行ったことで、一時的に</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を下回り</a:t>
          </a:r>
          <a:r>
            <a:rPr kumimoji="1" lang="en-US" altLang="ja-JP" sz="1100">
              <a:solidFill>
                <a:schemeClr val="dk1"/>
              </a:solidFill>
              <a:effectLst/>
              <a:latin typeface="+mn-lt"/>
              <a:ea typeface="+mn-ea"/>
              <a:cs typeface="+mn-cs"/>
            </a:rPr>
            <a:t>8.36%</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年度は、市税の増収等を加味し最終的には取り崩しを行わず、歳計剰余金を積み立てたことで</a:t>
          </a:r>
          <a:r>
            <a:rPr kumimoji="1" lang="en-US" altLang="ja-JP" sz="1100">
              <a:solidFill>
                <a:schemeClr val="dk1"/>
              </a:solidFill>
              <a:effectLst/>
              <a:latin typeface="+mn-lt"/>
              <a:ea typeface="+mn-ea"/>
              <a:cs typeface="+mn-cs"/>
            </a:rPr>
            <a:t>4.05</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12.41%</a:t>
          </a:r>
          <a:r>
            <a:rPr kumimoji="1" lang="ja-JP" altLang="en-US" sz="1100">
              <a:solidFill>
                <a:schemeClr val="dk1"/>
              </a:solidFill>
              <a:effectLst/>
              <a:latin typeface="+mn-lt"/>
              <a:ea typeface="+mn-ea"/>
              <a:cs typeface="+mn-cs"/>
            </a:rPr>
            <a:t>まで回復している。</a:t>
          </a:r>
          <a:r>
            <a:rPr kumimoji="1" lang="ja-JP" altLang="ja-JP" sz="1100">
              <a:solidFill>
                <a:schemeClr val="dk1"/>
              </a:solidFill>
              <a:effectLst/>
              <a:latin typeface="+mn-lt"/>
              <a:ea typeface="+mn-ea"/>
              <a:cs typeface="+mn-cs"/>
            </a:rPr>
            <a:t>これに伴い、実質単年度収支の標準財政規模比</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3.83%</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年度以降、赤字を計上した会計はないが、下水道事業等、一般会計からの繰入により赤字を補てんしている会計がある。</a:t>
          </a:r>
          <a:endParaRPr lang="ja-JP" altLang="ja-JP" sz="1400">
            <a:effectLst/>
          </a:endParaRPr>
        </a:p>
        <a:p>
          <a:r>
            <a:rPr kumimoji="1" lang="ja-JP" altLang="ja-JP" sz="1100">
              <a:solidFill>
                <a:schemeClr val="dk1"/>
              </a:solidFill>
              <a:effectLst/>
              <a:latin typeface="+mn-lt"/>
              <a:ea typeface="+mn-ea"/>
              <a:cs typeface="+mn-cs"/>
            </a:rPr>
            <a:t>　主な黒字要素は、水道事業と一般会計で、水道事業は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の範囲内で推移している。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30199879</v>
      </c>
      <c r="BO4" s="372"/>
      <c r="BP4" s="372"/>
      <c r="BQ4" s="372"/>
      <c r="BR4" s="372"/>
      <c r="BS4" s="372"/>
      <c r="BT4" s="372"/>
      <c r="BU4" s="373"/>
      <c r="BV4" s="371">
        <v>29617586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5.2</v>
      </c>
      <c r="CU4" s="378"/>
      <c r="CV4" s="378"/>
      <c r="CW4" s="378"/>
      <c r="CX4" s="378"/>
      <c r="CY4" s="378"/>
      <c r="CZ4" s="378"/>
      <c r="DA4" s="379"/>
      <c r="DB4" s="377">
        <v>5.3</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29430004</v>
      </c>
      <c r="BO5" s="409"/>
      <c r="BP5" s="409"/>
      <c r="BQ5" s="409"/>
      <c r="BR5" s="409"/>
      <c r="BS5" s="409"/>
      <c r="BT5" s="409"/>
      <c r="BU5" s="410"/>
      <c r="BV5" s="408">
        <v>28491658</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95.2</v>
      </c>
      <c r="CU5" s="406"/>
      <c r="CV5" s="406"/>
      <c r="CW5" s="406"/>
      <c r="CX5" s="406"/>
      <c r="CY5" s="406"/>
      <c r="CZ5" s="406"/>
      <c r="DA5" s="407"/>
      <c r="DB5" s="405">
        <v>95.4</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769875</v>
      </c>
      <c r="BO6" s="409"/>
      <c r="BP6" s="409"/>
      <c r="BQ6" s="409"/>
      <c r="BR6" s="409"/>
      <c r="BS6" s="409"/>
      <c r="BT6" s="409"/>
      <c r="BU6" s="410"/>
      <c r="BV6" s="408">
        <v>1125928</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100.3</v>
      </c>
      <c r="CU6" s="446"/>
      <c r="CV6" s="446"/>
      <c r="CW6" s="446"/>
      <c r="CX6" s="446"/>
      <c r="CY6" s="446"/>
      <c r="CZ6" s="446"/>
      <c r="DA6" s="447"/>
      <c r="DB6" s="445">
        <v>100.5</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57220</v>
      </c>
      <c r="BO7" s="409"/>
      <c r="BP7" s="409"/>
      <c r="BQ7" s="409"/>
      <c r="BR7" s="409"/>
      <c r="BS7" s="409"/>
      <c r="BT7" s="409"/>
      <c r="BU7" s="410"/>
      <c r="BV7" s="408">
        <v>393518</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13793131</v>
      </c>
      <c r="CU7" s="409"/>
      <c r="CV7" s="409"/>
      <c r="CW7" s="409"/>
      <c r="CX7" s="409"/>
      <c r="CY7" s="409"/>
      <c r="CZ7" s="409"/>
      <c r="DA7" s="410"/>
      <c r="DB7" s="408">
        <v>13911940</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98</v>
      </c>
      <c r="AV8" s="441"/>
      <c r="AW8" s="441"/>
      <c r="AX8" s="441"/>
      <c r="AY8" s="442" t="s">
        <v>102</v>
      </c>
      <c r="AZ8" s="443"/>
      <c r="BA8" s="443"/>
      <c r="BB8" s="443"/>
      <c r="BC8" s="443"/>
      <c r="BD8" s="443"/>
      <c r="BE8" s="443"/>
      <c r="BF8" s="443"/>
      <c r="BG8" s="443"/>
      <c r="BH8" s="443"/>
      <c r="BI8" s="443"/>
      <c r="BJ8" s="443"/>
      <c r="BK8" s="443"/>
      <c r="BL8" s="443"/>
      <c r="BM8" s="444"/>
      <c r="BN8" s="408">
        <v>712655</v>
      </c>
      <c r="BO8" s="409"/>
      <c r="BP8" s="409"/>
      <c r="BQ8" s="409"/>
      <c r="BR8" s="409"/>
      <c r="BS8" s="409"/>
      <c r="BT8" s="409"/>
      <c r="BU8" s="410"/>
      <c r="BV8" s="408">
        <v>732410</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0.44</v>
      </c>
      <c r="CU8" s="449"/>
      <c r="CV8" s="449"/>
      <c r="CW8" s="449"/>
      <c r="CX8" s="449"/>
      <c r="CY8" s="449"/>
      <c r="CZ8" s="449"/>
      <c r="DA8" s="450"/>
      <c r="DB8" s="448">
        <v>0.44</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49044</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-19755</v>
      </c>
      <c r="BO9" s="409"/>
      <c r="BP9" s="409"/>
      <c r="BQ9" s="409"/>
      <c r="BR9" s="409"/>
      <c r="BS9" s="409"/>
      <c r="BT9" s="409"/>
      <c r="BU9" s="410"/>
      <c r="BV9" s="408">
        <v>-11659</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15.9</v>
      </c>
      <c r="CU9" s="406"/>
      <c r="CV9" s="406"/>
      <c r="CW9" s="406"/>
      <c r="CX9" s="406"/>
      <c r="CY9" s="406"/>
      <c r="CZ9" s="406"/>
      <c r="DA9" s="407"/>
      <c r="DB9" s="405">
        <v>15.5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50720</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547758</v>
      </c>
      <c r="BO10" s="409"/>
      <c r="BP10" s="409"/>
      <c r="BQ10" s="409"/>
      <c r="BR10" s="409"/>
      <c r="BS10" s="409"/>
      <c r="BT10" s="409"/>
      <c r="BU10" s="410"/>
      <c r="BV10" s="408">
        <v>469</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47755</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400000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134</v>
      </c>
      <c r="N13" s="497"/>
      <c r="O13" s="497"/>
      <c r="P13" s="497"/>
      <c r="Q13" s="498"/>
      <c r="R13" s="489">
        <v>47482</v>
      </c>
      <c r="S13" s="490"/>
      <c r="T13" s="490"/>
      <c r="U13" s="490"/>
      <c r="V13" s="491"/>
      <c r="W13" s="424" t="s">
        <v>135</v>
      </c>
      <c r="X13" s="425"/>
      <c r="Y13" s="425"/>
      <c r="Z13" s="425"/>
      <c r="AA13" s="425"/>
      <c r="AB13" s="415"/>
      <c r="AC13" s="459">
        <v>2393</v>
      </c>
      <c r="AD13" s="460"/>
      <c r="AE13" s="460"/>
      <c r="AF13" s="460"/>
      <c r="AG13" s="499"/>
      <c r="AH13" s="459">
        <v>2678</v>
      </c>
      <c r="AI13" s="460"/>
      <c r="AJ13" s="460"/>
      <c r="AK13" s="460"/>
      <c r="AL13" s="461"/>
      <c r="AM13" s="437" t="s">
        <v>136</v>
      </c>
      <c r="AN13" s="438"/>
      <c r="AO13" s="438"/>
      <c r="AP13" s="438"/>
      <c r="AQ13" s="438"/>
      <c r="AR13" s="438"/>
      <c r="AS13" s="438"/>
      <c r="AT13" s="439"/>
      <c r="AU13" s="440" t="s">
        <v>137</v>
      </c>
      <c r="AV13" s="441"/>
      <c r="AW13" s="441"/>
      <c r="AX13" s="441"/>
      <c r="AY13" s="442" t="s">
        <v>138</v>
      </c>
      <c r="AZ13" s="443"/>
      <c r="BA13" s="443"/>
      <c r="BB13" s="443"/>
      <c r="BC13" s="443"/>
      <c r="BD13" s="443"/>
      <c r="BE13" s="443"/>
      <c r="BF13" s="443"/>
      <c r="BG13" s="443"/>
      <c r="BH13" s="443"/>
      <c r="BI13" s="443"/>
      <c r="BJ13" s="443"/>
      <c r="BK13" s="443"/>
      <c r="BL13" s="443"/>
      <c r="BM13" s="444"/>
      <c r="BN13" s="408">
        <v>528003</v>
      </c>
      <c r="BO13" s="409"/>
      <c r="BP13" s="409"/>
      <c r="BQ13" s="409"/>
      <c r="BR13" s="409"/>
      <c r="BS13" s="409"/>
      <c r="BT13" s="409"/>
      <c r="BU13" s="410"/>
      <c r="BV13" s="408">
        <v>-411190</v>
      </c>
      <c r="BW13" s="409"/>
      <c r="BX13" s="409"/>
      <c r="BY13" s="409"/>
      <c r="BZ13" s="409"/>
      <c r="CA13" s="409"/>
      <c r="CB13" s="409"/>
      <c r="CC13" s="410"/>
      <c r="CD13" s="411" t="s">
        <v>139</v>
      </c>
      <c r="CE13" s="412"/>
      <c r="CF13" s="412"/>
      <c r="CG13" s="412"/>
      <c r="CH13" s="412"/>
      <c r="CI13" s="412"/>
      <c r="CJ13" s="412"/>
      <c r="CK13" s="412"/>
      <c r="CL13" s="412"/>
      <c r="CM13" s="412"/>
      <c r="CN13" s="412"/>
      <c r="CO13" s="412"/>
      <c r="CP13" s="412"/>
      <c r="CQ13" s="412"/>
      <c r="CR13" s="412"/>
      <c r="CS13" s="413"/>
      <c r="CT13" s="405">
        <v>13.2</v>
      </c>
      <c r="CU13" s="406"/>
      <c r="CV13" s="406"/>
      <c r="CW13" s="406"/>
      <c r="CX13" s="406"/>
      <c r="CY13" s="406"/>
      <c r="CZ13" s="406"/>
      <c r="DA13" s="407"/>
      <c r="DB13" s="405">
        <v>13</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140</v>
      </c>
      <c r="M14" s="487"/>
      <c r="N14" s="487"/>
      <c r="O14" s="487"/>
      <c r="P14" s="487"/>
      <c r="Q14" s="488"/>
      <c r="R14" s="489">
        <v>48340</v>
      </c>
      <c r="S14" s="490"/>
      <c r="T14" s="490"/>
      <c r="U14" s="490"/>
      <c r="V14" s="491"/>
      <c r="W14" s="398"/>
      <c r="X14" s="399"/>
      <c r="Y14" s="399"/>
      <c r="Z14" s="399"/>
      <c r="AA14" s="399"/>
      <c r="AB14" s="388"/>
      <c r="AC14" s="492">
        <v>10.1</v>
      </c>
      <c r="AD14" s="493"/>
      <c r="AE14" s="493"/>
      <c r="AF14" s="493"/>
      <c r="AG14" s="494"/>
      <c r="AH14" s="492">
        <v>11.3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141</v>
      </c>
      <c r="CE14" s="501"/>
      <c r="CF14" s="501"/>
      <c r="CG14" s="501"/>
      <c r="CH14" s="501"/>
      <c r="CI14" s="501"/>
      <c r="CJ14" s="501"/>
      <c r="CK14" s="501"/>
      <c r="CL14" s="501"/>
      <c r="CM14" s="501"/>
      <c r="CN14" s="501"/>
      <c r="CO14" s="501"/>
      <c r="CP14" s="501"/>
      <c r="CQ14" s="501"/>
      <c r="CR14" s="501"/>
      <c r="CS14" s="502"/>
      <c r="CT14" s="503">
        <v>113.8</v>
      </c>
      <c r="CU14" s="504"/>
      <c r="CV14" s="504"/>
      <c r="CW14" s="504"/>
      <c r="CX14" s="504"/>
      <c r="CY14" s="504"/>
      <c r="CZ14" s="504"/>
      <c r="DA14" s="505"/>
      <c r="DB14" s="503">
        <v>121.6</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134</v>
      </c>
      <c r="N15" s="497"/>
      <c r="O15" s="497"/>
      <c r="P15" s="497"/>
      <c r="Q15" s="498"/>
      <c r="R15" s="489">
        <v>48078</v>
      </c>
      <c r="S15" s="490"/>
      <c r="T15" s="490"/>
      <c r="U15" s="490"/>
      <c r="V15" s="491"/>
      <c r="W15" s="424" t="s">
        <v>142</v>
      </c>
      <c r="X15" s="425"/>
      <c r="Y15" s="425"/>
      <c r="Z15" s="425"/>
      <c r="AA15" s="425"/>
      <c r="AB15" s="415"/>
      <c r="AC15" s="459">
        <v>5310</v>
      </c>
      <c r="AD15" s="460"/>
      <c r="AE15" s="460"/>
      <c r="AF15" s="460"/>
      <c r="AG15" s="499"/>
      <c r="AH15" s="459">
        <v>5383</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5127121</v>
      </c>
      <c r="BO15" s="372"/>
      <c r="BP15" s="372"/>
      <c r="BQ15" s="372"/>
      <c r="BR15" s="372"/>
      <c r="BS15" s="372"/>
      <c r="BT15" s="372"/>
      <c r="BU15" s="373"/>
      <c r="BV15" s="371">
        <v>5183069</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22.5</v>
      </c>
      <c r="AD16" s="493"/>
      <c r="AE16" s="493"/>
      <c r="AF16" s="493"/>
      <c r="AG16" s="494"/>
      <c r="AH16" s="492">
        <v>22.8</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11491753</v>
      </c>
      <c r="BO16" s="409"/>
      <c r="BP16" s="409"/>
      <c r="BQ16" s="409"/>
      <c r="BR16" s="409"/>
      <c r="BS16" s="409"/>
      <c r="BT16" s="409"/>
      <c r="BU16" s="410"/>
      <c r="BV16" s="408">
        <v>11551064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15876</v>
      </c>
      <c r="AD17" s="460"/>
      <c r="AE17" s="460"/>
      <c r="AF17" s="460"/>
      <c r="AG17" s="499"/>
      <c r="AH17" s="459">
        <v>15578</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6512900</v>
      </c>
      <c r="BO17" s="409"/>
      <c r="BP17" s="409"/>
      <c r="BQ17" s="409"/>
      <c r="BR17" s="409"/>
      <c r="BS17" s="409"/>
      <c r="BT17" s="409"/>
      <c r="BU17" s="410"/>
      <c r="BV17" s="408">
        <v>6573611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272.06</v>
      </c>
      <c r="M18" s="521"/>
      <c r="N18" s="521"/>
      <c r="O18" s="521"/>
      <c r="P18" s="521"/>
      <c r="Q18" s="521"/>
      <c r="R18" s="522"/>
      <c r="S18" s="522"/>
      <c r="T18" s="522"/>
      <c r="U18" s="522"/>
      <c r="V18" s="523"/>
      <c r="W18" s="426"/>
      <c r="X18" s="427"/>
      <c r="Y18" s="427"/>
      <c r="Z18" s="427"/>
      <c r="AA18" s="427"/>
      <c r="AB18" s="418"/>
      <c r="AC18" s="524">
        <v>67.3</v>
      </c>
      <c r="AD18" s="525"/>
      <c r="AE18" s="525"/>
      <c r="AF18" s="525"/>
      <c r="AG18" s="526"/>
      <c r="AH18" s="524">
        <v>65.900000000000006</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13599850</v>
      </c>
      <c r="BO18" s="409"/>
      <c r="BP18" s="409"/>
      <c r="BQ18" s="409"/>
      <c r="BR18" s="409"/>
      <c r="BS18" s="409"/>
      <c r="BT18" s="409"/>
      <c r="BU18" s="410"/>
      <c r="BV18" s="408">
        <v>13501674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180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16457642</v>
      </c>
      <c r="BO19" s="409"/>
      <c r="BP19" s="409"/>
      <c r="BQ19" s="409"/>
      <c r="BR19" s="409"/>
      <c r="BS19" s="409"/>
      <c r="BT19" s="409"/>
      <c r="BU19" s="410"/>
      <c r="BV19" s="408">
        <v>16775213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18548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31109483</v>
      </c>
      <c r="BO23" s="409"/>
      <c r="BP23" s="409"/>
      <c r="BQ23" s="409"/>
      <c r="BR23" s="409"/>
      <c r="BS23" s="409"/>
      <c r="BT23" s="409"/>
      <c r="BU23" s="410"/>
      <c r="BV23" s="408">
        <v>31286373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8660</v>
      </c>
      <c r="R24" s="460"/>
      <c r="S24" s="460"/>
      <c r="T24" s="460"/>
      <c r="U24" s="460"/>
      <c r="V24" s="499"/>
      <c r="W24" s="558"/>
      <c r="X24" s="546"/>
      <c r="Y24" s="547"/>
      <c r="Z24" s="458" t="s">
        <v>166</v>
      </c>
      <c r="AA24" s="438"/>
      <c r="AB24" s="438"/>
      <c r="AC24" s="438"/>
      <c r="AD24" s="438"/>
      <c r="AE24" s="438"/>
      <c r="AF24" s="438"/>
      <c r="AG24" s="439"/>
      <c r="AH24" s="459">
        <v>359</v>
      </c>
      <c r="AI24" s="460"/>
      <c r="AJ24" s="460"/>
      <c r="AK24" s="460"/>
      <c r="AL24" s="499"/>
      <c r="AM24" s="459">
        <v>1135158</v>
      </c>
      <c r="AN24" s="460"/>
      <c r="AO24" s="460"/>
      <c r="AP24" s="460"/>
      <c r="AQ24" s="460"/>
      <c r="AR24" s="499"/>
      <c r="AS24" s="459">
        <v>3162</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15210708</v>
      </c>
      <c r="BO24" s="409"/>
      <c r="BP24" s="409"/>
      <c r="BQ24" s="409"/>
      <c r="BR24" s="409"/>
      <c r="BS24" s="409"/>
      <c r="BT24" s="409"/>
      <c r="BU24" s="410"/>
      <c r="BV24" s="408">
        <v>14790946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7080</v>
      </c>
      <c r="R25" s="460"/>
      <c r="S25" s="460"/>
      <c r="T25" s="460"/>
      <c r="U25" s="460"/>
      <c r="V25" s="499"/>
      <c r="W25" s="558"/>
      <c r="X25" s="546"/>
      <c r="Y25" s="547"/>
      <c r="Z25" s="458" t="s">
        <v>169</v>
      </c>
      <c r="AA25" s="438"/>
      <c r="AB25" s="438"/>
      <c r="AC25" s="438"/>
      <c r="AD25" s="438"/>
      <c r="AE25" s="438"/>
      <c r="AF25" s="438"/>
      <c r="AG25" s="439"/>
      <c r="AH25" s="459" t="s">
        <v>123</v>
      </c>
      <c r="AI25" s="460"/>
      <c r="AJ25" s="460"/>
      <c r="AK25" s="460"/>
      <c r="AL25" s="499"/>
      <c r="AM25" s="459" t="s">
        <v>123</v>
      </c>
      <c r="AN25" s="460"/>
      <c r="AO25" s="460"/>
      <c r="AP25" s="460"/>
      <c r="AQ25" s="460"/>
      <c r="AR25" s="499"/>
      <c r="AS25" s="459" t="s">
        <v>122</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1931159</v>
      </c>
      <c r="BO25" s="372"/>
      <c r="BP25" s="372"/>
      <c r="BQ25" s="372"/>
      <c r="BR25" s="372"/>
      <c r="BS25" s="372"/>
      <c r="BT25" s="372"/>
      <c r="BU25" s="373"/>
      <c r="BV25" s="371">
        <v>1817283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6250</v>
      </c>
      <c r="R26" s="460"/>
      <c r="S26" s="460"/>
      <c r="T26" s="460"/>
      <c r="U26" s="460"/>
      <c r="V26" s="499"/>
      <c r="W26" s="558"/>
      <c r="X26" s="546"/>
      <c r="Y26" s="547"/>
      <c r="Z26" s="458" t="s">
        <v>172</v>
      </c>
      <c r="AA26" s="568"/>
      <c r="AB26" s="568"/>
      <c r="AC26" s="568"/>
      <c r="AD26" s="568"/>
      <c r="AE26" s="568"/>
      <c r="AF26" s="568"/>
      <c r="AG26" s="569"/>
      <c r="AH26" s="459">
        <v>12</v>
      </c>
      <c r="AI26" s="460"/>
      <c r="AJ26" s="460"/>
      <c r="AK26" s="460"/>
      <c r="AL26" s="499"/>
      <c r="AM26" s="459">
        <v>40944</v>
      </c>
      <c r="AN26" s="460"/>
      <c r="AO26" s="460"/>
      <c r="AP26" s="460"/>
      <c r="AQ26" s="460"/>
      <c r="AR26" s="499"/>
      <c r="AS26" s="459">
        <v>3412</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174</v>
      </c>
      <c r="BO26" s="409"/>
      <c r="BP26" s="409"/>
      <c r="BQ26" s="409"/>
      <c r="BR26" s="409"/>
      <c r="BS26" s="409"/>
      <c r="BT26" s="409"/>
      <c r="BU26" s="410"/>
      <c r="BV26" s="408" t="s">
        <v>123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5000</v>
      </c>
      <c r="R27" s="460"/>
      <c r="S27" s="460"/>
      <c r="T27" s="460"/>
      <c r="U27" s="460"/>
      <c r="V27" s="499"/>
      <c r="W27" s="558"/>
      <c r="X27" s="546"/>
      <c r="Y27" s="547"/>
      <c r="Z27" s="458" t="s">
        <v>176</v>
      </c>
      <c r="AA27" s="438"/>
      <c r="AB27" s="438"/>
      <c r="AC27" s="438"/>
      <c r="AD27" s="438"/>
      <c r="AE27" s="438"/>
      <c r="AF27" s="438"/>
      <c r="AG27" s="439"/>
      <c r="AH27" s="459">
        <v>5</v>
      </c>
      <c r="AI27" s="460"/>
      <c r="AJ27" s="460"/>
      <c r="AK27" s="460"/>
      <c r="AL27" s="499"/>
      <c r="AM27" s="459">
        <v>18525</v>
      </c>
      <c r="AN27" s="460"/>
      <c r="AO27" s="460"/>
      <c r="AP27" s="460"/>
      <c r="AQ27" s="460"/>
      <c r="AR27" s="499"/>
      <c r="AS27" s="459">
        <v>3705</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395849</v>
      </c>
      <c r="BO27" s="582"/>
      <c r="BP27" s="582"/>
      <c r="BQ27" s="582"/>
      <c r="BR27" s="582"/>
      <c r="BS27" s="582"/>
      <c r="BT27" s="582"/>
      <c r="BU27" s="583"/>
      <c r="BV27" s="581">
        <v>395842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4200</v>
      </c>
      <c r="R28" s="460"/>
      <c r="S28" s="460"/>
      <c r="T28" s="460"/>
      <c r="U28" s="460"/>
      <c r="V28" s="499"/>
      <c r="W28" s="558"/>
      <c r="X28" s="546"/>
      <c r="Y28" s="547"/>
      <c r="Z28" s="458" t="s">
        <v>179</v>
      </c>
      <c r="AA28" s="438"/>
      <c r="AB28" s="438"/>
      <c r="AC28" s="438"/>
      <c r="AD28" s="438"/>
      <c r="AE28" s="438"/>
      <c r="AF28" s="438"/>
      <c r="AG28" s="439"/>
      <c r="AH28" s="459" t="s">
        <v>123</v>
      </c>
      <c r="AI28" s="460"/>
      <c r="AJ28" s="460"/>
      <c r="AK28" s="460"/>
      <c r="AL28" s="499"/>
      <c r="AM28" s="459" t="s">
        <v>123</v>
      </c>
      <c r="AN28" s="460"/>
      <c r="AO28" s="460"/>
      <c r="AP28" s="460"/>
      <c r="AQ28" s="460"/>
      <c r="AR28" s="499"/>
      <c r="AS28" s="459" t="s">
        <v>123</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1711272</v>
      </c>
      <c r="BO28" s="372"/>
      <c r="BP28" s="372"/>
      <c r="BQ28" s="372"/>
      <c r="BR28" s="372"/>
      <c r="BS28" s="372"/>
      <c r="BT28" s="372"/>
      <c r="BU28" s="373"/>
      <c r="BV28" s="371">
        <v>1163514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15</v>
      </c>
      <c r="M29" s="460"/>
      <c r="N29" s="460"/>
      <c r="O29" s="460"/>
      <c r="P29" s="499"/>
      <c r="Q29" s="459">
        <v>3900</v>
      </c>
      <c r="R29" s="460"/>
      <c r="S29" s="460"/>
      <c r="T29" s="460"/>
      <c r="U29" s="460"/>
      <c r="V29" s="499"/>
      <c r="W29" s="559"/>
      <c r="X29" s="560"/>
      <c r="Y29" s="561"/>
      <c r="Z29" s="458" t="s">
        <v>182</v>
      </c>
      <c r="AA29" s="438"/>
      <c r="AB29" s="438"/>
      <c r="AC29" s="438"/>
      <c r="AD29" s="438"/>
      <c r="AE29" s="438"/>
      <c r="AF29" s="438"/>
      <c r="AG29" s="439"/>
      <c r="AH29" s="459">
        <v>364</v>
      </c>
      <c r="AI29" s="460"/>
      <c r="AJ29" s="460"/>
      <c r="AK29" s="460"/>
      <c r="AL29" s="499"/>
      <c r="AM29" s="459">
        <v>1153683</v>
      </c>
      <c r="AN29" s="460"/>
      <c r="AO29" s="460"/>
      <c r="AP29" s="460"/>
      <c r="AQ29" s="460"/>
      <c r="AR29" s="499"/>
      <c r="AS29" s="459">
        <v>3169</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1461165</v>
      </c>
      <c r="BO29" s="409"/>
      <c r="BP29" s="409"/>
      <c r="BQ29" s="409"/>
      <c r="BR29" s="409"/>
      <c r="BS29" s="409"/>
      <c r="BT29" s="409"/>
      <c r="BU29" s="410"/>
      <c r="BV29" s="408">
        <v>1476048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96.9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2378560</v>
      </c>
      <c r="BO30" s="582"/>
      <c r="BP30" s="582"/>
      <c r="BQ30" s="582"/>
      <c r="BR30" s="582"/>
      <c r="BS30" s="582"/>
      <c r="BT30" s="582"/>
      <c r="BU30" s="583"/>
      <c r="BV30" s="581">
        <v>2483446</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194</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198</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IF('各会計、関係団体の財政状況及び健全化判断比率'!B32="","",'各会計、関係団体の財政状況及び健全化判断比率'!B32)</f>
        <v>水道事業</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IF('各会計、関係団体の財政状況及び健全化判断比率'!B33="","",'各会計、関係団体の財政状況及び健全化判断比率'!B33)</f>
        <v>簡易水道事業</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鳥取中部ふるさと広域連合　一般会計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せきがね犬挟観光</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住宅資金貸付事業</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介護保険事業</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IF('各会計、関係団体の財政状況及び健全化判断比率'!B34="","",'各会計、関係団体の財政状況及び健全化判断比率'!B34)</f>
        <v>温泉配湯事業</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鳥取中部ふるさと広域連合　中部ふるさと市町村圏振興事業特別会計</v>
      </c>
      <c r="BZ35" s="595"/>
      <c r="CA35" s="595"/>
      <c r="CB35" s="595"/>
      <c r="CC35" s="595"/>
      <c r="CD35" s="595"/>
      <c r="CE35" s="595"/>
      <c r="CF35" s="595"/>
      <c r="CG35" s="595"/>
      <c r="CH35" s="595"/>
      <c r="CI35" s="595"/>
      <c r="CJ35" s="595"/>
      <c r="CK35" s="595"/>
      <c r="CL35" s="595"/>
      <c r="CM35" s="595"/>
      <c r="CN35" s="193"/>
      <c r="CO35" s="594">
        <f t="shared" ref="CO35:CO43" si="3">IF(CQ35="","",CO34+1)</f>
        <v>19</v>
      </c>
      <c r="CP35" s="594"/>
      <c r="CQ35" s="595" t="str">
        <f>IF('各会計、関係団体の財政状況及び健全化判断比率'!BS8="","",'各会計、関係団体の財政状況及び健全化判断比率'!BS8)</f>
        <v>赤瓦</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土地取得事業</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後期高齢者医療事業</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IF('各会計、関係団体の財政状況及び健全化判断比率'!B35="","",'各会計、関係団体の財政状況及び健全化判断比率'!B35)</f>
        <v>下水道事業</v>
      </c>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鳥取中部ふるさと広域連合　交通災害共済事業特別会計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7</v>
      </c>
      <c r="V37" s="594"/>
      <c r="W37" s="595" t="str">
        <f>IF('各会計、関係団体の財政状況及び健全化判断比率'!B31="","",'各会計、関係団体の財政状況及び健全化判断比率'!B31)</f>
        <v>駐車場事業</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12</v>
      </c>
      <c r="BF37" s="594"/>
      <c r="BG37" s="595" t="str">
        <f>IF('各会計、関係団体の財政状況及び健全化判断比率'!B36="","",'各会計、関係団体の財政状況及び健全化判断比率'!B36)</f>
        <v>集落排水事業</v>
      </c>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鳥取県後期高齢者医療広域連合　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鳥取県後期高齢者医療広域連合　後期高齢者医療特別会計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IP88BB5D5qM1Wi2WsvjDmku70vVkZ4xajHF5edD/oOqwf8uMzF8SfgZTavxluOSyHjxoQUBf4xkezZT30KHWg==" saltValue="y0GQ5AR9Ot4EHLK1c4CI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86" t="s">
        <v>574</v>
      </c>
      <c r="D34" s="1186"/>
      <c r="E34" s="1187"/>
      <c r="F34" s="32">
        <v>5.49</v>
      </c>
      <c r="G34" s="33">
        <v>6.01</v>
      </c>
      <c r="H34" s="33">
        <v>6.24</v>
      </c>
      <c r="I34" s="33">
        <v>6.96</v>
      </c>
      <c r="J34" s="34">
        <v>7.22</v>
      </c>
      <c r="K34" s="22"/>
      <c r="L34" s="22"/>
      <c r="M34" s="22"/>
      <c r="N34" s="22"/>
      <c r="O34" s="22"/>
      <c r="P34" s="22"/>
    </row>
    <row r="35" spans="1:16" ht="39" customHeight="1" x14ac:dyDescent="0.15">
      <c r="A35" s="22"/>
      <c r="B35" s="35"/>
      <c r="C35" s="1180" t="s">
        <v>575</v>
      </c>
      <c r="D35" s="1181"/>
      <c r="E35" s="1182"/>
      <c r="F35" s="36">
        <v>4.83</v>
      </c>
      <c r="G35" s="37">
        <v>2.0299999999999998</v>
      </c>
      <c r="H35" s="37">
        <v>4.96</v>
      </c>
      <c r="I35" s="37">
        <v>5.03</v>
      </c>
      <c r="J35" s="38">
        <v>4.97</v>
      </c>
      <c r="K35" s="22"/>
      <c r="L35" s="22"/>
      <c r="M35" s="22"/>
      <c r="N35" s="22"/>
      <c r="O35" s="22"/>
      <c r="P35" s="22"/>
    </row>
    <row r="36" spans="1:16" ht="39" customHeight="1" x14ac:dyDescent="0.15">
      <c r="A36" s="22"/>
      <c r="B36" s="35"/>
      <c r="C36" s="1180" t="s">
        <v>576</v>
      </c>
      <c r="D36" s="1181"/>
      <c r="E36" s="1182"/>
      <c r="F36" s="36">
        <v>0.34</v>
      </c>
      <c r="G36" s="37">
        <v>0.21</v>
      </c>
      <c r="H36" s="37">
        <v>0.08</v>
      </c>
      <c r="I36" s="37">
        <v>1.58</v>
      </c>
      <c r="J36" s="38">
        <v>0.74</v>
      </c>
      <c r="K36" s="22"/>
      <c r="L36" s="22"/>
      <c r="M36" s="22"/>
      <c r="N36" s="22"/>
      <c r="O36" s="22"/>
      <c r="P36" s="22"/>
    </row>
    <row r="37" spans="1:16" ht="39" customHeight="1" x14ac:dyDescent="0.15">
      <c r="A37" s="22"/>
      <c r="B37" s="35"/>
      <c r="C37" s="1180" t="s">
        <v>577</v>
      </c>
      <c r="D37" s="1181"/>
      <c r="E37" s="1182"/>
      <c r="F37" s="36">
        <v>1.07</v>
      </c>
      <c r="G37" s="37">
        <v>0.34</v>
      </c>
      <c r="H37" s="37">
        <v>0.21</v>
      </c>
      <c r="I37" s="37">
        <v>0.21</v>
      </c>
      <c r="J37" s="38">
        <v>0.5</v>
      </c>
      <c r="K37" s="22"/>
      <c r="L37" s="22"/>
      <c r="M37" s="22"/>
      <c r="N37" s="22"/>
      <c r="O37" s="22"/>
      <c r="P37" s="22"/>
    </row>
    <row r="38" spans="1:16" ht="39" customHeight="1" x14ac:dyDescent="0.15">
      <c r="A38" s="22"/>
      <c r="B38" s="35"/>
      <c r="C38" s="1180" t="s">
        <v>578</v>
      </c>
      <c r="D38" s="1181"/>
      <c r="E38" s="1182"/>
      <c r="F38" s="36">
        <v>0.24</v>
      </c>
      <c r="G38" s="37">
        <v>0.24</v>
      </c>
      <c r="H38" s="37">
        <v>0.23</v>
      </c>
      <c r="I38" s="37">
        <v>0.22</v>
      </c>
      <c r="J38" s="38">
        <v>0.19</v>
      </c>
      <c r="K38" s="22"/>
      <c r="L38" s="22"/>
      <c r="M38" s="22"/>
      <c r="N38" s="22"/>
      <c r="O38" s="22"/>
      <c r="P38" s="22"/>
    </row>
    <row r="39" spans="1:16" ht="39" customHeight="1" x14ac:dyDescent="0.15">
      <c r="A39" s="22"/>
      <c r="B39" s="35"/>
      <c r="C39" s="1180" t="s">
        <v>579</v>
      </c>
      <c r="D39" s="1181"/>
      <c r="E39" s="1182"/>
      <c r="F39" s="36">
        <v>0.01</v>
      </c>
      <c r="G39" s="37">
        <v>0.01</v>
      </c>
      <c r="H39" s="37">
        <v>0.02</v>
      </c>
      <c r="I39" s="37">
        <v>0.03</v>
      </c>
      <c r="J39" s="38">
        <v>0.02</v>
      </c>
      <c r="K39" s="22"/>
      <c r="L39" s="22"/>
      <c r="M39" s="22"/>
      <c r="N39" s="22"/>
      <c r="O39" s="22"/>
      <c r="P39" s="22"/>
    </row>
    <row r="40" spans="1:16" ht="39" customHeight="1" x14ac:dyDescent="0.15">
      <c r="A40" s="22"/>
      <c r="B40" s="35"/>
      <c r="C40" s="1180" t="s">
        <v>580</v>
      </c>
      <c r="D40" s="1181"/>
      <c r="E40" s="1182"/>
      <c r="F40" s="36">
        <v>0</v>
      </c>
      <c r="G40" s="37">
        <v>0</v>
      </c>
      <c r="H40" s="37">
        <v>0</v>
      </c>
      <c r="I40" s="37">
        <v>0</v>
      </c>
      <c r="J40" s="38">
        <v>0</v>
      </c>
      <c r="K40" s="22"/>
      <c r="L40" s="22"/>
      <c r="M40" s="22"/>
      <c r="N40" s="22"/>
      <c r="O40" s="22"/>
      <c r="P40" s="22"/>
    </row>
    <row r="41" spans="1:16" ht="39" customHeight="1" x14ac:dyDescent="0.15">
      <c r="A41" s="22"/>
      <c r="B41" s="35"/>
      <c r="C41" s="1180" t="s">
        <v>581</v>
      </c>
      <c r="D41" s="1181"/>
      <c r="E41" s="1182"/>
      <c r="F41" s="36">
        <v>0.02</v>
      </c>
      <c r="G41" s="37">
        <v>0</v>
      </c>
      <c r="H41" s="37">
        <v>0</v>
      </c>
      <c r="I41" s="37">
        <v>0</v>
      </c>
      <c r="J41" s="38">
        <v>0</v>
      </c>
      <c r="K41" s="22"/>
      <c r="L41" s="22"/>
      <c r="M41" s="22"/>
      <c r="N41" s="22"/>
      <c r="O41" s="22"/>
      <c r="P41" s="22"/>
    </row>
    <row r="42" spans="1:16" ht="39" customHeight="1" x14ac:dyDescent="0.15">
      <c r="A42" s="22"/>
      <c r="B42" s="39"/>
      <c r="C42" s="1180" t="s">
        <v>582</v>
      </c>
      <c r="D42" s="1181"/>
      <c r="E42" s="1182"/>
      <c r="F42" s="36" t="s">
        <v>524</v>
      </c>
      <c r="G42" s="37" t="s">
        <v>524</v>
      </c>
      <c r="H42" s="37" t="s">
        <v>524</v>
      </c>
      <c r="I42" s="37" t="s">
        <v>524</v>
      </c>
      <c r="J42" s="38" t="s">
        <v>524</v>
      </c>
      <c r="K42" s="22"/>
      <c r="L42" s="22"/>
      <c r="M42" s="22"/>
      <c r="N42" s="22"/>
      <c r="O42" s="22"/>
      <c r="P42" s="22"/>
    </row>
    <row r="43" spans="1:16" ht="39" customHeight="1" thickBot="1" x14ac:dyDescent="0.2">
      <c r="A43" s="22"/>
      <c r="B43" s="40"/>
      <c r="C43" s="1183" t="s">
        <v>583</v>
      </c>
      <c r="D43" s="1184"/>
      <c r="E43" s="118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uZU6cdkYogZ6RHEcw0OflmLT0/BK+dslygaNH7/3d3wlgI1ksy1MvFCHugLnN08ydAHVKR9qwZbSh8Xrhq8Ww==" saltValue="1yh4uRXrh6TFpGSqCFHC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2852</v>
      </c>
      <c r="L45" s="60">
        <v>2764</v>
      </c>
      <c r="M45" s="60">
        <v>2788</v>
      </c>
      <c r="N45" s="60">
        <v>2768</v>
      </c>
      <c r="O45" s="61">
        <v>2765</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524</v>
      </c>
      <c r="L46" s="64" t="s">
        <v>524</v>
      </c>
      <c r="M46" s="64" t="s">
        <v>524</v>
      </c>
      <c r="N46" s="64" t="s">
        <v>524</v>
      </c>
      <c r="O46" s="65" t="s">
        <v>524</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524</v>
      </c>
      <c r="L47" s="64" t="s">
        <v>524</v>
      </c>
      <c r="M47" s="64" t="s">
        <v>524</v>
      </c>
      <c r="N47" s="64" t="s">
        <v>524</v>
      </c>
      <c r="O47" s="65" t="s">
        <v>524</v>
      </c>
      <c r="P47" s="48"/>
      <c r="Q47" s="48"/>
      <c r="R47" s="48"/>
      <c r="S47" s="48"/>
      <c r="T47" s="48"/>
      <c r="U47" s="48"/>
    </row>
    <row r="48" spans="1:21" ht="30.75" customHeight="1" x14ac:dyDescent="0.15">
      <c r="A48" s="48"/>
      <c r="B48" s="1198"/>
      <c r="C48" s="1199"/>
      <c r="D48" s="62"/>
      <c r="E48" s="1190" t="s">
        <v>14</v>
      </c>
      <c r="F48" s="1190"/>
      <c r="G48" s="1190"/>
      <c r="H48" s="1190"/>
      <c r="I48" s="1190"/>
      <c r="J48" s="1191"/>
      <c r="K48" s="63">
        <v>1414</v>
      </c>
      <c r="L48" s="64">
        <v>1433</v>
      </c>
      <c r="M48" s="64">
        <v>1406</v>
      </c>
      <c r="N48" s="64">
        <v>1399</v>
      </c>
      <c r="O48" s="65">
        <v>1339</v>
      </c>
      <c r="P48" s="48"/>
      <c r="Q48" s="48"/>
      <c r="R48" s="48"/>
      <c r="S48" s="48"/>
      <c r="T48" s="48"/>
      <c r="U48" s="48"/>
    </row>
    <row r="49" spans="1:21" ht="30.75" customHeight="1" x14ac:dyDescent="0.15">
      <c r="A49" s="48"/>
      <c r="B49" s="1198"/>
      <c r="C49" s="1199"/>
      <c r="D49" s="62"/>
      <c r="E49" s="1190" t="s">
        <v>15</v>
      </c>
      <c r="F49" s="1190"/>
      <c r="G49" s="1190"/>
      <c r="H49" s="1190"/>
      <c r="I49" s="1190"/>
      <c r="J49" s="1191"/>
      <c r="K49" s="63">
        <v>182</v>
      </c>
      <c r="L49" s="64">
        <v>192</v>
      </c>
      <c r="M49" s="64">
        <v>166</v>
      </c>
      <c r="N49" s="64">
        <v>186</v>
      </c>
      <c r="O49" s="65">
        <v>165</v>
      </c>
      <c r="P49" s="48"/>
      <c r="Q49" s="48"/>
      <c r="R49" s="48"/>
      <c r="S49" s="48"/>
      <c r="T49" s="48"/>
      <c r="U49" s="48"/>
    </row>
    <row r="50" spans="1:21" ht="30.75" customHeight="1" x14ac:dyDescent="0.15">
      <c r="A50" s="48"/>
      <c r="B50" s="1198"/>
      <c r="C50" s="1199"/>
      <c r="D50" s="62"/>
      <c r="E50" s="1190" t="s">
        <v>16</v>
      </c>
      <c r="F50" s="1190"/>
      <c r="G50" s="1190"/>
      <c r="H50" s="1190"/>
      <c r="I50" s="1190"/>
      <c r="J50" s="1191"/>
      <c r="K50" s="63">
        <v>13</v>
      </c>
      <c r="L50" s="64">
        <v>9</v>
      </c>
      <c r="M50" s="64">
        <v>4</v>
      </c>
      <c r="N50" s="64">
        <v>1</v>
      </c>
      <c r="O50" s="65">
        <v>1</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524</v>
      </c>
      <c r="L51" s="64" t="s">
        <v>524</v>
      </c>
      <c r="M51" s="64" t="s">
        <v>524</v>
      </c>
      <c r="N51" s="64" t="s">
        <v>524</v>
      </c>
      <c r="O51" s="65" t="s">
        <v>524</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2849</v>
      </c>
      <c r="L52" s="64">
        <v>2933</v>
      </c>
      <c r="M52" s="64">
        <v>2947</v>
      </c>
      <c r="N52" s="64">
        <v>2763</v>
      </c>
      <c r="O52" s="65">
        <v>2747</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1612</v>
      </c>
      <c r="L53" s="69">
        <v>1465</v>
      </c>
      <c r="M53" s="69">
        <v>1417</v>
      </c>
      <c r="N53" s="69">
        <v>1591</v>
      </c>
      <c r="O53" s="70">
        <v>1523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FoThvPZ0YBfuMuIwXzD/pYJSQkko8KT7BuYhIBT6iJKQhMaxbdQgI4ourvMFs5hGC+zzZcPHTzEoedgmdQ7DA==" saltValue="L0TsxI+QeqdhgezeeThgS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567</v>
      </c>
      <c r="J40" s="79" t="s">
        <v>568</v>
      </c>
      <c r="K40" s="79" t="s">
        <v>569</v>
      </c>
      <c r="L40" s="79" t="s">
        <v>570</v>
      </c>
      <c r="M40" s="80" t="s">
        <v>571</v>
      </c>
    </row>
    <row r="41" spans="2:13" ht="27.75" customHeight="1" x14ac:dyDescent="0.15">
      <c r="B41" s="1204" t="s">
        <v>23</v>
      </c>
      <c r="C41" s="1205"/>
      <c r="D41" s="81"/>
      <c r="E41" s="1210" t="s">
        <v>24</v>
      </c>
      <c r="F41" s="1210"/>
      <c r="G41" s="1210"/>
      <c r="H41" s="1211"/>
      <c r="I41" s="82">
        <v>28171</v>
      </c>
      <c r="J41" s="83">
        <v>29645</v>
      </c>
      <c r="K41" s="83">
        <v>31616</v>
      </c>
      <c r="L41" s="83">
        <v>31286</v>
      </c>
      <c r="M41" s="84">
        <v>31109</v>
      </c>
    </row>
    <row r="42" spans="2:13" ht="27.75" customHeight="1" x14ac:dyDescent="0.15">
      <c r="B42" s="1206"/>
      <c r="C42" s="1207"/>
      <c r="D42" s="85"/>
      <c r="E42" s="1212" t="s">
        <v>25</v>
      </c>
      <c r="F42" s="1212"/>
      <c r="G42" s="1212"/>
      <c r="H42" s="1213"/>
      <c r="I42" s="86">
        <v>20</v>
      </c>
      <c r="J42" s="87">
        <v>11</v>
      </c>
      <c r="K42" s="87">
        <v>12</v>
      </c>
      <c r="L42" s="87">
        <v>6</v>
      </c>
      <c r="M42" s="88">
        <v>5</v>
      </c>
    </row>
    <row r="43" spans="2:13" ht="27.75" customHeight="1" x14ac:dyDescent="0.15">
      <c r="B43" s="1206"/>
      <c r="C43" s="1207"/>
      <c r="D43" s="85"/>
      <c r="E43" s="1212" t="s">
        <v>26</v>
      </c>
      <c r="F43" s="1212"/>
      <c r="G43" s="1212"/>
      <c r="H43" s="1213"/>
      <c r="I43" s="86">
        <v>21724</v>
      </c>
      <c r="J43" s="87">
        <v>21166</v>
      </c>
      <c r="K43" s="87">
        <v>20364</v>
      </c>
      <c r="L43" s="87">
        <v>19737</v>
      </c>
      <c r="M43" s="88">
        <v>18914</v>
      </c>
    </row>
    <row r="44" spans="2:13" ht="27.75" customHeight="1" x14ac:dyDescent="0.15">
      <c r="B44" s="1206"/>
      <c r="C44" s="1207"/>
      <c r="D44" s="85"/>
      <c r="E44" s="1212" t="s">
        <v>27</v>
      </c>
      <c r="F44" s="1212"/>
      <c r="G44" s="1212"/>
      <c r="H44" s="1213"/>
      <c r="I44" s="86">
        <v>1356</v>
      </c>
      <c r="J44" s="87">
        <v>1858</v>
      </c>
      <c r="K44" s="87">
        <v>1624</v>
      </c>
      <c r="L44" s="87">
        <v>1569</v>
      </c>
      <c r="M44" s="88">
        <v>1417</v>
      </c>
    </row>
    <row r="45" spans="2:13" ht="27.75" customHeight="1" x14ac:dyDescent="0.15">
      <c r="B45" s="1206"/>
      <c r="C45" s="1207"/>
      <c r="D45" s="85"/>
      <c r="E45" s="1212" t="s">
        <v>28</v>
      </c>
      <c r="F45" s="1212"/>
      <c r="G45" s="1212"/>
      <c r="H45" s="1213"/>
      <c r="I45" s="86">
        <v>3065</v>
      </c>
      <c r="J45" s="87">
        <v>2676</v>
      </c>
      <c r="K45" s="87">
        <v>2796</v>
      </c>
      <c r="L45" s="87">
        <v>2929</v>
      </c>
      <c r="M45" s="88">
        <v>2816</v>
      </c>
    </row>
    <row r="46" spans="2:13" ht="27.75" customHeight="1" x14ac:dyDescent="0.15">
      <c r="B46" s="1206"/>
      <c r="C46" s="1207"/>
      <c r="D46" s="89"/>
      <c r="E46" s="1212" t="s">
        <v>29</v>
      </c>
      <c r="F46" s="1212"/>
      <c r="G46" s="1212"/>
      <c r="H46" s="1213"/>
      <c r="I46" s="86">
        <v>4</v>
      </c>
      <c r="J46" s="87" t="s">
        <v>524</v>
      </c>
      <c r="K46" s="87">
        <v>3</v>
      </c>
      <c r="L46" s="87">
        <v>0</v>
      </c>
      <c r="M46" s="88" t="s">
        <v>524</v>
      </c>
    </row>
    <row r="47" spans="2:13" ht="27.75" customHeight="1" x14ac:dyDescent="0.15">
      <c r="B47" s="1206"/>
      <c r="C47" s="1207"/>
      <c r="D47" s="90"/>
      <c r="E47" s="1214" t="s">
        <v>30</v>
      </c>
      <c r="F47" s="1215"/>
      <c r="G47" s="1215"/>
      <c r="H47" s="1216"/>
      <c r="I47" s="86" t="s">
        <v>524</v>
      </c>
      <c r="J47" s="87" t="s">
        <v>524</v>
      </c>
      <c r="K47" s="87" t="s">
        <v>524</v>
      </c>
      <c r="L47" s="87" t="s">
        <v>524</v>
      </c>
      <c r="M47" s="88" t="s">
        <v>524</v>
      </c>
    </row>
    <row r="48" spans="2:13" ht="27.75" customHeight="1" x14ac:dyDescent="0.15">
      <c r="B48" s="1206"/>
      <c r="C48" s="1207"/>
      <c r="D48" s="85"/>
      <c r="E48" s="1212" t="s">
        <v>31</v>
      </c>
      <c r="F48" s="1212"/>
      <c r="G48" s="1212"/>
      <c r="H48" s="1213"/>
      <c r="I48" s="86" t="s">
        <v>524</v>
      </c>
      <c r="J48" s="87" t="s">
        <v>524</v>
      </c>
      <c r="K48" s="87" t="s">
        <v>524</v>
      </c>
      <c r="L48" s="87" t="s">
        <v>524</v>
      </c>
      <c r="M48" s="88" t="s">
        <v>524</v>
      </c>
    </row>
    <row r="49" spans="2:13" ht="27.75" customHeight="1" x14ac:dyDescent="0.15">
      <c r="B49" s="1208"/>
      <c r="C49" s="1209"/>
      <c r="D49" s="85"/>
      <c r="E49" s="1212" t="s">
        <v>32</v>
      </c>
      <c r="F49" s="1212"/>
      <c r="G49" s="1212"/>
      <c r="H49" s="1213"/>
      <c r="I49" s="86" t="s">
        <v>524</v>
      </c>
      <c r="J49" s="87" t="s">
        <v>524</v>
      </c>
      <c r="K49" s="87" t="s">
        <v>524</v>
      </c>
      <c r="L49" s="87" t="s">
        <v>524</v>
      </c>
      <c r="M49" s="88" t="s">
        <v>524</v>
      </c>
    </row>
    <row r="50" spans="2:13" ht="27.75" customHeight="1" x14ac:dyDescent="0.15">
      <c r="B50" s="1217" t="s">
        <v>33</v>
      </c>
      <c r="C50" s="1218"/>
      <c r="D50" s="91"/>
      <c r="E50" s="1212" t="s">
        <v>34</v>
      </c>
      <c r="F50" s="1212"/>
      <c r="G50" s="1212"/>
      <c r="H50" s="1213"/>
      <c r="I50" s="86">
        <v>4600</v>
      </c>
      <c r="J50" s="87">
        <v>4443</v>
      </c>
      <c r="K50" s="87">
        <v>4787</v>
      </c>
      <c r="L50" s="87">
        <v>4529</v>
      </c>
      <c r="M50" s="88">
        <v>5217</v>
      </c>
    </row>
    <row r="51" spans="2:13" ht="27.75" customHeight="1" x14ac:dyDescent="0.15">
      <c r="B51" s="1206"/>
      <c r="C51" s="1207"/>
      <c r="D51" s="85"/>
      <c r="E51" s="1212" t="s">
        <v>35</v>
      </c>
      <c r="F51" s="1212"/>
      <c r="G51" s="1212"/>
      <c r="H51" s="1213"/>
      <c r="I51" s="86">
        <v>1438</v>
      </c>
      <c r="J51" s="87">
        <v>2134</v>
      </c>
      <c r="K51" s="87">
        <v>2545</v>
      </c>
      <c r="L51" s="87">
        <v>2548</v>
      </c>
      <c r="M51" s="88">
        <v>2408</v>
      </c>
    </row>
    <row r="52" spans="2:13" ht="27.75" customHeight="1" x14ac:dyDescent="0.15">
      <c r="B52" s="1208"/>
      <c r="C52" s="1209"/>
      <c r="D52" s="85"/>
      <c r="E52" s="1212" t="s">
        <v>36</v>
      </c>
      <c r="F52" s="1212"/>
      <c r="G52" s="1212"/>
      <c r="H52" s="1213"/>
      <c r="I52" s="86">
        <v>34434</v>
      </c>
      <c r="J52" s="87">
        <v>34479</v>
      </c>
      <c r="K52" s="87">
        <v>35451</v>
      </c>
      <c r="L52" s="87">
        <v>34677</v>
      </c>
      <c r="M52" s="88">
        <v>33878</v>
      </c>
    </row>
    <row r="53" spans="2:13" ht="27.75" customHeight="1" thickBot="1" x14ac:dyDescent="0.2">
      <c r="B53" s="1219" t="s">
        <v>37</v>
      </c>
      <c r="C53" s="1220"/>
      <c r="D53" s="92"/>
      <c r="E53" s="1221" t="s">
        <v>38</v>
      </c>
      <c r="F53" s="1221"/>
      <c r="G53" s="1221"/>
      <c r="H53" s="1222"/>
      <c r="I53" s="93">
        <v>13868</v>
      </c>
      <c r="J53" s="94">
        <v>14299</v>
      </c>
      <c r="K53" s="94">
        <v>13631</v>
      </c>
      <c r="L53" s="94">
        <v>13774</v>
      </c>
      <c r="M53" s="95">
        <v>12758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2ChlmTg/dFLGalxNTbRSLkv4Xa9NzW04ZeWg6WfVIYofm2JLZxwHZbWp3qvbotnQvHWRXpbgbbM+DThxcLtzg==" saltValue="aN4h5JSDiDu8l8IY+tjo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569</v>
      </c>
      <c r="G54" s="104" t="s">
        <v>570</v>
      </c>
      <c r="H54" s="105" t="s">
        <v>571</v>
      </c>
    </row>
    <row r="55" spans="2:8" ht="52.5" customHeight="1" x14ac:dyDescent="0.15">
      <c r="B55" s="106"/>
      <c r="C55" s="1231" t="s">
        <v>41</v>
      </c>
      <c r="D55" s="1231"/>
      <c r="E55" s="1232"/>
      <c r="F55" s="107">
        <v>1563</v>
      </c>
      <c r="G55" s="107">
        <v>1164</v>
      </c>
      <c r="H55" s="108">
        <v>1711</v>
      </c>
    </row>
    <row r="56" spans="2:8" ht="52.5" customHeight="1" x14ac:dyDescent="0.15">
      <c r="B56" s="109"/>
      <c r="C56" s="1233" t="s">
        <v>42</v>
      </c>
      <c r="D56" s="1233"/>
      <c r="E56" s="1234"/>
      <c r="F56" s="110">
        <v>1244</v>
      </c>
      <c r="G56" s="110">
        <v>1476</v>
      </c>
      <c r="H56" s="111">
        <v>1461</v>
      </c>
    </row>
    <row r="57" spans="2:8" ht="53.25" customHeight="1" x14ac:dyDescent="0.15">
      <c r="B57" s="109"/>
      <c r="C57" s="1235" t="s">
        <v>43</v>
      </c>
      <c r="D57" s="1235"/>
      <c r="E57" s="1236"/>
      <c r="F57" s="112">
        <v>2675</v>
      </c>
      <c r="G57" s="112">
        <v>2483</v>
      </c>
      <c r="H57" s="113">
        <v>2379</v>
      </c>
    </row>
    <row r="58" spans="2:8" ht="45.75" customHeight="1" x14ac:dyDescent="0.15">
      <c r="B58" s="114"/>
      <c r="C58" s="1223" t="s">
        <v>592</v>
      </c>
      <c r="D58" s="1224"/>
      <c r="E58" s="1225"/>
      <c r="F58" s="115">
        <v>1181</v>
      </c>
      <c r="G58" s="115">
        <v>1052</v>
      </c>
      <c r="H58" s="116">
        <v>964</v>
      </c>
    </row>
    <row r="59" spans="2:8" ht="45.75" customHeight="1" x14ac:dyDescent="0.15">
      <c r="B59" s="114"/>
      <c r="C59" s="1223" t="s">
        <v>593</v>
      </c>
      <c r="D59" s="1224"/>
      <c r="E59" s="1225"/>
      <c r="F59" s="115">
        <v>306</v>
      </c>
      <c r="G59" s="115">
        <v>468</v>
      </c>
      <c r="H59" s="116">
        <v>535</v>
      </c>
    </row>
    <row r="60" spans="2:8" ht="45.75" customHeight="1" x14ac:dyDescent="0.15">
      <c r="B60" s="114"/>
      <c r="C60" s="1223" t="s">
        <v>596</v>
      </c>
      <c r="D60" s="1224"/>
      <c r="E60" s="1225"/>
      <c r="F60" s="115">
        <v>254</v>
      </c>
      <c r="G60" s="115">
        <v>254</v>
      </c>
      <c r="H60" s="116">
        <v>244</v>
      </c>
    </row>
    <row r="61" spans="2:8" ht="45.75" customHeight="1" x14ac:dyDescent="0.15">
      <c r="B61" s="114"/>
      <c r="C61" s="1223" t="s">
        <v>594</v>
      </c>
      <c r="D61" s="1224"/>
      <c r="E61" s="1225"/>
      <c r="F61" s="115">
        <v>284</v>
      </c>
      <c r="G61" s="115">
        <v>243</v>
      </c>
      <c r="H61" s="116">
        <v>198</v>
      </c>
    </row>
    <row r="62" spans="2:8" ht="45.75" customHeight="1" thickBot="1" x14ac:dyDescent="0.2">
      <c r="B62" s="117"/>
      <c r="C62" s="1226" t="s">
        <v>595</v>
      </c>
      <c r="D62" s="1227"/>
      <c r="E62" s="1228"/>
      <c r="F62" s="118">
        <v>162</v>
      </c>
      <c r="G62" s="118">
        <v>171</v>
      </c>
      <c r="H62" s="119">
        <v>170</v>
      </c>
    </row>
    <row r="63" spans="2:8" ht="52.5" customHeight="1" thickBot="1" x14ac:dyDescent="0.2">
      <c r="B63" s="120"/>
      <c r="C63" s="1229" t="s">
        <v>44</v>
      </c>
      <c r="D63" s="1229"/>
      <c r="E63" s="1230"/>
      <c r="F63" s="121">
        <v>5482</v>
      </c>
      <c r="G63" s="121">
        <v>5123</v>
      </c>
      <c r="H63" s="122">
        <v>5551</v>
      </c>
    </row>
    <row r="64" spans="2:8" ht="15" customHeight="1" x14ac:dyDescent="0.15"/>
    <row r="65" ht="0" hidden="1" customHeight="1" x14ac:dyDescent="0.15"/>
    <row r="66" ht="0" hidden="1" customHeight="1" x14ac:dyDescent="0.15"/>
  </sheetData>
  <sheetProtection algorithmName="SHA-512" hashValue="tpwxIkrS/ASqxig1IGRYnUVSwjWadx/hiYBAFe5lSo5U3j4E/GX+KiH1QlQrefpxGa3GYa569WjM7r6tle1MRA==" saltValue="9SPAWCSF23k/9sJ1jhgE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564</v>
      </c>
      <c r="G2" s="136"/>
      <c r="H2" s="137"/>
    </row>
    <row r="3" spans="1:8" x14ac:dyDescent="0.15">
      <c r="A3" s="133" t="s">
        <v>557</v>
      </c>
      <c r="B3" s="138"/>
      <c r="C3" s="139"/>
      <c r="D3" s="140">
        <v>63200</v>
      </c>
      <c r="E3" s="141"/>
      <c r="F3" s="142">
        <v>63956</v>
      </c>
      <c r="G3" s="143"/>
      <c r="H3" s="144"/>
    </row>
    <row r="4" spans="1:8" x14ac:dyDescent="0.15">
      <c r="A4" s="145"/>
      <c r="B4" s="146"/>
      <c r="C4" s="147"/>
      <c r="D4" s="148">
        <v>30624</v>
      </c>
      <c r="E4" s="149"/>
      <c r="F4" s="150">
        <v>29239</v>
      </c>
      <c r="G4" s="151"/>
      <c r="H4" s="152"/>
    </row>
    <row r="5" spans="1:8" x14ac:dyDescent="0.15">
      <c r="A5" s="133" t="s">
        <v>559</v>
      </c>
      <c r="B5" s="138"/>
      <c r="C5" s="139"/>
      <c r="D5" s="140">
        <v>99671</v>
      </c>
      <c r="E5" s="141"/>
      <c r="F5" s="142">
        <v>66255</v>
      </c>
      <c r="G5" s="143"/>
      <c r="H5" s="144"/>
    </row>
    <row r="6" spans="1:8" x14ac:dyDescent="0.15">
      <c r="A6" s="145"/>
      <c r="B6" s="146"/>
      <c r="C6" s="147"/>
      <c r="D6" s="148">
        <v>67784</v>
      </c>
      <c r="E6" s="149"/>
      <c r="F6" s="150">
        <v>31822</v>
      </c>
      <c r="G6" s="151"/>
      <c r="H6" s="152"/>
    </row>
    <row r="7" spans="1:8" x14ac:dyDescent="0.15">
      <c r="A7" s="133" t="s">
        <v>560</v>
      </c>
      <c r="B7" s="138"/>
      <c r="C7" s="139"/>
      <c r="D7" s="140">
        <v>118626</v>
      </c>
      <c r="E7" s="141"/>
      <c r="F7" s="142">
        <v>85459</v>
      </c>
      <c r="G7" s="143"/>
      <c r="H7" s="144"/>
    </row>
    <row r="8" spans="1:8" x14ac:dyDescent="0.15">
      <c r="A8" s="145"/>
      <c r="B8" s="146"/>
      <c r="C8" s="147"/>
      <c r="D8" s="148">
        <v>63518</v>
      </c>
      <c r="E8" s="149"/>
      <c r="F8" s="150">
        <v>44378</v>
      </c>
      <c r="G8" s="151"/>
      <c r="H8" s="152"/>
    </row>
    <row r="9" spans="1:8" x14ac:dyDescent="0.15">
      <c r="A9" s="133" t="s">
        <v>561</v>
      </c>
      <c r="B9" s="138"/>
      <c r="C9" s="139"/>
      <c r="D9" s="140">
        <v>58995</v>
      </c>
      <c r="E9" s="141"/>
      <c r="F9" s="142">
        <v>83280</v>
      </c>
      <c r="G9" s="143"/>
      <c r="H9" s="144"/>
    </row>
    <row r="10" spans="1:8" x14ac:dyDescent="0.15">
      <c r="A10" s="145"/>
      <c r="B10" s="146"/>
      <c r="C10" s="147"/>
      <c r="D10" s="148">
        <v>29237</v>
      </c>
      <c r="E10" s="149"/>
      <c r="F10" s="150">
        <v>43123</v>
      </c>
      <c r="G10" s="151"/>
      <c r="H10" s="152"/>
    </row>
    <row r="11" spans="1:8" x14ac:dyDescent="0.15">
      <c r="A11" s="133" t="s">
        <v>562</v>
      </c>
      <c r="B11" s="138"/>
      <c r="C11" s="139"/>
      <c r="D11" s="140">
        <v>49074</v>
      </c>
      <c r="E11" s="141"/>
      <c r="F11" s="142">
        <v>88968</v>
      </c>
      <c r="G11" s="143"/>
      <c r="H11" s="144"/>
    </row>
    <row r="12" spans="1:8" x14ac:dyDescent="0.15">
      <c r="A12" s="145"/>
      <c r="B12" s="146"/>
      <c r="C12" s="153"/>
      <c r="D12" s="148">
        <v>15643</v>
      </c>
      <c r="E12" s="149"/>
      <c r="F12" s="150">
        <v>45482</v>
      </c>
      <c r="G12" s="151"/>
      <c r="H12" s="152"/>
    </row>
    <row r="13" spans="1:8" x14ac:dyDescent="0.15">
      <c r="A13" s="133"/>
      <c r="B13" s="138"/>
      <c r="C13" s="154"/>
      <c r="D13" s="155">
        <v>77913</v>
      </c>
      <c r="E13" s="156"/>
      <c r="F13" s="157">
        <v>77584</v>
      </c>
      <c r="G13" s="158"/>
      <c r="H13" s="144"/>
    </row>
    <row r="14" spans="1:8" x14ac:dyDescent="0.15">
      <c r="A14" s="145"/>
      <c r="B14" s="146"/>
      <c r="C14" s="147"/>
      <c r="D14" s="148">
        <v>41361</v>
      </c>
      <c r="E14" s="149"/>
      <c r="F14" s="150">
        <v>38809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5.08</v>
      </c>
      <c r="C19" s="159">
        <f>ROUND(VALUE(SUBSTITUTE(実質収支比率等に係る経年分析!G$48,"▲","-")),2)</f>
        <v>2.27</v>
      </c>
      <c r="D19" s="159">
        <f>ROUND(VALUE(SUBSTITUTE(実質収支比率等に係る経年分析!H$48,"▲","-")),2)</f>
        <v>5.19</v>
      </c>
      <c r="E19" s="159">
        <f>ROUND(VALUE(SUBSTITUTE(実質収支比率等に係る経年分析!I$48,"▲","-")),2)</f>
        <v>5.26</v>
      </c>
      <c r="F19" s="159">
        <f>ROUND(VALUE(SUBSTITUTE(実質収支比率等に係る経年分析!J$48,"▲","-")),2)</f>
        <v>5.17</v>
      </c>
    </row>
    <row r="20" spans="1:11" x14ac:dyDescent="0.15">
      <c r="A20" s="159" t="s">
        <v>48</v>
      </c>
      <c r="B20" s="159">
        <f>ROUND(VALUE(SUBSTITUTE(実質収支比率等に係る経年分析!F$47,"▲","-")),2)</f>
        <v>13.03</v>
      </c>
      <c r="C20" s="159">
        <f>ROUND(VALUE(SUBSTITUTE(実質収支比率等に係る経年分析!G$47,"▲","-")),2)</f>
        <v>11.05</v>
      </c>
      <c r="D20" s="159">
        <f>ROUND(VALUE(SUBSTITUTE(実質収支比率等に係る経年分析!H$47,"▲","-")),2)</f>
        <v>10.91</v>
      </c>
      <c r="E20" s="159">
        <f>ROUND(VALUE(SUBSTITUTE(実質収支比率等に係る経年分析!I$47,"▲","-")),2)</f>
        <v>8.36</v>
      </c>
      <c r="F20" s="159">
        <f>ROUND(VALUE(SUBSTITUTE(実質収支比率等に係る経年分析!J$47,"▲","-")),2)</f>
        <v>12.41</v>
      </c>
    </row>
    <row r="21" spans="1:11" x14ac:dyDescent="0.15">
      <c r="A21" s="159" t="s">
        <v>49</v>
      </c>
      <c r="B21" s="159">
        <f>IF(ISNUMBER(VALUE(SUBSTITUTE(実質収支比率等に係る経年分析!F$49,"▲","-"))),ROUND(VALUE(SUBSTITUTE(実質収支比率等に係る経年分析!F$49,"▲","-")),2),NA())</f>
        <v>0.65</v>
      </c>
      <c r="C21" s="159">
        <f>IF(ISNUMBER(VALUE(SUBSTITUTE(実質収支比率等に係る経年分析!G$49,"▲","-"))),ROUND(VALUE(SUBSTITUTE(実質収支比率等に係る経年分析!G$49,"▲","-")),2),NA())</f>
        <v>-4.95</v>
      </c>
      <c r="D21" s="159">
        <f>IF(ISNUMBER(VALUE(SUBSTITUTE(実質収支比率等に係る経年分析!H$49,"▲","-"))),ROUND(VALUE(SUBSTITUTE(実質収支比率等に係る経年分析!H$49,"▲","-")),2),NA())</f>
        <v>2.96</v>
      </c>
      <c r="E21" s="159">
        <f>IF(ISNUMBER(VALUE(SUBSTITUTE(実質収支比率等に係る経年分析!I$49,"▲","-"))),ROUND(VALUE(SUBSTITUTE(実質収支比率等に係る経年分析!I$49,"▲","-")),2),NA())</f>
        <v>-2.96</v>
      </c>
      <c r="F21" s="159">
        <f>IF(ISNUMBER(VALUE(SUBSTITUTE(実質収支比率等に係る経年分析!J$49,"▲","-"))),ROUND(VALUE(SUBSTITUTE(実質収支比率等に係る経年分析!J$49,"▲","-")),2),NA())</f>
        <v>3.83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温泉配湯事業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駐車場事業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住宅資金貸付事業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x14ac:dyDescent="0.15">
      <c r="A33" s="160" t="str">
        <f>IF(連結実質赤字比率に係る赤字・黒字の構成分析!C$37="",NA(),連結実質赤字比率に係る赤字・黒字の構成分析!C$37)</f>
        <v>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v>
      </c>
    </row>
    <row r="34" spans="1:16" x14ac:dyDescent="0.15">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4.83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2.0299999999999998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4.97</v>
      </c>
    </row>
    <row r="36" spans="1:16" x14ac:dyDescent="0.15">
      <c r="A36" s="160" t="str">
        <f>IF(連結実質赤字比率に係る赤字・黒字の構成分析!C$34="",NA(),連結実質赤字比率に係る赤字・黒字の構成分析!C$34)</f>
        <v>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7.22</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2849</v>
      </c>
      <c r="E42" s="161"/>
      <c r="F42" s="161"/>
      <c r="G42" s="161">
        <f>'実質公債費比率（分子）の構造'!L$52</f>
        <v>2933</v>
      </c>
      <c r="H42" s="161"/>
      <c r="I42" s="161"/>
      <c r="J42" s="161">
        <f>'実質公債費比率（分子）の構造'!M$52</f>
        <v>2947</v>
      </c>
      <c r="K42" s="161"/>
      <c r="L42" s="161"/>
      <c r="M42" s="161">
        <f>'実質公債費比率（分子）の構造'!N$52</f>
        <v>2763</v>
      </c>
      <c r="N42" s="161"/>
      <c r="O42" s="161"/>
      <c r="P42" s="161">
        <f>'実質公債費比率（分子）の構造'!O$52</f>
        <v>2747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13</v>
      </c>
      <c r="C44" s="161"/>
      <c r="D44" s="161"/>
      <c r="E44" s="161">
        <f>'実質公債費比率（分子）の構造'!L$50</f>
        <v>9</v>
      </c>
      <c r="F44" s="161"/>
      <c r="G44" s="161"/>
      <c r="H44" s="161">
        <f>'実質公債費比率（分子）の構造'!M$50</f>
        <v>4</v>
      </c>
      <c r="I44" s="161"/>
      <c r="J44" s="161"/>
      <c r="K44" s="161">
        <f>'実質公債費比率（分子）の構造'!N$50</f>
        <v>1</v>
      </c>
      <c r="L44" s="161"/>
      <c r="M44" s="161"/>
      <c r="N44" s="161">
        <f>'実質公債費比率（分子）の構造'!O$50</f>
        <v>1</v>
      </c>
      <c r="O44" s="161"/>
      <c r="P44" s="161"/>
    </row>
    <row r="45" spans="1:16" x14ac:dyDescent="0.15">
      <c r="A45" s="161" t="s">
        <v>59</v>
      </c>
      <c r="B45" s="161">
        <f>'実質公債費比率（分子）の構造'!K$49</f>
        <v>182</v>
      </c>
      <c r="C45" s="161"/>
      <c r="D45" s="161"/>
      <c r="E45" s="161">
        <f>'実質公債費比率（分子）の構造'!L$49</f>
        <v>192</v>
      </c>
      <c r="F45" s="161"/>
      <c r="G45" s="161"/>
      <c r="H45" s="161">
        <f>'実質公債費比率（分子）の構造'!M$49</f>
        <v>166</v>
      </c>
      <c r="I45" s="161"/>
      <c r="J45" s="161"/>
      <c r="K45" s="161">
        <f>'実質公債費比率（分子）の構造'!N$49</f>
        <v>186</v>
      </c>
      <c r="L45" s="161"/>
      <c r="M45" s="161"/>
      <c r="N45" s="161">
        <f>'実質公債費比率（分子）の構造'!O$49</f>
        <v>165</v>
      </c>
      <c r="O45" s="161"/>
      <c r="P45" s="161"/>
    </row>
    <row r="46" spans="1:16" x14ac:dyDescent="0.15">
      <c r="A46" s="161" t="s">
        <v>60</v>
      </c>
      <c r="B46" s="161">
        <f>'実質公債費比率（分子）の構造'!K$48</f>
        <v>1414</v>
      </c>
      <c r="C46" s="161"/>
      <c r="D46" s="161"/>
      <c r="E46" s="161">
        <f>'実質公債費比率（分子）の構造'!L$48</f>
        <v>1433</v>
      </c>
      <c r="F46" s="161"/>
      <c r="G46" s="161"/>
      <c r="H46" s="161">
        <f>'実質公債費比率（分子）の構造'!M$48</f>
        <v>1406</v>
      </c>
      <c r="I46" s="161"/>
      <c r="J46" s="161"/>
      <c r="K46" s="161">
        <f>'実質公債費比率（分子）の構造'!N$48</f>
        <v>1399</v>
      </c>
      <c r="L46" s="161"/>
      <c r="M46" s="161"/>
      <c r="N46" s="161">
        <f>'実質公債費比率（分子）の構造'!O$48</f>
        <v>1339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2852</v>
      </c>
      <c r="C49" s="161"/>
      <c r="D49" s="161"/>
      <c r="E49" s="161">
        <f>'実質公債費比率（分子）の構造'!L$45</f>
        <v>2764</v>
      </c>
      <c r="F49" s="161"/>
      <c r="G49" s="161"/>
      <c r="H49" s="161">
        <f>'実質公債費比率（分子）の構造'!M$45</f>
        <v>2788</v>
      </c>
      <c r="I49" s="161"/>
      <c r="J49" s="161"/>
      <c r="K49" s="161">
        <f>'実質公債費比率（分子）の構造'!N$45</f>
        <v>2768</v>
      </c>
      <c r="L49" s="161"/>
      <c r="M49" s="161"/>
      <c r="N49" s="161">
        <f>'実質公債費比率（分子）の構造'!O$45</f>
        <v>2765</v>
      </c>
      <c r="O49" s="161"/>
      <c r="P49" s="161"/>
    </row>
    <row r="50" spans="1:16" x14ac:dyDescent="0.15">
      <c r="A50" s="161" t="s">
        <v>64</v>
      </c>
      <c r="B50" s="161" t="e">
        <f>NA()</f>
        <v>#N/A</v>
      </c>
      <c r="C50" s="161">
        <f>IF(ISNUMBER('実質公債費比率（分子）の構造'!K$53),'実質公債費比率（分子）の構造'!K$53,NA())</f>
        <v>1612</v>
      </c>
      <c r="D50" s="161" t="e">
        <f>NA()</f>
        <v>#N/A</v>
      </c>
      <c r="E50" s="161" t="e">
        <f>NA()</f>
        <v>#N/A</v>
      </c>
      <c r="F50" s="161">
        <f>IF(ISNUMBER('実質公債費比率（分子）の構造'!L$53),'実質公債費比率（分子）の構造'!L$53,NA())</f>
        <v>1465</v>
      </c>
      <c r="G50" s="161" t="e">
        <f>NA()</f>
        <v>#N/A</v>
      </c>
      <c r="H50" s="161" t="e">
        <f>NA()</f>
        <v>#N/A</v>
      </c>
      <c r="I50" s="161">
        <f>IF(ISNUMBER('実質公債費比率（分子）の構造'!M$53),'実質公債費比率（分子）の構造'!M$53,NA())</f>
        <v>1417</v>
      </c>
      <c r="J50" s="161" t="e">
        <f>NA()</f>
        <v>#N/A</v>
      </c>
      <c r="K50" s="161" t="e">
        <f>NA()</f>
        <v>#N/A</v>
      </c>
      <c r="L50" s="161">
        <f>IF(ISNUMBER('実質公債費比率（分子）の構造'!N$53),'実質公債費比率（分子）の構造'!N$53,NA())</f>
        <v>1591</v>
      </c>
      <c r="M50" s="161" t="e">
        <f>NA()</f>
        <v>#N/A</v>
      </c>
      <c r="N50" s="161" t="e">
        <f>NA()</f>
        <v>#N/A</v>
      </c>
      <c r="O50" s="161">
        <f>IF(ISNUMBER('実質公債費比率（分子）の構造'!O$53),'実質公債費比率（分子）の構造'!O$53,NA())</f>
        <v>1523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34434</v>
      </c>
      <c r="E56" s="160"/>
      <c r="F56" s="160"/>
      <c r="G56" s="160">
        <f>'将来負担比率（分子）の構造'!J$52</f>
        <v>34479</v>
      </c>
      <c r="H56" s="160"/>
      <c r="I56" s="160"/>
      <c r="J56" s="160">
        <f>'将来負担比率（分子）の構造'!K$52</f>
        <v>35451</v>
      </c>
      <c r="K56" s="160"/>
      <c r="L56" s="160"/>
      <c r="M56" s="160">
        <f>'将来負担比率（分子）の構造'!L$52</f>
        <v>34677</v>
      </c>
      <c r="N56" s="160"/>
      <c r="O56" s="160"/>
      <c r="P56" s="160">
        <f>'将来負担比率（分子）の構造'!M$52</f>
        <v>33878</v>
      </c>
    </row>
    <row r="57" spans="1:16" x14ac:dyDescent="0.15">
      <c r="A57" s="160" t="s">
        <v>35</v>
      </c>
      <c r="B57" s="160"/>
      <c r="C57" s="160"/>
      <c r="D57" s="160">
        <f>'将来負担比率（分子）の構造'!I$51</f>
        <v>1438</v>
      </c>
      <c r="E57" s="160"/>
      <c r="F57" s="160"/>
      <c r="G57" s="160">
        <f>'将来負担比率（分子）の構造'!J$51</f>
        <v>2134</v>
      </c>
      <c r="H57" s="160"/>
      <c r="I57" s="160"/>
      <c r="J57" s="160">
        <f>'将来負担比率（分子）の構造'!K$51</f>
        <v>2545</v>
      </c>
      <c r="K57" s="160"/>
      <c r="L57" s="160"/>
      <c r="M57" s="160">
        <f>'将来負担比率（分子）の構造'!L$51</f>
        <v>2548</v>
      </c>
      <c r="N57" s="160"/>
      <c r="O57" s="160"/>
      <c r="P57" s="160">
        <f>'将来負担比率（分子）の構造'!M$51</f>
        <v>2408</v>
      </c>
    </row>
    <row r="58" spans="1:16" x14ac:dyDescent="0.15">
      <c r="A58" s="160" t="s">
        <v>34</v>
      </c>
      <c r="B58" s="160"/>
      <c r="C58" s="160"/>
      <c r="D58" s="160">
        <f>'将来負担比率（分子）の構造'!I$50</f>
        <v>4600</v>
      </c>
      <c r="E58" s="160"/>
      <c r="F58" s="160"/>
      <c r="G58" s="160">
        <f>'将来負担比率（分子）の構造'!J$50</f>
        <v>4443</v>
      </c>
      <c r="H58" s="160"/>
      <c r="I58" s="160"/>
      <c r="J58" s="160">
        <f>'将来負担比率（分子）の構造'!K$50</f>
        <v>4787</v>
      </c>
      <c r="K58" s="160"/>
      <c r="L58" s="160"/>
      <c r="M58" s="160">
        <f>'将来負担比率（分子）の構造'!L$50</f>
        <v>4529</v>
      </c>
      <c r="N58" s="160"/>
      <c r="O58" s="160"/>
      <c r="P58" s="160">
        <f>'将来負担比率（分子）の構造'!M$50</f>
        <v>5217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4</v>
      </c>
      <c r="C61" s="160"/>
      <c r="D61" s="160"/>
      <c r="E61" s="160" t="str">
        <f>'将来負担比率（分子）の構造'!J$46</f>
        <v>-</v>
      </c>
      <c r="F61" s="160"/>
      <c r="G61" s="160"/>
      <c r="H61" s="160">
        <f>'将来負担比率（分子）の構造'!K$46</f>
        <v>3</v>
      </c>
      <c r="I61" s="160"/>
      <c r="J61" s="160"/>
      <c r="K61" s="160">
        <f>'将来負担比率（分子）の構造'!L$46</f>
        <v>0</v>
      </c>
      <c r="L61" s="160"/>
      <c r="M61" s="160"/>
      <c r="N61" s="160" t="str">
        <f>'将来負担比率（分子）の構造'!M$46</f>
        <v>-</v>
      </c>
      <c r="O61" s="160"/>
      <c r="P61" s="160"/>
    </row>
    <row r="62" spans="1:16" x14ac:dyDescent="0.15">
      <c r="A62" s="160" t="s">
        <v>28</v>
      </c>
      <c r="B62" s="160">
        <f>'将来負担比率（分子）の構造'!I$45</f>
        <v>3065</v>
      </c>
      <c r="C62" s="160"/>
      <c r="D62" s="160"/>
      <c r="E62" s="160">
        <f>'将来負担比率（分子）の構造'!J$45</f>
        <v>2676</v>
      </c>
      <c r="F62" s="160"/>
      <c r="G62" s="160"/>
      <c r="H62" s="160">
        <f>'将来負担比率（分子）の構造'!K$45</f>
        <v>2796</v>
      </c>
      <c r="I62" s="160"/>
      <c r="J62" s="160"/>
      <c r="K62" s="160">
        <f>'将来負担比率（分子）の構造'!L$45</f>
        <v>2929</v>
      </c>
      <c r="L62" s="160"/>
      <c r="M62" s="160"/>
      <c r="N62" s="160">
        <f>'将来負担比率（分子）の構造'!M$45</f>
        <v>2816</v>
      </c>
      <c r="O62" s="160"/>
      <c r="P62" s="160"/>
    </row>
    <row r="63" spans="1:16" x14ac:dyDescent="0.15">
      <c r="A63" s="160" t="s">
        <v>27</v>
      </c>
      <c r="B63" s="160">
        <f>'将来負担比率（分子）の構造'!I$44</f>
        <v>1356</v>
      </c>
      <c r="C63" s="160"/>
      <c r="D63" s="160"/>
      <c r="E63" s="160">
        <f>'将来負担比率（分子）の構造'!J$44</f>
        <v>1858</v>
      </c>
      <c r="F63" s="160"/>
      <c r="G63" s="160"/>
      <c r="H63" s="160">
        <f>'将来負担比率（分子）の構造'!K$44</f>
        <v>1624</v>
      </c>
      <c r="I63" s="160"/>
      <c r="J63" s="160"/>
      <c r="K63" s="160">
        <f>'将来負担比率（分子）の構造'!L$44</f>
        <v>1569</v>
      </c>
      <c r="L63" s="160"/>
      <c r="M63" s="160"/>
      <c r="N63" s="160">
        <f>'将来負担比率（分子）の構造'!M$44</f>
        <v>1417</v>
      </c>
      <c r="O63" s="160"/>
      <c r="P63" s="160"/>
    </row>
    <row r="64" spans="1:16" x14ac:dyDescent="0.15">
      <c r="A64" s="160" t="s">
        <v>26</v>
      </c>
      <c r="B64" s="160">
        <f>'将来負担比率（分子）の構造'!I$43</f>
        <v>21724</v>
      </c>
      <c r="C64" s="160"/>
      <c r="D64" s="160"/>
      <c r="E64" s="160">
        <f>'将来負担比率（分子）の構造'!J$43</f>
        <v>21166</v>
      </c>
      <c r="F64" s="160"/>
      <c r="G64" s="160"/>
      <c r="H64" s="160">
        <f>'将来負担比率（分子）の構造'!K$43</f>
        <v>20364</v>
      </c>
      <c r="I64" s="160"/>
      <c r="J64" s="160"/>
      <c r="K64" s="160">
        <f>'将来負担比率（分子）の構造'!L$43</f>
        <v>19737</v>
      </c>
      <c r="L64" s="160"/>
      <c r="M64" s="160"/>
      <c r="N64" s="160">
        <f>'将来負担比率（分子）の構造'!M$43</f>
        <v>18914</v>
      </c>
      <c r="O64" s="160"/>
      <c r="P64" s="160"/>
    </row>
    <row r="65" spans="1:16" x14ac:dyDescent="0.15">
      <c r="A65" s="160" t="s">
        <v>25</v>
      </c>
      <c r="B65" s="160">
        <f>'将来負担比率（分子）の構造'!I$42</f>
        <v>20</v>
      </c>
      <c r="C65" s="160"/>
      <c r="D65" s="160"/>
      <c r="E65" s="160">
        <f>'将来負担比率（分子）の構造'!J$42</f>
        <v>11</v>
      </c>
      <c r="F65" s="160"/>
      <c r="G65" s="160"/>
      <c r="H65" s="160">
        <f>'将来負担比率（分子）の構造'!K$42</f>
        <v>12</v>
      </c>
      <c r="I65" s="160"/>
      <c r="J65" s="160"/>
      <c r="K65" s="160">
        <f>'将来負担比率（分子）の構造'!L$42</f>
        <v>6</v>
      </c>
      <c r="L65" s="160"/>
      <c r="M65" s="160"/>
      <c r="N65" s="160">
        <f>'将来負担比率（分子）の構造'!M$42</f>
        <v>5</v>
      </c>
      <c r="O65" s="160"/>
      <c r="P65" s="160"/>
    </row>
    <row r="66" spans="1:16" x14ac:dyDescent="0.15">
      <c r="A66" s="160" t="s">
        <v>24</v>
      </c>
      <c r="B66" s="160">
        <f>'将来負担比率（分子）の構造'!I$41</f>
        <v>28171</v>
      </c>
      <c r="C66" s="160"/>
      <c r="D66" s="160"/>
      <c r="E66" s="160">
        <f>'将来負担比率（分子）の構造'!J$41</f>
        <v>29645</v>
      </c>
      <c r="F66" s="160"/>
      <c r="G66" s="160"/>
      <c r="H66" s="160">
        <f>'将来負担比率（分子）の構造'!K$41</f>
        <v>31616</v>
      </c>
      <c r="I66" s="160"/>
      <c r="J66" s="160"/>
      <c r="K66" s="160">
        <f>'将来負担比率（分子）の構造'!L$41</f>
        <v>31286</v>
      </c>
      <c r="L66" s="160"/>
      <c r="M66" s="160"/>
      <c r="N66" s="160">
        <f>'将来負担比率（分子）の構造'!M$41</f>
        <v>31109</v>
      </c>
      <c r="O66" s="160"/>
      <c r="P66" s="160"/>
    </row>
    <row r="67" spans="1:16" x14ac:dyDescent="0.15">
      <c r="A67" s="160" t="s">
        <v>68</v>
      </c>
      <c r="B67" s="160" t="e">
        <f>NA()</f>
        <v>#N/A</v>
      </c>
      <c r="C67" s="160">
        <f>IF(ISNUMBER('将来負担比率（分子）の構造'!I$53), IF('将来負担比率（分子）の構造'!I$53 &lt; 0, 0, '将来負担比率（分子）の構造'!I$53), NA())</f>
        <v>13868</v>
      </c>
      <c r="D67" s="160" t="e">
        <f>NA()</f>
        <v>#N/A</v>
      </c>
      <c r="E67" s="160" t="e">
        <f>NA()</f>
        <v>#N/A</v>
      </c>
      <c r="F67" s="160">
        <f>IF(ISNUMBER('将来負担比率（分子）の構造'!J$53), IF('将来負担比率（分子）の構造'!J$53 &lt; 0, 0, '将来負担比率（分子）の構造'!J$53), NA())</f>
        <v>14299</v>
      </c>
      <c r="G67" s="160" t="e">
        <f>NA()</f>
        <v>#N/A</v>
      </c>
      <c r="H67" s="160" t="e">
        <f>NA()</f>
        <v>#N/A</v>
      </c>
      <c r="I67" s="160">
        <f>IF(ISNUMBER('将来負担比率（分子）の構造'!K$53), IF('将来負担比率（分子）の構造'!K$53 &lt; 0, 0, '将来負担比率（分子）の構造'!K$53), NA())</f>
        <v>13631</v>
      </c>
      <c r="J67" s="160" t="e">
        <f>NA()</f>
        <v>#N/A</v>
      </c>
      <c r="K67" s="160" t="e">
        <f>NA()</f>
        <v>#N/A</v>
      </c>
      <c r="L67" s="160">
        <f>IF(ISNUMBER('将来負担比率（分子）の構造'!L$53), IF('将来負担比率（分子）の構造'!L$53 &lt; 0, 0, '将来負担比率（分子）の構造'!L$53), NA())</f>
        <v>13774</v>
      </c>
      <c r="M67" s="160" t="e">
        <f>NA()</f>
        <v>#N/A</v>
      </c>
      <c r="N67" s="160" t="e">
        <f>NA()</f>
        <v>#N/A</v>
      </c>
      <c r="O67" s="160">
        <f>IF(ISNUMBER('将来負担比率（分子）の構造'!M$53), IF('将来負担比率（分子）の構造'!M$53 &lt; 0, 0, '将来負担比率（分子）の構造'!M$53), NA())</f>
        <v>12758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1563</v>
      </c>
      <c r="C72" s="164">
        <f>基金残高に係る経年分析!G55</f>
        <v>1164</v>
      </c>
      <c r="D72" s="164">
        <f>基金残高に係る経年分析!H55</f>
        <v>1711</v>
      </c>
    </row>
    <row r="73" spans="1:16" x14ac:dyDescent="0.15">
      <c r="A73" s="163" t="s">
        <v>71</v>
      </c>
      <c r="B73" s="164">
        <f>基金残高に係る経年分析!F56</f>
        <v>1244</v>
      </c>
      <c r="C73" s="164">
        <f>基金残高に係る経年分析!G56</f>
        <v>1476</v>
      </c>
      <c r="D73" s="164">
        <f>基金残高に係る経年分析!H56</f>
        <v>1461</v>
      </c>
    </row>
    <row r="74" spans="1:16" x14ac:dyDescent="0.15">
      <c r="A74" s="163" t="s">
        <v>72</v>
      </c>
      <c r="B74" s="164">
        <f>基金残高に係る経年分析!F57</f>
        <v>2675</v>
      </c>
      <c r="C74" s="164">
        <f>基金残高に係る経年分析!G57</f>
        <v>2483</v>
      </c>
      <c r="D74" s="164">
        <f>基金残高に係る経年分析!H57</f>
        <v>2379</v>
      </c>
    </row>
  </sheetData>
  <sheetProtection algorithmName="SHA-512" hashValue="soiFfwlJ45Eekz2y6rUuovu+G/G2U+urKKrCDbhlbW2kjSz+3Xuhte3lxSqI27m8zyynGRnIIWetBXW9QV6WCA==" saltValue="/Nyui6ncza1IzL2v6h1b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223</v>
      </c>
      <c r="C5" s="608"/>
      <c r="D5" s="608"/>
      <c r="E5" s="608"/>
      <c r="F5" s="608"/>
      <c r="G5" s="608"/>
      <c r="H5" s="608"/>
      <c r="I5" s="608"/>
      <c r="J5" s="608"/>
      <c r="K5" s="608"/>
      <c r="L5" s="608"/>
      <c r="M5" s="608"/>
      <c r="N5" s="608"/>
      <c r="O5" s="608"/>
      <c r="P5" s="608"/>
      <c r="Q5" s="609"/>
      <c r="R5" s="610">
        <v>5694652</v>
      </c>
      <c r="S5" s="611"/>
      <c r="T5" s="611"/>
      <c r="U5" s="611"/>
      <c r="V5" s="611"/>
      <c r="W5" s="611"/>
      <c r="X5" s="611"/>
      <c r="Y5" s="612"/>
      <c r="Z5" s="613">
        <v>18.899999999999999</v>
      </c>
      <c r="AA5" s="613"/>
      <c r="AB5" s="613"/>
      <c r="AC5" s="613"/>
      <c r="AD5" s="614">
        <v>5693796</v>
      </c>
      <c r="AE5" s="614"/>
      <c r="AF5" s="614"/>
      <c r="AG5" s="614"/>
      <c r="AH5" s="614"/>
      <c r="AI5" s="614"/>
      <c r="AJ5" s="614"/>
      <c r="AK5" s="614"/>
      <c r="AL5" s="615">
        <v>42</v>
      </c>
      <c r="AM5" s="616"/>
      <c r="AN5" s="616"/>
      <c r="AO5" s="617"/>
      <c r="AP5" s="607" t="s">
        <v>224</v>
      </c>
      <c r="AQ5" s="608"/>
      <c r="AR5" s="608"/>
      <c r="AS5" s="608"/>
      <c r="AT5" s="608"/>
      <c r="AU5" s="608"/>
      <c r="AV5" s="608"/>
      <c r="AW5" s="608"/>
      <c r="AX5" s="608"/>
      <c r="AY5" s="608"/>
      <c r="AZ5" s="608"/>
      <c r="BA5" s="608"/>
      <c r="BB5" s="608"/>
      <c r="BC5" s="608"/>
      <c r="BD5" s="608"/>
      <c r="BE5" s="608"/>
      <c r="BF5" s="609"/>
      <c r="BG5" s="621">
        <v>5692321</v>
      </c>
      <c r="BH5" s="622"/>
      <c r="BI5" s="622"/>
      <c r="BJ5" s="622"/>
      <c r="BK5" s="622"/>
      <c r="BL5" s="622"/>
      <c r="BM5" s="622"/>
      <c r="BN5" s="623"/>
      <c r="BO5" s="624">
        <v>100</v>
      </c>
      <c r="BP5" s="624"/>
      <c r="BQ5" s="624"/>
      <c r="BR5" s="624"/>
      <c r="BS5" s="625">
        <v>288130</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15">
      <c r="B6" s="618" t="s">
        <v>228</v>
      </c>
      <c r="C6" s="619"/>
      <c r="D6" s="619"/>
      <c r="E6" s="619"/>
      <c r="F6" s="619"/>
      <c r="G6" s="619"/>
      <c r="H6" s="619"/>
      <c r="I6" s="619"/>
      <c r="J6" s="619"/>
      <c r="K6" s="619"/>
      <c r="L6" s="619"/>
      <c r="M6" s="619"/>
      <c r="N6" s="619"/>
      <c r="O6" s="619"/>
      <c r="P6" s="619"/>
      <c r="Q6" s="620"/>
      <c r="R6" s="621">
        <v>210818</v>
      </c>
      <c r="S6" s="622"/>
      <c r="T6" s="622"/>
      <c r="U6" s="622"/>
      <c r="V6" s="622"/>
      <c r="W6" s="622"/>
      <c r="X6" s="622"/>
      <c r="Y6" s="623"/>
      <c r="Z6" s="624">
        <v>0.7</v>
      </c>
      <c r="AA6" s="624"/>
      <c r="AB6" s="624"/>
      <c r="AC6" s="624"/>
      <c r="AD6" s="625">
        <v>210818</v>
      </c>
      <c r="AE6" s="625"/>
      <c r="AF6" s="625"/>
      <c r="AG6" s="625"/>
      <c r="AH6" s="625"/>
      <c r="AI6" s="625"/>
      <c r="AJ6" s="625"/>
      <c r="AK6" s="625"/>
      <c r="AL6" s="626">
        <v>1.6</v>
      </c>
      <c r="AM6" s="627"/>
      <c r="AN6" s="627"/>
      <c r="AO6" s="628"/>
      <c r="AP6" s="618" t="s">
        <v>229</v>
      </c>
      <c r="AQ6" s="619"/>
      <c r="AR6" s="619"/>
      <c r="AS6" s="619"/>
      <c r="AT6" s="619"/>
      <c r="AU6" s="619"/>
      <c r="AV6" s="619"/>
      <c r="AW6" s="619"/>
      <c r="AX6" s="619"/>
      <c r="AY6" s="619"/>
      <c r="AZ6" s="619"/>
      <c r="BA6" s="619"/>
      <c r="BB6" s="619"/>
      <c r="BC6" s="619"/>
      <c r="BD6" s="619"/>
      <c r="BE6" s="619"/>
      <c r="BF6" s="620"/>
      <c r="BG6" s="621">
        <v>5692321</v>
      </c>
      <c r="BH6" s="622"/>
      <c r="BI6" s="622"/>
      <c r="BJ6" s="622"/>
      <c r="BK6" s="622"/>
      <c r="BL6" s="622"/>
      <c r="BM6" s="622"/>
      <c r="BN6" s="623"/>
      <c r="BO6" s="624">
        <v>100</v>
      </c>
      <c r="BP6" s="624"/>
      <c r="BQ6" s="624"/>
      <c r="BR6" s="624"/>
      <c r="BS6" s="625">
        <v>288130</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193446</v>
      </c>
      <c r="CS6" s="622"/>
      <c r="CT6" s="622"/>
      <c r="CU6" s="622"/>
      <c r="CV6" s="622"/>
      <c r="CW6" s="622"/>
      <c r="CX6" s="622"/>
      <c r="CY6" s="623"/>
      <c r="CZ6" s="615">
        <v>0.7</v>
      </c>
      <c r="DA6" s="616"/>
      <c r="DB6" s="616"/>
      <c r="DC6" s="635"/>
      <c r="DD6" s="630" t="s">
        <v>123</v>
      </c>
      <c r="DE6" s="622"/>
      <c r="DF6" s="622"/>
      <c r="DG6" s="622"/>
      <c r="DH6" s="622"/>
      <c r="DI6" s="622"/>
      <c r="DJ6" s="622"/>
      <c r="DK6" s="622"/>
      <c r="DL6" s="622"/>
      <c r="DM6" s="622"/>
      <c r="DN6" s="622"/>
      <c r="DO6" s="622"/>
      <c r="DP6" s="623"/>
      <c r="DQ6" s="630">
        <v>193446</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13199</v>
      </c>
      <c r="S7" s="622"/>
      <c r="T7" s="622"/>
      <c r="U7" s="622"/>
      <c r="V7" s="622"/>
      <c r="W7" s="622"/>
      <c r="X7" s="622"/>
      <c r="Y7" s="623"/>
      <c r="Z7" s="624">
        <v>0</v>
      </c>
      <c r="AA7" s="624"/>
      <c r="AB7" s="624"/>
      <c r="AC7" s="624"/>
      <c r="AD7" s="625">
        <v>13199</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2406075</v>
      </c>
      <c r="BH7" s="622"/>
      <c r="BI7" s="622"/>
      <c r="BJ7" s="622"/>
      <c r="BK7" s="622"/>
      <c r="BL7" s="622"/>
      <c r="BM7" s="622"/>
      <c r="BN7" s="623"/>
      <c r="BO7" s="624">
        <v>42.3</v>
      </c>
      <c r="BP7" s="624"/>
      <c r="BQ7" s="624"/>
      <c r="BR7" s="624"/>
      <c r="BS7" s="625">
        <v>105504</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3582398</v>
      </c>
      <c r="CS7" s="622"/>
      <c r="CT7" s="622"/>
      <c r="CU7" s="622"/>
      <c r="CV7" s="622"/>
      <c r="CW7" s="622"/>
      <c r="CX7" s="622"/>
      <c r="CY7" s="623"/>
      <c r="CZ7" s="624">
        <v>12.2</v>
      </c>
      <c r="DA7" s="624"/>
      <c r="DB7" s="624"/>
      <c r="DC7" s="624"/>
      <c r="DD7" s="630">
        <v>23214</v>
      </c>
      <c r="DE7" s="622"/>
      <c r="DF7" s="622"/>
      <c r="DG7" s="622"/>
      <c r="DH7" s="622"/>
      <c r="DI7" s="622"/>
      <c r="DJ7" s="622"/>
      <c r="DK7" s="622"/>
      <c r="DL7" s="622"/>
      <c r="DM7" s="622"/>
      <c r="DN7" s="622"/>
      <c r="DO7" s="622"/>
      <c r="DP7" s="623"/>
      <c r="DQ7" s="630">
        <v>2446924</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24141</v>
      </c>
      <c r="S8" s="622"/>
      <c r="T8" s="622"/>
      <c r="U8" s="622"/>
      <c r="V8" s="622"/>
      <c r="W8" s="622"/>
      <c r="X8" s="622"/>
      <c r="Y8" s="623"/>
      <c r="Z8" s="624">
        <v>0.1</v>
      </c>
      <c r="AA8" s="624"/>
      <c r="AB8" s="624"/>
      <c r="AC8" s="624"/>
      <c r="AD8" s="625">
        <v>24141</v>
      </c>
      <c r="AE8" s="625"/>
      <c r="AF8" s="625"/>
      <c r="AG8" s="625"/>
      <c r="AH8" s="625"/>
      <c r="AI8" s="625"/>
      <c r="AJ8" s="625"/>
      <c r="AK8" s="625"/>
      <c r="AL8" s="626">
        <v>0.2</v>
      </c>
      <c r="AM8" s="627"/>
      <c r="AN8" s="627"/>
      <c r="AO8" s="628"/>
      <c r="AP8" s="618" t="s">
        <v>235</v>
      </c>
      <c r="AQ8" s="619"/>
      <c r="AR8" s="619"/>
      <c r="AS8" s="619"/>
      <c r="AT8" s="619"/>
      <c r="AU8" s="619"/>
      <c r="AV8" s="619"/>
      <c r="AW8" s="619"/>
      <c r="AX8" s="619"/>
      <c r="AY8" s="619"/>
      <c r="AZ8" s="619"/>
      <c r="BA8" s="619"/>
      <c r="BB8" s="619"/>
      <c r="BC8" s="619"/>
      <c r="BD8" s="619"/>
      <c r="BE8" s="619"/>
      <c r="BF8" s="620"/>
      <c r="BG8" s="621">
        <v>80677</v>
      </c>
      <c r="BH8" s="622"/>
      <c r="BI8" s="622"/>
      <c r="BJ8" s="622"/>
      <c r="BK8" s="622"/>
      <c r="BL8" s="622"/>
      <c r="BM8" s="622"/>
      <c r="BN8" s="623"/>
      <c r="BO8" s="624">
        <v>1.4</v>
      </c>
      <c r="BP8" s="624"/>
      <c r="BQ8" s="624"/>
      <c r="BR8" s="624"/>
      <c r="BS8" s="630" t="s">
        <v>123</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9440125</v>
      </c>
      <c r="CS8" s="622"/>
      <c r="CT8" s="622"/>
      <c r="CU8" s="622"/>
      <c r="CV8" s="622"/>
      <c r="CW8" s="622"/>
      <c r="CX8" s="622"/>
      <c r="CY8" s="623"/>
      <c r="CZ8" s="624">
        <v>32.1</v>
      </c>
      <c r="DA8" s="624"/>
      <c r="DB8" s="624"/>
      <c r="DC8" s="624"/>
      <c r="DD8" s="630">
        <v>52085</v>
      </c>
      <c r="DE8" s="622"/>
      <c r="DF8" s="622"/>
      <c r="DG8" s="622"/>
      <c r="DH8" s="622"/>
      <c r="DI8" s="622"/>
      <c r="DJ8" s="622"/>
      <c r="DK8" s="622"/>
      <c r="DL8" s="622"/>
      <c r="DM8" s="622"/>
      <c r="DN8" s="622"/>
      <c r="DO8" s="622"/>
      <c r="DP8" s="623"/>
      <c r="DQ8" s="630">
        <v>4407176</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26276</v>
      </c>
      <c r="S9" s="622"/>
      <c r="T9" s="622"/>
      <c r="U9" s="622"/>
      <c r="V9" s="622"/>
      <c r="W9" s="622"/>
      <c r="X9" s="622"/>
      <c r="Y9" s="623"/>
      <c r="Z9" s="624">
        <v>0.1</v>
      </c>
      <c r="AA9" s="624"/>
      <c r="AB9" s="624"/>
      <c r="AC9" s="624"/>
      <c r="AD9" s="625">
        <v>26276</v>
      </c>
      <c r="AE9" s="625"/>
      <c r="AF9" s="625"/>
      <c r="AG9" s="625"/>
      <c r="AH9" s="625"/>
      <c r="AI9" s="625"/>
      <c r="AJ9" s="625"/>
      <c r="AK9" s="625"/>
      <c r="AL9" s="626">
        <v>0.2</v>
      </c>
      <c r="AM9" s="627"/>
      <c r="AN9" s="627"/>
      <c r="AO9" s="628"/>
      <c r="AP9" s="618" t="s">
        <v>238</v>
      </c>
      <c r="AQ9" s="619"/>
      <c r="AR9" s="619"/>
      <c r="AS9" s="619"/>
      <c r="AT9" s="619"/>
      <c r="AU9" s="619"/>
      <c r="AV9" s="619"/>
      <c r="AW9" s="619"/>
      <c r="AX9" s="619"/>
      <c r="AY9" s="619"/>
      <c r="AZ9" s="619"/>
      <c r="BA9" s="619"/>
      <c r="BB9" s="619"/>
      <c r="BC9" s="619"/>
      <c r="BD9" s="619"/>
      <c r="BE9" s="619"/>
      <c r="BF9" s="620"/>
      <c r="BG9" s="621">
        <v>1764357</v>
      </c>
      <c r="BH9" s="622"/>
      <c r="BI9" s="622"/>
      <c r="BJ9" s="622"/>
      <c r="BK9" s="622"/>
      <c r="BL9" s="622"/>
      <c r="BM9" s="622"/>
      <c r="BN9" s="623"/>
      <c r="BO9" s="624">
        <v>31</v>
      </c>
      <c r="BP9" s="624"/>
      <c r="BQ9" s="624"/>
      <c r="BR9" s="624"/>
      <c r="BS9" s="630" t="s">
        <v>123</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1103414</v>
      </c>
      <c r="CS9" s="622"/>
      <c r="CT9" s="622"/>
      <c r="CU9" s="622"/>
      <c r="CV9" s="622"/>
      <c r="CW9" s="622"/>
      <c r="CX9" s="622"/>
      <c r="CY9" s="623"/>
      <c r="CZ9" s="624">
        <v>3.7</v>
      </c>
      <c r="DA9" s="624"/>
      <c r="DB9" s="624"/>
      <c r="DC9" s="624"/>
      <c r="DD9" s="630">
        <v>4056</v>
      </c>
      <c r="DE9" s="622"/>
      <c r="DF9" s="622"/>
      <c r="DG9" s="622"/>
      <c r="DH9" s="622"/>
      <c r="DI9" s="622"/>
      <c r="DJ9" s="622"/>
      <c r="DK9" s="622"/>
      <c r="DL9" s="622"/>
      <c r="DM9" s="622"/>
      <c r="DN9" s="622"/>
      <c r="DO9" s="622"/>
      <c r="DP9" s="623"/>
      <c r="DQ9" s="630">
        <v>1003957</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123</v>
      </c>
      <c r="S10" s="622"/>
      <c r="T10" s="622"/>
      <c r="U10" s="622"/>
      <c r="V10" s="622"/>
      <c r="W10" s="622"/>
      <c r="X10" s="622"/>
      <c r="Y10" s="623"/>
      <c r="Z10" s="624" t="s">
        <v>123</v>
      </c>
      <c r="AA10" s="624"/>
      <c r="AB10" s="624"/>
      <c r="AC10" s="624"/>
      <c r="AD10" s="625" t="s">
        <v>123</v>
      </c>
      <c r="AE10" s="625"/>
      <c r="AF10" s="625"/>
      <c r="AG10" s="625"/>
      <c r="AH10" s="625"/>
      <c r="AI10" s="625"/>
      <c r="AJ10" s="625"/>
      <c r="AK10" s="625"/>
      <c r="AL10" s="626" t="s">
        <v>123</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173139</v>
      </c>
      <c r="BH10" s="622"/>
      <c r="BI10" s="622"/>
      <c r="BJ10" s="622"/>
      <c r="BK10" s="622"/>
      <c r="BL10" s="622"/>
      <c r="BM10" s="622"/>
      <c r="BN10" s="623"/>
      <c r="BO10" s="624">
        <v>3</v>
      </c>
      <c r="BP10" s="624"/>
      <c r="BQ10" s="624"/>
      <c r="BR10" s="624"/>
      <c r="BS10" s="630">
        <v>28761</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164</v>
      </c>
      <c r="CS10" s="622"/>
      <c r="CT10" s="622"/>
      <c r="CU10" s="622"/>
      <c r="CV10" s="622"/>
      <c r="CW10" s="622"/>
      <c r="CX10" s="622"/>
      <c r="CY10" s="623"/>
      <c r="CZ10" s="624">
        <v>0</v>
      </c>
      <c r="DA10" s="624"/>
      <c r="DB10" s="624"/>
      <c r="DC10" s="624"/>
      <c r="DD10" s="630" t="s">
        <v>123</v>
      </c>
      <c r="DE10" s="622"/>
      <c r="DF10" s="622"/>
      <c r="DG10" s="622"/>
      <c r="DH10" s="622"/>
      <c r="DI10" s="622"/>
      <c r="DJ10" s="622"/>
      <c r="DK10" s="622"/>
      <c r="DL10" s="622"/>
      <c r="DM10" s="622"/>
      <c r="DN10" s="622"/>
      <c r="DO10" s="622"/>
      <c r="DP10" s="623"/>
      <c r="DQ10" s="630">
        <v>13</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123</v>
      </c>
      <c r="S11" s="622"/>
      <c r="T11" s="622"/>
      <c r="U11" s="622"/>
      <c r="V11" s="622"/>
      <c r="W11" s="622"/>
      <c r="X11" s="622"/>
      <c r="Y11" s="623"/>
      <c r="Z11" s="624" t="s">
        <v>123</v>
      </c>
      <c r="AA11" s="624"/>
      <c r="AB11" s="624"/>
      <c r="AC11" s="624"/>
      <c r="AD11" s="625" t="s">
        <v>123</v>
      </c>
      <c r="AE11" s="625"/>
      <c r="AF11" s="625"/>
      <c r="AG11" s="625"/>
      <c r="AH11" s="625"/>
      <c r="AI11" s="625"/>
      <c r="AJ11" s="625"/>
      <c r="AK11" s="625"/>
      <c r="AL11" s="626" t="s">
        <v>123</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387902</v>
      </c>
      <c r="BH11" s="622"/>
      <c r="BI11" s="622"/>
      <c r="BJ11" s="622"/>
      <c r="BK11" s="622"/>
      <c r="BL11" s="622"/>
      <c r="BM11" s="622"/>
      <c r="BN11" s="623"/>
      <c r="BO11" s="624">
        <v>6.8</v>
      </c>
      <c r="BP11" s="624"/>
      <c r="BQ11" s="624"/>
      <c r="BR11" s="624"/>
      <c r="BS11" s="630">
        <v>76743</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1440715</v>
      </c>
      <c r="CS11" s="622"/>
      <c r="CT11" s="622"/>
      <c r="CU11" s="622"/>
      <c r="CV11" s="622"/>
      <c r="CW11" s="622"/>
      <c r="CX11" s="622"/>
      <c r="CY11" s="623"/>
      <c r="CZ11" s="624">
        <v>4.9000000000000004</v>
      </c>
      <c r="DA11" s="624"/>
      <c r="DB11" s="624"/>
      <c r="DC11" s="624"/>
      <c r="DD11" s="630">
        <v>415556</v>
      </c>
      <c r="DE11" s="622"/>
      <c r="DF11" s="622"/>
      <c r="DG11" s="622"/>
      <c r="DH11" s="622"/>
      <c r="DI11" s="622"/>
      <c r="DJ11" s="622"/>
      <c r="DK11" s="622"/>
      <c r="DL11" s="622"/>
      <c r="DM11" s="622"/>
      <c r="DN11" s="622"/>
      <c r="DO11" s="622"/>
      <c r="DP11" s="623"/>
      <c r="DQ11" s="630">
        <v>706092</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935865</v>
      </c>
      <c r="S12" s="622"/>
      <c r="T12" s="622"/>
      <c r="U12" s="622"/>
      <c r="V12" s="622"/>
      <c r="W12" s="622"/>
      <c r="X12" s="622"/>
      <c r="Y12" s="623"/>
      <c r="Z12" s="624">
        <v>3.1</v>
      </c>
      <c r="AA12" s="624"/>
      <c r="AB12" s="624"/>
      <c r="AC12" s="624"/>
      <c r="AD12" s="625">
        <v>935865</v>
      </c>
      <c r="AE12" s="625"/>
      <c r="AF12" s="625"/>
      <c r="AG12" s="625"/>
      <c r="AH12" s="625"/>
      <c r="AI12" s="625"/>
      <c r="AJ12" s="625"/>
      <c r="AK12" s="625"/>
      <c r="AL12" s="626">
        <v>6.9</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2773511</v>
      </c>
      <c r="BH12" s="622"/>
      <c r="BI12" s="622"/>
      <c r="BJ12" s="622"/>
      <c r="BK12" s="622"/>
      <c r="BL12" s="622"/>
      <c r="BM12" s="622"/>
      <c r="BN12" s="623"/>
      <c r="BO12" s="624">
        <v>48.7</v>
      </c>
      <c r="BP12" s="624"/>
      <c r="BQ12" s="624"/>
      <c r="BR12" s="624"/>
      <c r="BS12" s="630">
        <v>182626</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2997777</v>
      </c>
      <c r="CS12" s="622"/>
      <c r="CT12" s="622"/>
      <c r="CU12" s="622"/>
      <c r="CV12" s="622"/>
      <c r="CW12" s="622"/>
      <c r="CX12" s="622"/>
      <c r="CY12" s="623"/>
      <c r="CZ12" s="624">
        <v>10.199999999999999</v>
      </c>
      <c r="DA12" s="624"/>
      <c r="DB12" s="624"/>
      <c r="DC12" s="624"/>
      <c r="DD12" s="630">
        <v>96256</v>
      </c>
      <c r="DE12" s="622"/>
      <c r="DF12" s="622"/>
      <c r="DG12" s="622"/>
      <c r="DH12" s="622"/>
      <c r="DI12" s="622"/>
      <c r="DJ12" s="622"/>
      <c r="DK12" s="622"/>
      <c r="DL12" s="622"/>
      <c r="DM12" s="622"/>
      <c r="DN12" s="622"/>
      <c r="DO12" s="622"/>
      <c r="DP12" s="623"/>
      <c r="DQ12" s="630">
        <v>379459</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v>1006</v>
      </c>
      <c r="S13" s="622"/>
      <c r="T13" s="622"/>
      <c r="U13" s="622"/>
      <c r="V13" s="622"/>
      <c r="W13" s="622"/>
      <c r="X13" s="622"/>
      <c r="Y13" s="623"/>
      <c r="Z13" s="624">
        <v>0</v>
      </c>
      <c r="AA13" s="624"/>
      <c r="AB13" s="624"/>
      <c r="AC13" s="624"/>
      <c r="AD13" s="625">
        <v>1006</v>
      </c>
      <c r="AE13" s="625"/>
      <c r="AF13" s="625"/>
      <c r="AG13" s="625"/>
      <c r="AH13" s="625"/>
      <c r="AI13" s="625"/>
      <c r="AJ13" s="625"/>
      <c r="AK13" s="625"/>
      <c r="AL13" s="626">
        <v>0</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2752589</v>
      </c>
      <c r="BH13" s="622"/>
      <c r="BI13" s="622"/>
      <c r="BJ13" s="622"/>
      <c r="BK13" s="622"/>
      <c r="BL13" s="622"/>
      <c r="BM13" s="622"/>
      <c r="BN13" s="623"/>
      <c r="BO13" s="624">
        <v>48.3</v>
      </c>
      <c r="BP13" s="624"/>
      <c r="BQ13" s="624"/>
      <c r="BR13" s="624"/>
      <c r="BS13" s="630">
        <v>182626</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3216208</v>
      </c>
      <c r="CS13" s="622"/>
      <c r="CT13" s="622"/>
      <c r="CU13" s="622"/>
      <c r="CV13" s="622"/>
      <c r="CW13" s="622"/>
      <c r="CX13" s="622"/>
      <c r="CY13" s="623"/>
      <c r="CZ13" s="624">
        <v>10.9</v>
      </c>
      <c r="DA13" s="624"/>
      <c r="DB13" s="624"/>
      <c r="DC13" s="624"/>
      <c r="DD13" s="630">
        <v>986106</v>
      </c>
      <c r="DE13" s="622"/>
      <c r="DF13" s="622"/>
      <c r="DG13" s="622"/>
      <c r="DH13" s="622"/>
      <c r="DI13" s="622"/>
      <c r="DJ13" s="622"/>
      <c r="DK13" s="622"/>
      <c r="DL13" s="622"/>
      <c r="DM13" s="622"/>
      <c r="DN13" s="622"/>
      <c r="DO13" s="622"/>
      <c r="DP13" s="623"/>
      <c r="DQ13" s="630">
        <v>1684951</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123</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171600</v>
      </c>
      <c r="BH14" s="622"/>
      <c r="BI14" s="622"/>
      <c r="BJ14" s="622"/>
      <c r="BK14" s="622"/>
      <c r="BL14" s="622"/>
      <c r="BM14" s="622"/>
      <c r="BN14" s="623"/>
      <c r="BO14" s="624">
        <v>3</v>
      </c>
      <c r="BP14" s="624"/>
      <c r="BQ14" s="624"/>
      <c r="BR14" s="624"/>
      <c r="BS14" s="630" t="s">
        <v>123</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752155</v>
      </c>
      <c r="CS14" s="622"/>
      <c r="CT14" s="622"/>
      <c r="CU14" s="622"/>
      <c r="CV14" s="622"/>
      <c r="CW14" s="622"/>
      <c r="CX14" s="622"/>
      <c r="CY14" s="623"/>
      <c r="CZ14" s="624">
        <v>2.6</v>
      </c>
      <c r="DA14" s="624"/>
      <c r="DB14" s="624"/>
      <c r="DC14" s="624"/>
      <c r="DD14" s="630">
        <v>36952</v>
      </c>
      <c r="DE14" s="622"/>
      <c r="DF14" s="622"/>
      <c r="DG14" s="622"/>
      <c r="DH14" s="622"/>
      <c r="DI14" s="622"/>
      <c r="DJ14" s="622"/>
      <c r="DK14" s="622"/>
      <c r="DL14" s="622"/>
      <c r="DM14" s="622"/>
      <c r="DN14" s="622"/>
      <c r="DO14" s="622"/>
      <c r="DP14" s="623"/>
      <c r="DQ14" s="630">
        <v>702547</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59841</v>
      </c>
      <c r="S15" s="622"/>
      <c r="T15" s="622"/>
      <c r="U15" s="622"/>
      <c r="V15" s="622"/>
      <c r="W15" s="622"/>
      <c r="X15" s="622"/>
      <c r="Y15" s="623"/>
      <c r="Z15" s="624">
        <v>0.2</v>
      </c>
      <c r="AA15" s="624"/>
      <c r="AB15" s="624"/>
      <c r="AC15" s="624"/>
      <c r="AD15" s="625">
        <v>59841</v>
      </c>
      <c r="AE15" s="625"/>
      <c r="AF15" s="625"/>
      <c r="AG15" s="625"/>
      <c r="AH15" s="625"/>
      <c r="AI15" s="625"/>
      <c r="AJ15" s="625"/>
      <c r="AK15" s="625"/>
      <c r="AL15" s="626">
        <v>0.4</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341135</v>
      </c>
      <c r="BH15" s="622"/>
      <c r="BI15" s="622"/>
      <c r="BJ15" s="622"/>
      <c r="BK15" s="622"/>
      <c r="BL15" s="622"/>
      <c r="BM15" s="622"/>
      <c r="BN15" s="623"/>
      <c r="BO15" s="624">
        <v>6</v>
      </c>
      <c r="BP15" s="624"/>
      <c r="BQ15" s="624"/>
      <c r="BR15" s="624"/>
      <c r="BS15" s="630" t="s">
        <v>123</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2550014</v>
      </c>
      <c r="CS15" s="622"/>
      <c r="CT15" s="622"/>
      <c r="CU15" s="622"/>
      <c r="CV15" s="622"/>
      <c r="CW15" s="622"/>
      <c r="CX15" s="622"/>
      <c r="CY15" s="623"/>
      <c r="CZ15" s="624">
        <v>8.6999999999999993</v>
      </c>
      <c r="DA15" s="624"/>
      <c r="DB15" s="624"/>
      <c r="DC15" s="624"/>
      <c r="DD15" s="630">
        <v>729297</v>
      </c>
      <c r="DE15" s="622"/>
      <c r="DF15" s="622"/>
      <c r="DG15" s="622"/>
      <c r="DH15" s="622"/>
      <c r="DI15" s="622"/>
      <c r="DJ15" s="622"/>
      <c r="DK15" s="622"/>
      <c r="DL15" s="622"/>
      <c r="DM15" s="622"/>
      <c r="DN15" s="622"/>
      <c r="DO15" s="622"/>
      <c r="DP15" s="623"/>
      <c r="DQ15" s="630">
        <v>1533179</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123</v>
      </c>
      <c r="S16" s="622"/>
      <c r="T16" s="622"/>
      <c r="U16" s="622"/>
      <c r="V16" s="622"/>
      <c r="W16" s="622"/>
      <c r="X16" s="622"/>
      <c r="Y16" s="623"/>
      <c r="Z16" s="624" t="s">
        <v>123</v>
      </c>
      <c r="AA16" s="624"/>
      <c r="AB16" s="624"/>
      <c r="AC16" s="624"/>
      <c r="AD16" s="625" t="s">
        <v>132</v>
      </c>
      <c r="AE16" s="625"/>
      <c r="AF16" s="625"/>
      <c r="AG16" s="625"/>
      <c r="AH16" s="625"/>
      <c r="AI16" s="625"/>
      <c r="AJ16" s="625"/>
      <c r="AK16" s="625"/>
      <c r="AL16" s="626" t="s">
        <v>123</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123</v>
      </c>
      <c r="BH16" s="622"/>
      <c r="BI16" s="622"/>
      <c r="BJ16" s="622"/>
      <c r="BK16" s="622"/>
      <c r="BL16" s="622"/>
      <c r="BM16" s="622"/>
      <c r="BN16" s="623"/>
      <c r="BO16" s="624" t="s">
        <v>123</v>
      </c>
      <c r="BP16" s="624"/>
      <c r="BQ16" s="624"/>
      <c r="BR16" s="624"/>
      <c r="BS16" s="630" t="s">
        <v>123</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1385985</v>
      </c>
      <c r="CS16" s="622"/>
      <c r="CT16" s="622"/>
      <c r="CU16" s="622"/>
      <c r="CV16" s="622"/>
      <c r="CW16" s="622"/>
      <c r="CX16" s="622"/>
      <c r="CY16" s="623"/>
      <c r="CZ16" s="624">
        <v>4.7</v>
      </c>
      <c r="DA16" s="624"/>
      <c r="DB16" s="624"/>
      <c r="DC16" s="624"/>
      <c r="DD16" s="630" t="s">
        <v>123</v>
      </c>
      <c r="DE16" s="622"/>
      <c r="DF16" s="622"/>
      <c r="DG16" s="622"/>
      <c r="DH16" s="622"/>
      <c r="DI16" s="622"/>
      <c r="DJ16" s="622"/>
      <c r="DK16" s="622"/>
      <c r="DL16" s="622"/>
      <c r="DM16" s="622"/>
      <c r="DN16" s="622"/>
      <c r="DO16" s="622"/>
      <c r="DP16" s="623"/>
      <c r="DQ16" s="630">
        <v>40489</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14565</v>
      </c>
      <c r="S17" s="622"/>
      <c r="T17" s="622"/>
      <c r="U17" s="622"/>
      <c r="V17" s="622"/>
      <c r="W17" s="622"/>
      <c r="X17" s="622"/>
      <c r="Y17" s="623"/>
      <c r="Z17" s="624">
        <v>0</v>
      </c>
      <c r="AA17" s="624"/>
      <c r="AB17" s="624"/>
      <c r="AC17" s="624"/>
      <c r="AD17" s="625">
        <v>14565</v>
      </c>
      <c r="AE17" s="625"/>
      <c r="AF17" s="625"/>
      <c r="AG17" s="625"/>
      <c r="AH17" s="625"/>
      <c r="AI17" s="625"/>
      <c r="AJ17" s="625"/>
      <c r="AK17" s="625"/>
      <c r="AL17" s="626">
        <v>0.1</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123</v>
      </c>
      <c r="BP17" s="624"/>
      <c r="BQ17" s="624"/>
      <c r="BR17" s="624"/>
      <c r="BS17" s="630" t="s">
        <v>123</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2767603</v>
      </c>
      <c r="CS17" s="622"/>
      <c r="CT17" s="622"/>
      <c r="CU17" s="622"/>
      <c r="CV17" s="622"/>
      <c r="CW17" s="622"/>
      <c r="CX17" s="622"/>
      <c r="CY17" s="623"/>
      <c r="CZ17" s="624">
        <v>9.4</v>
      </c>
      <c r="DA17" s="624"/>
      <c r="DB17" s="624"/>
      <c r="DC17" s="624"/>
      <c r="DD17" s="630" t="s">
        <v>123</v>
      </c>
      <c r="DE17" s="622"/>
      <c r="DF17" s="622"/>
      <c r="DG17" s="622"/>
      <c r="DH17" s="622"/>
      <c r="DI17" s="622"/>
      <c r="DJ17" s="622"/>
      <c r="DK17" s="622"/>
      <c r="DL17" s="622"/>
      <c r="DM17" s="622"/>
      <c r="DN17" s="622"/>
      <c r="DO17" s="622"/>
      <c r="DP17" s="623"/>
      <c r="DQ17" s="630">
        <v>2612034</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7390082</v>
      </c>
      <c r="S18" s="622"/>
      <c r="T18" s="622"/>
      <c r="U18" s="622"/>
      <c r="V18" s="622"/>
      <c r="W18" s="622"/>
      <c r="X18" s="622"/>
      <c r="Y18" s="623"/>
      <c r="Z18" s="624">
        <v>24.5</v>
      </c>
      <c r="AA18" s="624"/>
      <c r="AB18" s="624"/>
      <c r="AC18" s="624"/>
      <c r="AD18" s="625">
        <v>6547422</v>
      </c>
      <c r="AE18" s="625"/>
      <c r="AF18" s="625"/>
      <c r="AG18" s="625"/>
      <c r="AH18" s="625"/>
      <c r="AI18" s="625"/>
      <c r="AJ18" s="625"/>
      <c r="AK18" s="625"/>
      <c r="AL18" s="626">
        <v>48.3</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123</v>
      </c>
      <c r="BP18" s="624"/>
      <c r="BQ18" s="624"/>
      <c r="BR18" s="624"/>
      <c r="BS18" s="630" t="s">
        <v>123</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123</v>
      </c>
      <c r="DA18" s="624"/>
      <c r="DB18" s="624"/>
      <c r="DC18" s="624"/>
      <c r="DD18" s="630" t="s">
        <v>123</v>
      </c>
      <c r="DE18" s="622"/>
      <c r="DF18" s="622"/>
      <c r="DG18" s="622"/>
      <c r="DH18" s="622"/>
      <c r="DI18" s="622"/>
      <c r="DJ18" s="622"/>
      <c r="DK18" s="622"/>
      <c r="DL18" s="622"/>
      <c r="DM18" s="622"/>
      <c r="DN18" s="622"/>
      <c r="DO18" s="622"/>
      <c r="DP18" s="623"/>
      <c r="DQ18" s="630" t="s">
        <v>123</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6547422</v>
      </c>
      <c r="S19" s="622"/>
      <c r="T19" s="622"/>
      <c r="U19" s="622"/>
      <c r="V19" s="622"/>
      <c r="W19" s="622"/>
      <c r="X19" s="622"/>
      <c r="Y19" s="623"/>
      <c r="Z19" s="624">
        <v>21.7</v>
      </c>
      <c r="AA19" s="624"/>
      <c r="AB19" s="624"/>
      <c r="AC19" s="624"/>
      <c r="AD19" s="625">
        <v>6547422</v>
      </c>
      <c r="AE19" s="625"/>
      <c r="AF19" s="625"/>
      <c r="AG19" s="625"/>
      <c r="AH19" s="625"/>
      <c r="AI19" s="625"/>
      <c r="AJ19" s="625"/>
      <c r="AK19" s="625"/>
      <c r="AL19" s="626">
        <v>48.3</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2331</v>
      </c>
      <c r="BH19" s="622"/>
      <c r="BI19" s="622"/>
      <c r="BJ19" s="622"/>
      <c r="BK19" s="622"/>
      <c r="BL19" s="622"/>
      <c r="BM19" s="622"/>
      <c r="BN19" s="623"/>
      <c r="BO19" s="624">
        <v>0</v>
      </c>
      <c r="BP19" s="624"/>
      <c r="BQ19" s="624"/>
      <c r="BR19" s="624"/>
      <c r="BS19" s="630" t="s">
        <v>123</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123</v>
      </c>
      <c r="CS19" s="622"/>
      <c r="CT19" s="622"/>
      <c r="CU19" s="622"/>
      <c r="CV19" s="622"/>
      <c r="CW19" s="622"/>
      <c r="CX19" s="622"/>
      <c r="CY19" s="623"/>
      <c r="CZ19" s="624" t="s">
        <v>123</v>
      </c>
      <c r="DA19" s="624"/>
      <c r="DB19" s="624"/>
      <c r="DC19" s="624"/>
      <c r="DD19" s="630" t="s">
        <v>123</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842660</v>
      </c>
      <c r="S20" s="622"/>
      <c r="T20" s="622"/>
      <c r="U20" s="622"/>
      <c r="V20" s="622"/>
      <c r="W20" s="622"/>
      <c r="X20" s="622"/>
      <c r="Y20" s="623"/>
      <c r="Z20" s="624">
        <v>2.8</v>
      </c>
      <c r="AA20" s="624"/>
      <c r="AB20" s="624"/>
      <c r="AC20" s="624"/>
      <c r="AD20" s="625" t="s">
        <v>132</v>
      </c>
      <c r="AE20" s="625"/>
      <c r="AF20" s="625"/>
      <c r="AG20" s="625"/>
      <c r="AH20" s="625"/>
      <c r="AI20" s="625"/>
      <c r="AJ20" s="625"/>
      <c r="AK20" s="625"/>
      <c r="AL20" s="626" t="s">
        <v>123</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2331</v>
      </c>
      <c r="BH20" s="622"/>
      <c r="BI20" s="622"/>
      <c r="BJ20" s="622"/>
      <c r="BK20" s="622"/>
      <c r="BL20" s="622"/>
      <c r="BM20" s="622"/>
      <c r="BN20" s="623"/>
      <c r="BO20" s="624">
        <v>0</v>
      </c>
      <c r="BP20" s="624"/>
      <c r="BQ20" s="624"/>
      <c r="BR20" s="624"/>
      <c r="BS20" s="630" t="s">
        <v>123</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29430004</v>
      </c>
      <c r="CS20" s="622"/>
      <c r="CT20" s="622"/>
      <c r="CU20" s="622"/>
      <c r="CV20" s="622"/>
      <c r="CW20" s="622"/>
      <c r="CX20" s="622"/>
      <c r="CY20" s="623"/>
      <c r="CZ20" s="624">
        <v>100</v>
      </c>
      <c r="DA20" s="624"/>
      <c r="DB20" s="624"/>
      <c r="DC20" s="624"/>
      <c r="DD20" s="630">
        <v>2343522</v>
      </c>
      <c r="DE20" s="622"/>
      <c r="DF20" s="622"/>
      <c r="DG20" s="622"/>
      <c r="DH20" s="622"/>
      <c r="DI20" s="622"/>
      <c r="DJ20" s="622"/>
      <c r="DK20" s="622"/>
      <c r="DL20" s="622"/>
      <c r="DM20" s="622"/>
      <c r="DN20" s="622"/>
      <c r="DO20" s="622"/>
      <c r="DP20" s="623"/>
      <c r="DQ20" s="630">
        <v>15710267</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123</v>
      </c>
      <c r="S21" s="622"/>
      <c r="T21" s="622"/>
      <c r="U21" s="622"/>
      <c r="V21" s="622"/>
      <c r="W21" s="622"/>
      <c r="X21" s="622"/>
      <c r="Y21" s="623"/>
      <c r="Z21" s="624" t="s">
        <v>132</v>
      </c>
      <c r="AA21" s="624"/>
      <c r="AB21" s="624"/>
      <c r="AC21" s="624"/>
      <c r="AD21" s="625" t="s">
        <v>123</v>
      </c>
      <c r="AE21" s="625"/>
      <c r="AF21" s="625"/>
      <c r="AG21" s="625"/>
      <c r="AH21" s="625"/>
      <c r="AI21" s="625"/>
      <c r="AJ21" s="625"/>
      <c r="AK21" s="625"/>
      <c r="AL21" s="626" t="s">
        <v>123</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1862</v>
      </c>
      <c r="BH21" s="622"/>
      <c r="BI21" s="622"/>
      <c r="BJ21" s="622"/>
      <c r="BK21" s="622"/>
      <c r="BL21" s="622"/>
      <c r="BM21" s="622"/>
      <c r="BN21" s="623"/>
      <c r="BO21" s="624">
        <v>0</v>
      </c>
      <c r="BP21" s="624"/>
      <c r="BQ21" s="624"/>
      <c r="BR21" s="624"/>
      <c r="BS21" s="630" t="s">
        <v>123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14370445</v>
      </c>
      <c r="S22" s="622"/>
      <c r="T22" s="622"/>
      <c r="U22" s="622"/>
      <c r="V22" s="622"/>
      <c r="W22" s="622"/>
      <c r="X22" s="622"/>
      <c r="Y22" s="623"/>
      <c r="Z22" s="624">
        <v>47.6</v>
      </c>
      <c r="AA22" s="624"/>
      <c r="AB22" s="624"/>
      <c r="AC22" s="624"/>
      <c r="AD22" s="625">
        <v>13526929</v>
      </c>
      <c r="AE22" s="625"/>
      <c r="AF22" s="625"/>
      <c r="AG22" s="625"/>
      <c r="AH22" s="625"/>
      <c r="AI22" s="625"/>
      <c r="AJ22" s="625"/>
      <c r="AK22" s="625"/>
      <c r="AL22" s="626">
        <v>99.8</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123</v>
      </c>
      <c r="BP22" s="624"/>
      <c r="BQ22" s="624"/>
      <c r="BR22" s="624"/>
      <c r="BS22" s="630" t="s">
        <v>123</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6366</v>
      </c>
      <c r="S23" s="622"/>
      <c r="T23" s="622"/>
      <c r="U23" s="622"/>
      <c r="V23" s="622"/>
      <c r="W23" s="622"/>
      <c r="X23" s="622"/>
      <c r="Y23" s="623"/>
      <c r="Z23" s="624">
        <v>0</v>
      </c>
      <c r="AA23" s="624"/>
      <c r="AB23" s="624"/>
      <c r="AC23" s="624"/>
      <c r="AD23" s="625">
        <v>6366</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v>469</v>
      </c>
      <c r="BH23" s="622"/>
      <c r="BI23" s="622"/>
      <c r="BJ23" s="622"/>
      <c r="BK23" s="622"/>
      <c r="BL23" s="622"/>
      <c r="BM23" s="622"/>
      <c r="BN23" s="623"/>
      <c r="BO23" s="624">
        <v>0</v>
      </c>
      <c r="BP23" s="624"/>
      <c r="BQ23" s="624"/>
      <c r="BR23" s="624"/>
      <c r="BS23" s="630" t="s">
        <v>123</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187566</v>
      </c>
      <c r="S24" s="622"/>
      <c r="T24" s="622"/>
      <c r="U24" s="622"/>
      <c r="V24" s="622"/>
      <c r="W24" s="622"/>
      <c r="X24" s="622"/>
      <c r="Y24" s="623"/>
      <c r="Z24" s="624">
        <v>0.6</v>
      </c>
      <c r="AA24" s="624"/>
      <c r="AB24" s="624"/>
      <c r="AC24" s="624"/>
      <c r="AD24" s="625">
        <v>2708</v>
      </c>
      <c r="AE24" s="625"/>
      <c r="AF24" s="625"/>
      <c r="AG24" s="625"/>
      <c r="AH24" s="625"/>
      <c r="AI24" s="625"/>
      <c r="AJ24" s="625"/>
      <c r="AK24" s="625"/>
      <c r="AL24" s="626">
        <v>0</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123</v>
      </c>
      <c r="BP24" s="624"/>
      <c r="BQ24" s="624"/>
      <c r="BR24" s="624"/>
      <c r="BS24" s="630" t="s">
        <v>123</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12064666</v>
      </c>
      <c r="CS24" s="611"/>
      <c r="CT24" s="611"/>
      <c r="CU24" s="611"/>
      <c r="CV24" s="611"/>
      <c r="CW24" s="611"/>
      <c r="CX24" s="611"/>
      <c r="CY24" s="612"/>
      <c r="CZ24" s="615">
        <v>41</v>
      </c>
      <c r="DA24" s="616"/>
      <c r="DB24" s="616"/>
      <c r="DC24" s="635"/>
      <c r="DD24" s="654">
        <v>7389563</v>
      </c>
      <c r="DE24" s="611"/>
      <c r="DF24" s="611"/>
      <c r="DG24" s="611"/>
      <c r="DH24" s="611"/>
      <c r="DI24" s="611"/>
      <c r="DJ24" s="611"/>
      <c r="DK24" s="612"/>
      <c r="DL24" s="654">
        <v>7277984</v>
      </c>
      <c r="DM24" s="611"/>
      <c r="DN24" s="611"/>
      <c r="DO24" s="611"/>
      <c r="DP24" s="611"/>
      <c r="DQ24" s="611"/>
      <c r="DR24" s="611"/>
      <c r="DS24" s="611"/>
      <c r="DT24" s="611"/>
      <c r="DU24" s="611"/>
      <c r="DV24" s="612"/>
      <c r="DW24" s="615">
        <v>50.9</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226803</v>
      </c>
      <c r="S25" s="622"/>
      <c r="T25" s="622"/>
      <c r="U25" s="622"/>
      <c r="V25" s="622"/>
      <c r="W25" s="622"/>
      <c r="X25" s="622"/>
      <c r="Y25" s="623"/>
      <c r="Z25" s="624">
        <v>0.8</v>
      </c>
      <c r="AA25" s="624"/>
      <c r="AB25" s="624"/>
      <c r="AC25" s="624"/>
      <c r="AD25" s="625">
        <v>10093</v>
      </c>
      <c r="AE25" s="625"/>
      <c r="AF25" s="625"/>
      <c r="AG25" s="625"/>
      <c r="AH25" s="625"/>
      <c r="AI25" s="625"/>
      <c r="AJ25" s="625"/>
      <c r="AK25" s="625"/>
      <c r="AL25" s="626">
        <v>0.1</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123</v>
      </c>
      <c r="BP25" s="624"/>
      <c r="BQ25" s="624"/>
      <c r="BR25" s="624"/>
      <c r="BS25" s="630" t="s">
        <v>123</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3482012</v>
      </c>
      <c r="CS25" s="657"/>
      <c r="CT25" s="657"/>
      <c r="CU25" s="657"/>
      <c r="CV25" s="657"/>
      <c r="CW25" s="657"/>
      <c r="CX25" s="657"/>
      <c r="CY25" s="658"/>
      <c r="CZ25" s="626">
        <v>11.8</v>
      </c>
      <c r="DA25" s="655"/>
      <c r="DB25" s="655"/>
      <c r="DC25" s="659"/>
      <c r="DD25" s="630">
        <v>3186029</v>
      </c>
      <c r="DE25" s="657"/>
      <c r="DF25" s="657"/>
      <c r="DG25" s="657"/>
      <c r="DH25" s="657"/>
      <c r="DI25" s="657"/>
      <c r="DJ25" s="657"/>
      <c r="DK25" s="658"/>
      <c r="DL25" s="630">
        <v>3098868</v>
      </c>
      <c r="DM25" s="657"/>
      <c r="DN25" s="657"/>
      <c r="DO25" s="657"/>
      <c r="DP25" s="657"/>
      <c r="DQ25" s="657"/>
      <c r="DR25" s="657"/>
      <c r="DS25" s="657"/>
      <c r="DT25" s="657"/>
      <c r="DU25" s="657"/>
      <c r="DV25" s="658"/>
      <c r="DW25" s="626">
        <v>21.7</v>
      </c>
      <c r="DX25" s="655"/>
      <c r="DY25" s="655"/>
      <c r="DZ25" s="655"/>
      <c r="EA25" s="655"/>
      <c r="EB25" s="655"/>
      <c r="EC25" s="656"/>
    </row>
    <row r="26" spans="2:133" ht="11.25" customHeight="1" x14ac:dyDescent="0.15">
      <c r="B26" s="618" t="s">
        <v>291</v>
      </c>
      <c r="C26" s="619"/>
      <c r="D26" s="619"/>
      <c r="E26" s="619"/>
      <c r="F26" s="619"/>
      <c r="G26" s="619"/>
      <c r="H26" s="619"/>
      <c r="I26" s="619"/>
      <c r="J26" s="619"/>
      <c r="K26" s="619"/>
      <c r="L26" s="619"/>
      <c r="M26" s="619"/>
      <c r="N26" s="619"/>
      <c r="O26" s="619"/>
      <c r="P26" s="619"/>
      <c r="Q26" s="620"/>
      <c r="R26" s="621">
        <v>103266</v>
      </c>
      <c r="S26" s="622"/>
      <c r="T26" s="622"/>
      <c r="U26" s="622"/>
      <c r="V26" s="622"/>
      <c r="W26" s="622"/>
      <c r="X26" s="622"/>
      <c r="Y26" s="623"/>
      <c r="Z26" s="624">
        <v>0.3</v>
      </c>
      <c r="AA26" s="624"/>
      <c r="AB26" s="624"/>
      <c r="AC26" s="624"/>
      <c r="AD26" s="625" t="s">
        <v>123</v>
      </c>
      <c r="AE26" s="625"/>
      <c r="AF26" s="625"/>
      <c r="AG26" s="625"/>
      <c r="AH26" s="625"/>
      <c r="AI26" s="625"/>
      <c r="AJ26" s="625"/>
      <c r="AK26" s="625"/>
      <c r="AL26" s="626" t="s">
        <v>123</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123</v>
      </c>
      <c r="BH26" s="622"/>
      <c r="BI26" s="622"/>
      <c r="BJ26" s="622"/>
      <c r="BK26" s="622"/>
      <c r="BL26" s="622"/>
      <c r="BM26" s="622"/>
      <c r="BN26" s="623"/>
      <c r="BO26" s="624" t="s">
        <v>123</v>
      </c>
      <c r="BP26" s="624"/>
      <c r="BQ26" s="624"/>
      <c r="BR26" s="624"/>
      <c r="BS26" s="630" t="s">
        <v>123</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2097408</v>
      </c>
      <c r="CS26" s="622"/>
      <c r="CT26" s="622"/>
      <c r="CU26" s="622"/>
      <c r="CV26" s="622"/>
      <c r="CW26" s="622"/>
      <c r="CX26" s="622"/>
      <c r="CY26" s="623"/>
      <c r="CZ26" s="626">
        <v>7.1</v>
      </c>
      <c r="DA26" s="655"/>
      <c r="DB26" s="655"/>
      <c r="DC26" s="659"/>
      <c r="DD26" s="630">
        <v>1866724</v>
      </c>
      <c r="DE26" s="622"/>
      <c r="DF26" s="622"/>
      <c r="DG26" s="622"/>
      <c r="DH26" s="622"/>
      <c r="DI26" s="622"/>
      <c r="DJ26" s="622"/>
      <c r="DK26" s="623"/>
      <c r="DL26" s="630" t="s">
        <v>123</v>
      </c>
      <c r="DM26" s="622"/>
      <c r="DN26" s="622"/>
      <c r="DO26" s="622"/>
      <c r="DP26" s="622"/>
      <c r="DQ26" s="622"/>
      <c r="DR26" s="622"/>
      <c r="DS26" s="622"/>
      <c r="DT26" s="622"/>
      <c r="DU26" s="622"/>
      <c r="DV26" s="623"/>
      <c r="DW26" s="626" t="s">
        <v>132</v>
      </c>
      <c r="DX26" s="655"/>
      <c r="DY26" s="655"/>
      <c r="DZ26" s="655"/>
      <c r="EA26" s="655"/>
      <c r="EB26" s="655"/>
      <c r="EC26" s="656"/>
    </row>
    <row r="27" spans="2:133" ht="11.25" customHeight="1" x14ac:dyDescent="0.15">
      <c r="B27" s="618" t="s">
        <v>294</v>
      </c>
      <c r="C27" s="619"/>
      <c r="D27" s="619"/>
      <c r="E27" s="619"/>
      <c r="F27" s="619"/>
      <c r="G27" s="619"/>
      <c r="H27" s="619"/>
      <c r="I27" s="619"/>
      <c r="J27" s="619"/>
      <c r="K27" s="619"/>
      <c r="L27" s="619"/>
      <c r="M27" s="619"/>
      <c r="N27" s="619"/>
      <c r="O27" s="619"/>
      <c r="P27" s="619"/>
      <c r="Q27" s="620"/>
      <c r="R27" s="621">
        <v>4268072</v>
      </c>
      <c r="S27" s="622"/>
      <c r="T27" s="622"/>
      <c r="U27" s="622"/>
      <c r="V27" s="622"/>
      <c r="W27" s="622"/>
      <c r="X27" s="622"/>
      <c r="Y27" s="623"/>
      <c r="Z27" s="624">
        <v>14.1</v>
      </c>
      <c r="AA27" s="624"/>
      <c r="AB27" s="624"/>
      <c r="AC27" s="624"/>
      <c r="AD27" s="625" t="s">
        <v>123</v>
      </c>
      <c r="AE27" s="625"/>
      <c r="AF27" s="625"/>
      <c r="AG27" s="625"/>
      <c r="AH27" s="625"/>
      <c r="AI27" s="625"/>
      <c r="AJ27" s="625"/>
      <c r="AK27" s="625"/>
      <c r="AL27" s="626" t="s">
        <v>123</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5694652</v>
      </c>
      <c r="BH27" s="622"/>
      <c r="BI27" s="622"/>
      <c r="BJ27" s="622"/>
      <c r="BK27" s="622"/>
      <c r="BL27" s="622"/>
      <c r="BM27" s="622"/>
      <c r="BN27" s="623"/>
      <c r="BO27" s="624">
        <v>100</v>
      </c>
      <c r="BP27" s="624"/>
      <c r="BQ27" s="624"/>
      <c r="BR27" s="624"/>
      <c r="BS27" s="630">
        <v>288130</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5816140</v>
      </c>
      <c r="CS27" s="657"/>
      <c r="CT27" s="657"/>
      <c r="CU27" s="657"/>
      <c r="CV27" s="657"/>
      <c r="CW27" s="657"/>
      <c r="CX27" s="657"/>
      <c r="CY27" s="658"/>
      <c r="CZ27" s="626">
        <v>19.8</v>
      </c>
      <c r="DA27" s="655"/>
      <c r="DB27" s="655"/>
      <c r="DC27" s="659"/>
      <c r="DD27" s="630">
        <v>1592589</v>
      </c>
      <c r="DE27" s="657"/>
      <c r="DF27" s="657"/>
      <c r="DG27" s="657"/>
      <c r="DH27" s="657"/>
      <c r="DI27" s="657"/>
      <c r="DJ27" s="657"/>
      <c r="DK27" s="658"/>
      <c r="DL27" s="630">
        <v>1568171</v>
      </c>
      <c r="DM27" s="657"/>
      <c r="DN27" s="657"/>
      <c r="DO27" s="657"/>
      <c r="DP27" s="657"/>
      <c r="DQ27" s="657"/>
      <c r="DR27" s="657"/>
      <c r="DS27" s="657"/>
      <c r="DT27" s="657"/>
      <c r="DU27" s="657"/>
      <c r="DV27" s="658"/>
      <c r="DW27" s="626">
        <v>11</v>
      </c>
      <c r="DX27" s="655"/>
      <c r="DY27" s="655"/>
      <c r="DZ27" s="655"/>
      <c r="EA27" s="655"/>
      <c r="EB27" s="655"/>
      <c r="EC27" s="656"/>
    </row>
    <row r="28" spans="2:133" ht="11.25" customHeight="1" x14ac:dyDescent="0.15">
      <c r="B28" s="663" t="s">
        <v>297</v>
      </c>
      <c r="C28" s="664"/>
      <c r="D28" s="664"/>
      <c r="E28" s="664"/>
      <c r="F28" s="664"/>
      <c r="G28" s="664"/>
      <c r="H28" s="664"/>
      <c r="I28" s="664"/>
      <c r="J28" s="664"/>
      <c r="K28" s="664"/>
      <c r="L28" s="664"/>
      <c r="M28" s="664"/>
      <c r="N28" s="664"/>
      <c r="O28" s="664"/>
      <c r="P28" s="664"/>
      <c r="Q28" s="665"/>
      <c r="R28" s="621" t="s">
        <v>123</v>
      </c>
      <c r="S28" s="622"/>
      <c r="T28" s="622"/>
      <c r="U28" s="622"/>
      <c r="V28" s="622"/>
      <c r="W28" s="622"/>
      <c r="X28" s="622"/>
      <c r="Y28" s="623"/>
      <c r="Z28" s="624" t="s">
        <v>123</v>
      </c>
      <c r="AA28" s="624"/>
      <c r="AB28" s="624"/>
      <c r="AC28" s="624"/>
      <c r="AD28" s="625" t="s">
        <v>123</v>
      </c>
      <c r="AE28" s="625"/>
      <c r="AF28" s="625"/>
      <c r="AG28" s="625"/>
      <c r="AH28" s="625"/>
      <c r="AI28" s="625"/>
      <c r="AJ28" s="625"/>
      <c r="AK28" s="625"/>
      <c r="AL28" s="626" t="s">
        <v>123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2766514</v>
      </c>
      <c r="CS28" s="622"/>
      <c r="CT28" s="622"/>
      <c r="CU28" s="622"/>
      <c r="CV28" s="622"/>
      <c r="CW28" s="622"/>
      <c r="CX28" s="622"/>
      <c r="CY28" s="623"/>
      <c r="CZ28" s="626">
        <v>9.4</v>
      </c>
      <c r="DA28" s="655"/>
      <c r="DB28" s="655"/>
      <c r="DC28" s="659"/>
      <c r="DD28" s="630">
        <v>2610945</v>
      </c>
      <c r="DE28" s="622"/>
      <c r="DF28" s="622"/>
      <c r="DG28" s="622"/>
      <c r="DH28" s="622"/>
      <c r="DI28" s="622"/>
      <c r="DJ28" s="622"/>
      <c r="DK28" s="623"/>
      <c r="DL28" s="630">
        <v>2610945</v>
      </c>
      <c r="DM28" s="622"/>
      <c r="DN28" s="622"/>
      <c r="DO28" s="622"/>
      <c r="DP28" s="622"/>
      <c r="DQ28" s="622"/>
      <c r="DR28" s="622"/>
      <c r="DS28" s="622"/>
      <c r="DT28" s="622"/>
      <c r="DU28" s="622"/>
      <c r="DV28" s="623"/>
      <c r="DW28" s="626">
        <v>18.3</v>
      </c>
      <c r="DX28" s="655"/>
      <c r="DY28" s="655"/>
      <c r="DZ28" s="655"/>
      <c r="EA28" s="655"/>
      <c r="EB28" s="655"/>
      <c r="EC28" s="656"/>
    </row>
    <row r="29" spans="2:133" ht="11.25" customHeight="1" x14ac:dyDescent="0.15">
      <c r="B29" s="618" t="s">
        <v>299</v>
      </c>
      <c r="C29" s="619"/>
      <c r="D29" s="619"/>
      <c r="E29" s="619"/>
      <c r="F29" s="619"/>
      <c r="G29" s="619"/>
      <c r="H29" s="619"/>
      <c r="I29" s="619"/>
      <c r="J29" s="619"/>
      <c r="K29" s="619"/>
      <c r="L29" s="619"/>
      <c r="M29" s="619"/>
      <c r="N29" s="619"/>
      <c r="O29" s="619"/>
      <c r="P29" s="619"/>
      <c r="Q29" s="620"/>
      <c r="R29" s="621">
        <v>3000216</v>
      </c>
      <c r="S29" s="622"/>
      <c r="T29" s="622"/>
      <c r="U29" s="622"/>
      <c r="V29" s="622"/>
      <c r="W29" s="622"/>
      <c r="X29" s="622"/>
      <c r="Y29" s="623"/>
      <c r="Z29" s="624">
        <v>9.9</v>
      </c>
      <c r="AA29" s="624"/>
      <c r="AB29" s="624"/>
      <c r="AC29" s="624"/>
      <c r="AD29" s="625" t="s">
        <v>123</v>
      </c>
      <c r="AE29" s="625"/>
      <c r="AF29" s="625"/>
      <c r="AG29" s="625"/>
      <c r="AH29" s="625"/>
      <c r="AI29" s="625"/>
      <c r="AJ29" s="625"/>
      <c r="AK29" s="625"/>
      <c r="AL29" s="626" t="s">
        <v>123</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2765141</v>
      </c>
      <c r="CS29" s="657"/>
      <c r="CT29" s="657"/>
      <c r="CU29" s="657"/>
      <c r="CV29" s="657"/>
      <c r="CW29" s="657"/>
      <c r="CX29" s="657"/>
      <c r="CY29" s="658"/>
      <c r="CZ29" s="626">
        <v>9.4</v>
      </c>
      <c r="DA29" s="655"/>
      <c r="DB29" s="655"/>
      <c r="DC29" s="659"/>
      <c r="DD29" s="630">
        <v>2609572</v>
      </c>
      <c r="DE29" s="657"/>
      <c r="DF29" s="657"/>
      <c r="DG29" s="657"/>
      <c r="DH29" s="657"/>
      <c r="DI29" s="657"/>
      <c r="DJ29" s="657"/>
      <c r="DK29" s="658"/>
      <c r="DL29" s="630">
        <v>2609572</v>
      </c>
      <c r="DM29" s="657"/>
      <c r="DN29" s="657"/>
      <c r="DO29" s="657"/>
      <c r="DP29" s="657"/>
      <c r="DQ29" s="657"/>
      <c r="DR29" s="657"/>
      <c r="DS29" s="657"/>
      <c r="DT29" s="657"/>
      <c r="DU29" s="657"/>
      <c r="DV29" s="658"/>
      <c r="DW29" s="626">
        <v>18.3</v>
      </c>
      <c r="DX29" s="655"/>
      <c r="DY29" s="655"/>
      <c r="DZ29" s="655"/>
      <c r="EA29" s="655"/>
      <c r="EB29" s="655"/>
      <c r="EC29" s="656"/>
    </row>
    <row r="30" spans="2:133" ht="11.25" customHeight="1" x14ac:dyDescent="0.15">
      <c r="B30" s="618" t="s">
        <v>304</v>
      </c>
      <c r="C30" s="619"/>
      <c r="D30" s="619"/>
      <c r="E30" s="619"/>
      <c r="F30" s="619"/>
      <c r="G30" s="619"/>
      <c r="H30" s="619"/>
      <c r="I30" s="619"/>
      <c r="J30" s="619"/>
      <c r="K30" s="619"/>
      <c r="L30" s="619"/>
      <c r="M30" s="619"/>
      <c r="N30" s="619"/>
      <c r="O30" s="619"/>
      <c r="P30" s="619"/>
      <c r="Q30" s="620"/>
      <c r="R30" s="621">
        <v>107158</v>
      </c>
      <c r="S30" s="622"/>
      <c r="T30" s="622"/>
      <c r="U30" s="622"/>
      <c r="V30" s="622"/>
      <c r="W30" s="622"/>
      <c r="X30" s="622"/>
      <c r="Y30" s="623"/>
      <c r="Z30" s="624">
        <v>0.4</v>
      </c>
      <c r="AA30" s="624"/>
      <c r="AB30" s="624"/>
      <c r="AC30" s="624"/>
      <c r="AD30" s="625">
        <v>449</v>
      </c>
      <c r="AE30" s="625"/>
      <c r="AF30" s="625"/>
      <c r="AG30" s="625"/>
      <c r="AH30" s="625"/>
      <c r="AI30" s="625"/>
      <c r="AJ30" s="625"/>
      <c r="AK30" s="625"/>
      <c r="AL30" s="626">
        <v>0</v>
      </c>
      <c r="AM30" s="627"/>
      <c r="AN30" s="627"/>
      <c r="AO30" s="628"/>
      <c r="AP30" s="669" t="s">
        <v>305</v>
      </c>
      <c r="AQ30" s="670"/>
      <c r="AR30" s="670"/>
      <c r="AS30" s="670"/>
      <c r="AT30" s="675" t="s">
        <v>306</v>
      </c>
      <c r="AU30" s="210"/>
      <c r="AV30" s="210"/>
      <c r="AW30" s="210"/>
      <c r="AX30" s="607" t="s">
        <v>182</v>
      </c>
      <c r="AY30" s="608"/>
      <c r="AZ30" s="608"/>
      <c r="BA30" s="608"/>
      <c r="BB30" s="608"/>
      <c r="BC30" s="608"/>
      <c r="BD30" s="608"/>
      <c r="BE30" s="608"/>
      <c r="BF30" s="609"/>
      <c r="BG30" s="681">
        <v>99.3</v>
      </c>
      <c r="BH30" s="682"/>
      <c r="BI30" s="682"/>
      <c r="BJ30" s="682"/>
      <c r="BK30" s="682"/>
      <c r="BL30" s="682"/>
      <c r="BM30" s="616">
        <v>97.1</v>
      </c>
      <c r="BN30" s="682"/>
      <c r="BO30" s="682"/>
      <c r="BP30" s="682"/>
      <c r="BQ30" s="683"/>
      <c r="BR30" s="681">
        <v>99.2</v>
      </c>
      <c r="BS30" s="682"/>
      <c r="BT30" s="682"/>
      <c r="BU30" s="682"/>
      <c r="BV30" s="682"/>
      <c r="BW30" s="682"/>
      <c r="BX30" s="616">
        <v>96.8</v>
      </c>
      <c r="BY30" s="682"/>
      <c r="BZ30" s="682"/>
      <c r="CA30" s="682"/>
      <c r="CB30" s="683"/>
      <c r="CD30" s="686"/>
      <c r="CE30" s="687"/>
      <c r="CF30" s="636" t="s">
        <v>307</v>
      </c>
      <c r="CG30" s="637"/>
      <c r="CH30" s="637"/>
      <c r="CI30" s="637"/>
      <c r="CJ30" s="637"/>
      <c r="CK30" s="637"/>
      <c r="CL30" s="637"/>
      <c r="CM30" s="637"/>
      <c r="CN30" s="637"/>
      <c r="CO30" s="637"/>
      <c r="CP30" s="637"/>
      <c r="CQ30" s="638"/>
      <c r="CR30" s="621">
        <v>2527299</v>
      </c>
      <c r="CS30" s="622"/>
      <c r="CT30" s="622"/>
      <c r="CU30" s="622"/>
      <c r="CV30" s="622"/>
      <c r="CW30" s="622"/>
      <c r="CX30" s="622"/>
      <c r="CY30" s="623"/>
      <c r="CZ30" s="626">
        <v>8.6</v>
      </c>
      <c r="DA30" s="655"/>
      <c r="DB30" s="655"/>
      <c r="DC30" s="659"/>
      <c r="DD30" s="630">
        <v>2384548</v>
      </c>
      <c r="DE30" s="622"/>
      <c r="DF30" s="622"/>
      <c r="DG30" s="622"/>
      <c r="DH30" s="622"/>
      <c r="DI30" s="622"/>
      <c r="DJ30" s="622"/>
      <c r="DK30" s="623"/>
      <c r="DL30" s="630">
        <v>2384548</v>
      </c>
      <c r="DM30" s="622"/>
      <c r="DN30" s="622"/>
      <c r="DO30" s="622"/>
      <c r="DP30" s="622"/>
      <c r="DQ30" s="622"/>
      <c r="DR30" s="622"/>
      <c r="DS30" s="622"/>
      <c r="DT30" s="622"/>
      <c r="DU30" s="622"/>
      <c r="DV30" s="623"/>
      <c r="DW30" s="626">
        <v>16.7</v>
      </c>
      <c r="DX30" s="655"/>
      <c r="DY30" s="655"/>
      <c r="DZ30" s="655"/>
      <c r="EA30" s="655"/>
      <c r="EB30" s="655"/>
      <c r="EC30" s="656"/>
    </row>
    <row r="31" spans="2:133" ht="11.25" customHeight="1" x14ac:dyDescent="0.15">
      <c r="B31" s="618" t="s">
        <v>308</v>
      </c>
      <c r="C31" s="619"/>
      <c r="D31" s="619"/>
      <c r="E31" s="619"/>
      <c r="F31" s="619"/>
      <c r="G31" s="619"/>
      <c r="H31" s="619"/>
      <c r="I31" s="619"/>
      <c r="J31" s="619"/>
      <c r="K31" s="619"/>
      <c r="L31" s="619"/>
      <c r="M31" s="619"/>
      <c r="N31" s="619"/>
      <c r="O31" s="619"/>
      <c r="P31" s="619"/>
      <c r="Q31" s="620"/>
      <c r="R31" s="621">
        <v>585062</v>
      </c>
      <c r="S31" s="622"/>
      <c r="T31" s="622"/>
      <c r="U31" s="622"/>
      <c r="V31" s="622"/>
      <c r="W31" s="622"/>
      <c r="X31" s="622"/>
      <c r="Y31" s="623"/>
      <c r="Z31" s="624">
        <v>1.9</v>
      </c>
      <c r="AA31" s="624"/>
      <c r="AB31" s="624"/>
      <c r="AC31" s="624"/>
      <c r="AD31" s="625" t="s">
        <v>123</v>
      </c>
      <c r="AE31" s="625"/>
      <c r="AF31" s="625"/>
      <c r="AG31" s="625"/>
      <c r="AH31" s="625"/>
      <c r="AI31" s="625"/>
      <c r="AJ31" s="625"/>
      <c r="AK31" s="625"/>
      <c r="AL31" s="626" t="s">
        <v>123</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99.6</v>
      </c>
      <c r="BH31" s="657"/>
      <c r="BI31" s="657"/>
      <c r="BJ31" s="657"/>
      <c r="BK31" s="657"/>
      <c r="BL31" s="657"/>
      <c r="BM31" s="627">
        <v>99</v>
      </c>
      <c r="BN31" s="679"/>
      <c r="BO31" s="679"/>
      <c r="BP31" s="679"/>
      <c r="BQ31" s="680"/>
      <c r="BR31" s="678">
        <v>99.5</v>
      </c>
      <c r="BS31" s="657"/>
      <c r="BT31" s="657"/>
      <c r="BU31" s="657"/>
      <c r="BV31" s="657"/>
      <c r="BW31" s="657"/>
      <c r="BX31" s="627">
        <v>98.6</v>
      </c>
      <c r="BY31" s="679"/>
      <c r="BZ31" s="679"/>
      <c r="CA31" s="679"/>
      <c r="CB31" s="680"/>
      <c r="CD31" s="686"/>
      <c r="CE31" s="687"/>
      <c r="CF31" s="636" t="s">
        <v>311</v>
      </c>
      <c r="CG31" s="637"/>
      <c r="CH31" s="637"/>
      <c r="CI31" s="637"/>
      <c r="CJ31" s="637"/>
      <c r="CK31" s="637"/>
      <c r="CL31" s="637"/>
      <c r="CM31" s="637"/>
      <c r="CN31" s="637"/>
      <c r="CO31" s="637"/>
      <c r="CP31" s="637"/>
      <c r="CQ31" s="638"/>
      <c r="CR31" s="621">
        <v>237842</v>
      </c>
      <c r="CS31" s="657"/>
      <c r="CT31" s="657"/>
      <c r="CU31" s="657"/>
      <c r="CV31" s="657"/>
      <c r="CW31" s="657"/>
      <c r="CX31" s="657"/>
      <c r="CY31" s="658"/>
      <c r="CZ31" s="626">
        <v>0.8</v>
      </c>
      <c r="DA31" s="655"/>
      <c r="DB31" s="655"/>
      <c r="DC31" s="659"/>
      <c r="DD31" s="630">
        <v>225024</v>
      </c>
      <c r="DE31" s="657"/>
      <c r="DF31" s="657"/>
      <c r="DG31" s="657"/>
      <c r="DH31" s="657"/>
      <c r="DI31" s="657"/>
      <c r="DJ31" s="657"/>
      <c r="DK31" s="658"/>
      <c r="DL31" s="630">
        <v>225024</v>
      </c>
      <c r="DM31" s="657"/>
      <c r="DN31" s="657"/>
      <c r="DO31" s="657"/>
      <c r="DP31" s="657"/>
      <c r="DQ31" s="657"/>
      <c r="DR31" s="657"/>
      <c r="DS31" s="657"/>
      <c r="DT31" s="657"/>
      <c r="DU31" s="657"/>
      <c r="DV31" s="658"/>
      <c r="DW31" s="626">
        <v>1.6</v>
      </c>
      <c r="DX31" s="655"/>
      <c r="DY31" s="655"/>
      <c r="DZ31" s="655"/>
      <c r="EA31" s="655"/>
      <c r="EB31" s="655"/>
      <c r="EC31" s="656"/>
    </row>
    <row r="32" spans="2:133" ht="11.25" customHeight="1" x14ac:dyDescent="0.15">
      <c r="B32" s="618" t="s">
        <v>312</v>
      </c>
      <c r="C32" s="619"/>
      <c r="D32" s="619"/>
      <c r="E32" s="619"/>
      <c r="F32" s="619"/>
      <c r="G32" s="619"/>
      <c r="H32" s="619"/>
      <c r="I32" s="619"/>
      <c r="J32" s="619"/>
      <c r="K32" s="619"/>
      <c r="L32" s="619"/>
      <c r="M32" s="619"/>
      <c r="N32" s="619"/>
      <c r="O32" s="619"/>
      <c r="P32" s="619"/>
      <c r="Q32" s="620"/>
      <c r="R32" s="621">
        <v>713040</v>
      </c>
      <c r="S32" s="622"/>
      <c r="T32" s="622"/>
      <c r="U32" s="622"/>
      <c r="V32" s="622"/>
      <c r="W32" s="622"/>
      <c r="X32" s="622"/>
      <c r="Y32" s="623"/>
      <c r="Z32" s="624">
        <v>2.4</v>
      </c>
      <c r="AA32" s="624"/>
      <c r="AB32" s="624"/>
      <c r="AC32" s="624"/>
      <c r="AD32" s="625" t="s">
        <v>123</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99.1</v>
      </c>
      <c r="BH32" s="691"/>
      <c r="BI32" s="691"/>
      <c r="BJ32" s="691"/>
      <c r="BK32" s="691"/>
      <c r="BL32" s="691"/>
      <c r="BM32" s="692">
        <v>95.3</v>
      </c>
      <c r="BN32" s="691"/>
      <c r="BO32" s="691"/>
      <c r="BP32" s="691"/>
      <c r="BQ32" s="693"/>
      <c r="BR32" s="690">
        <v>98.8</v>
      </c>
      <c r="BS32" s="691"/>
      <c r="BT32" s="691"/>
      <c r="BU32" s="691"/>
      <c r="BV32" s="691"/>
      <c r="BW32" s="691"/>
      <c r="BX32" s="692">
        <v>94.9</v>
      </c>
      <c r="BY32" s="691"/>
      <c r="BZ32" s="691"/>
      <c r="CA32" s="691"/>
      <c r="CB32" s="693"/>
      <c r="CD32" s="688"/>
      <c r="CE32" s="689"/>
      <c r="CF32" s="636" t="s">
        <v>314</v>
      </c>
      <c r="CG32" s="637"/>
      <c r="CH32" s="637"/>
      <c r="CI32" s="637"/>
      <c r="CJ32" s="637"/>
      <c r="CK32" s="637"/>
      <c r="CL32" s="637"/>
      <c r="CM32" s="637"/>
      <c r="CN32" s="637"/>
      <c r="CO32" s="637"/>
      <c r="CP32" s="637"/>
      <c r="CQ32" s="638"/>
      <c r="CR32" s="621">
        <v>1373</v>
      </c>
      <c r="CS32" s="622"/>
      <c r="CT32" s="622"/>
      <c r="CU32" s="622"/>
      <c r="CV32" s="622"/>
      <c r="CW32" s="622"/>
      <c r="CX32" s="622"/>
      <c r="CY32" s="623"/>
      <c r="CZ32" s="626">
        <v>0</v>
      </c>
      <c r="DA32" s="655"/>
      <c r="DB32" s="655"/>
      <c r="DC32" s="659"/>
      <c r="DD32" s="630">
        <v>1373</v>
      </c>
      <c r="DE32" s="622"/>
      <c r="DF32" s="622"/>
      <c r="DG32" s="622"/>
      <c r="DH32" s="622"/>
      <c r="DI32" s="622"/>
      <c r="DJ32" s="622"/>
      <c r="DK32" s="623"/>
      <c r="DL32" s="630">
        <v>1373</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315</v>
      </c>
      <c r="C33" s="619"/>
      <c r="D33" s="619"/>
      <c r="E33" s="619"/>
      <c r="F33" s="619"/>
      <c r="G33" s="619"/>
      <c r="H33" s="619"/>
      <c r="I33" s="619"/>
      <c r="J33" s="619"/>
      <c r="K33" s="619"/>
      <c r="L33" s="619"/>
      <c r="M33" s="619"/>
      <c r="N33" s="619"/>
      <c r="O33" s="619"/>
      <c r="P33" s="619"/>
      <c r="Q33" s="620"/>
      <c r="R33" s="621">
        <v>1125928</v>
      </c>
      <c r="S33" s="622"/>
      <c r="T33" s="622"/>
      <c r="U33" s="622"/>
      <c r="V33" s="622"/>
      <c r="W33" s="622"/>
      <c r="X33" s="622"/>
      <c r="Y33" s="623"/>
      <c r="Z33" s="624">
        <v>3.7</v>
      </c>
      <c r="AA33" s="624"/>
      <c r="AB33" s="624"/>
      <c r="AC33" s="624"/>
      <c r="AD33" s="625" t="s">
        <v>123</v>
      </c>
      <c r="AE33" s="625"/>
      <c r="AF33" s="625"/>
      <c r="AG33" s="625"/>
      <c r="AH33" s="625"/>
      <c r="AI33" s="625"/>
      <c r="AJ33" s="625"/>
      <c r="AK33" s="625"/>
      <c r="AL33" s="626" t="s">
        <v>123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13635831</v>
      </c>
      <c r="CS33" s="657"/>
      <c r="CT33" s="657"/>
      <c r="CU33" s="657"/>
      <c r="CV33" s="657"/>
      <c r="CW33" s="657"/>
      <c r="CX33" s="657"/>
      <c r="CY33" s="658"/>
      <c r="CZ33" s="626">
        <v>46.3</v>
      </c>
      <c r="DA33" s="655"/>
      <c r="DB33" s="655"/>
      <c r="DC33" s="659"/>
      <c r="DD33" s="630">
        <v>7928986</v>
      </c>
      <c r="DE33" s="657"/>
      <c r="DF33" s="657"/>
      <c r="DG33" s="657"/>
      <c r="DH33" s="657"/>
      <c r="DI33" s="657"/>
      <c r="DJ33" s="657"/>
      <c r="DK33" s="658"/>
      <c r="DL33" s="630">
        <v>6321866</v>
      </c>
      <c r="DM33" s="657"/>
      <c r="DN33" s="657"/>
      <c r="DO33" s="657"/>
      <c r="DP33" s="657"/>
      <c r="DQ33" s="657"/>
      <c r="DR33" s="657"/>
      <c r="DS33" s="657"/>
      <c r="DT33" s="657"/>
      <c r="DU33" s="657"/>
      <c r="DV33" s="658"/>
      <c r="DW33" s="626">
        <v>44.3</v>
      </c>
      <c r="DX33" s="655"/>
      <c r="DY33" s="655"/>
      <c r="DZ33" s="655"/>
      <c r="EA33" s="655"/>
      <c r="EB33" s="655"/>
      <c r="EC33" s="656"/>
    </row>
    <row r="34" spans="2:133" ht="11.25" customHeight="1" x14ac:dyDescent="0.15">
      <c r="B34" s="618" t="s">
        <v>317</v>
      </c>
      <c r="C34" s="619"/>
      <c r="D34" s="619"/>
      <c r="E34" s="619"/>
      <c r="F34" s="619"/>
      <c r="G34" s="619"/>
      <c r="H34" s="619"/>
      <c r="I34" s="619"/>
      <c r="J34" s="619"/>
      <c r="K34" s="619"/>
      <c r="L34" s="619"/>
      <c r="M34" s="619"/>
      <c r="N34" s="619"/>
      <c r="O34" s="619"/>
      <c r="P34" s="619"/>
      <c r="Q34" s="620"/>
      <c r="R34" s="621">
        <v>3155548</v>
      </c>
      <c r="S34" s="622"/>
      <c r="T34" s="622"/>
      <c r="U34" s="622"/>
      <c r="V34" s="622"/>
      <c r="W34" s="622"/>
      <c r="X34" s="622"/>
      <c r="Y34" s="623"/>
      <c r="Z34" s="624">
        <v>10.4</v>
      </c>
      <c r="AA34" s="624"/>
      <c r="AB34" s="624"/>
      <c r="AC34" s="624"/>
      <c r="AD34" s="625">
        <v>5946</v>
      </c>
      <c r="AE34" s="625"/>
      <c r="AF34" s="625"/>
      <c r="AG34" s="625"/>
      <c r="AH34" s="625"/>
      <c r="AI34" s="625"/>
      <c r="AJ34" s="625"/>
      <c r="AK34" s="625"/>
      <c r="AL34" s="626">
        <v>0</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3204865</v>
      </c>
      <c r="CS34" s="622"/>
      <c r="CT34" s="622"/>
      <c r="CU34" s="622"/>
      <c r="CV34" s="622"/>
      <c r="CW34" s="622"/>
      <c r="CX34" s="622"/>
      <c r="CY34" s="623"/>
      <c r="CZ34" s="626">
        <v>10.9</v>
      </c>
      <c r="DA34" s="655"/>
      <c r="DB34" s="655"/>
      <c r="DC34" s="659"/>
      <c r="DD34" s="630">
        <v>2129042</v>
      </c>
      <c r="DE34" s="622"/>
      <c r="DF34" s="622"/>
      <c r="DG34" s="622"/>
      <c r="DH34" s="622"/>
      <c r="DI34" s="622"/>
      <c r="DJ34" s="622"/>
      <c r="DK34" s="623"/>
      <c r="DL34" s="630">
        <v>1938308</v>
      </c>
      <c r="DM34" s="622"/>
      <c r="DN34" s="622"/>
      <c r="DO34" s="622"/>
      <c r="DP34" s="622"/>
      <c r="DQ34" s="622"/>
      <c r="DR34" s="622"/>
      <c r="DS34" s="622"/>
      <c r="DT34" s="622"/>
      <c r="DU34" s="622"/>
      <c r="DV34" s="623"/>
      <c r="DW34" s="626">
        <v>13.6</v>
      </c>
      <c r="DX34" s="655"/>
      <c r="DY34" s="655"/>
      <c r="DZ34" s="655"/>
      <c r="EA34" s="655"/>
      <c r="EB34" s="655"/>
      <c r="EC34" s="656"/>
    </row>
    <row r="35" spans="2:133" ht="11.25" customHeight="1" x14ac:dyDescent="0.15">
      <c r="B35" s="618" t="s">
        <v>321</v>
      </c>
      <c r="C35" s="619"/>
      <c r="D35" s="619"/>
      <c r="E35" s="619"/>
      <c r="F35" s="619"/>
      <c r="G35" s="619"/>
      <c r="H35" s="619"/>
      <c r="I35" s="619"/>
      <c r="J35" s="619"/>
      <c r="K35" s="619"/>
      <c r="L35" s="619"/>
      <c r="M35" s="619"/>
      <c r="N35" s="619"/>
      <c r="O35" s="619"/>
      <c r="P35" s="619"/>
      <c r="Q35" s="620"/>
      <c r="R35" s="621">
        <v>2350409</v>
      </c>
      <c r="S35" s="622"/>
      <c r="T35" s="622"/>
      <c r="U35" s="622"/>
      <c r="V35" s="622"/>
      <c r="W35" s="622"/>
      <c r="X35" s="622"/>
      <c r="Y35" s="623"/>
      <c r="Z35" s="624">
        <v>7.8</v>
      </c>
      <c r="AA35" s="624"/>
      <c r="AB35" s="624"/>
      <c r="AC35" s="624"/>
      <c r="AD35" s="625" t="s">
        <v>123</v>
      </c>
      <c r="AE35" s="625"/>
      <c r="AF35" s="625"/>
      <c r="AG35" s="625"/>
      <c r="AH35" s="625"/>
      <c r="AI35" s="625"/>
      <c r="AJ35" s="625"/>
      <c r="AK35" s="625"/>
      <c r="AL35" s="626" t="s">
        <v>123</v>
      </c>
      <c r="AM35" s="627"/>
      <c r="AN35" s="627"/>
      <c r="AO35" s="628"/>
      <c r="AP35" s="214"/>
      <c r="AQ35" s="694" t="s">
        <v>322</v>
      </c>
      <c r="AR35" s="695"/>
      <c r="AS35" s="695"/>
      <c r="AT35" s="695"/>
      <c r="AU35" s="695"/>
      <c r="AV35" s="695"/>
      <c r="AW35" s="695"/>
      <c r="AX35" s="695"/>
      <c r="AY35" s="696"/>
      <c r="AZ35" s="610">
        <v>3575450</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102264</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188058</v>
      </c>
      <c r="CS35" s="657"/>
      <c r="CT35" s="657"/>
      <c r="CU35" s="657"/>
      <c r="CV35" s="657"/>
      <c r="CW35" s="657"/>
      <c r="CX35" s="657"/>
      <c r="CY35" s="658"/>
      <c r="CZ35" s="626">
        <v>0.6</v>
      </c>
      <c r="DA35" s="655"/>
      <c r="DB35" s="655"/>
      <c r="DC35" s="659"/>
      <c r="DD35" s="630">
        <v>143798</v>
      </c>
      <c r="DE35" s="657"/>
      <c r="DF35" s="657"/>
      <c r="DG35" s="657"/>
      <c r="DH35" s="657"/>
      <c r="DI35" s="657"/>
      <c r="DJ35" s="657"/>
      <c r="DK35" s="658"/>
      <c r="DL35" s="630">
        <v>142181</v>
      </c>
      <c r="DM35" s="657"/>
      <c r="DN35" s="657"/>
      <c r="DO35" s="657"/>
      <c r="DP35" s="657"/>
      <c r="DQ35" s="657"/>
      <c r="DR35" s="657"/>
      <c r="DS35" s="657"/>
      <c r="DT35" s="657"/>
      <c r="DU35" s="657"/>
      <c r="DV35" s="658"/>
      <c r="DW35" s="626">
        <v>1</v>
      </c>
      <c r="DX35" s="655"/>
      <c r="DY35" s="655"/>
      <c r="DZ35" s="655"/>
      <c r="EA35" s="655"/>
      <c r="EB35" s="655"/>
      <c r="EC35" s="656"/>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123</v>
      </c>
      <c r="AA36" s="624"/>
      <c r="AB36" s="624"/>
      <c r="AC36" s="624"/>
      <c r="AD36" s="625" t="s">
        <v>132</v>
      </c>
      <c r="AE36" s="625"/>
      <c r="AF36" s="625"/>
      <c r="AG36" s="625"/>
      <c r="AH36" s="625"/>
      <c r="AI36" s="625"/>
      <c r="AJ36" s="625"/>
      <c r="AK36" s="625"/>
      <c r="AL36" s="626" t="s">
        <v>123</v>
      </c>
      <c r="AM36" s="627"/>
      <c r="AN36" s="627"/>
      <c r="AO36" s="628"/>
      <c r="AQ36" s="698" t="s">
        <v>326</v>
      </c>
      <c r="AR36" s="699"/>
      <c r="AS36" s="699"/>
      <c r="AT36" s="699"/>
      <c r="AU36" s="699"/>
      <c r="AV36" s="699"/>
      <c r="AW36" s="699"/>
      <c r="AX36" s="699"/>
      <c r="AY36" s="700"/>
      <c r="AZ36" s="621">
        <v>1360516</v>
      </c>
      <c r="BA36" s="622"/>
      <c r="BB36" s="622"/>
      <c r="BC36" s="622"/>
      <c r="BD36" s="657"/>
      <c r="BE36" s="657"/>
      <c r="BF36" s="680"/>
      <c r="BG36" s="636" t="s">
        <v>327</v>
      </c>
      <c r="BH36" s="637"/>
      <c r="BI36" s="637"/>
      <c r="BJ36" s="637"/>
      <c r="BK36" s="637"/>
      <c r="BL36" s="637"/>
      <c r="BM36" s="637"/>
      <c r="BN36" s="637"/>
      <c r="BO36" s="637"/>
      <c r="BP36" s="637"/>
      <c r="BQ36" s="637"/>
      <c r="BR36" s="637"/>
      <c r="BS36" s="637"/>
      <c r="BT36" s="637"/>
      <c r="BU36" s="638"/>
      <c r="BV36" s="621">
        <v>-6288</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3012096</v>
      </c>
      <c r="CS36" s="622"/>
      <c r="CT36" s="622"/>
      <c r="CU36" s="622"/>
      <c r="CV36" s="622"/>
      <c r="CW36" s="622"/>
      <c r="CX36" s="622"/>
      <c r="CY36" s="623"/>
      <c r="CZ36" s="626">
        <v>10.199999999999999</v>
      </c>
      <c r="DA36" s="655"/>
      <c r="DB36" s="655"/>
      <c r="DC36" s="659"/>
      <c r="DD36" s="630">
        <v>1948577</v>
      </c>
      <c r="DE36" s="622"/>
      <c r="DF36" s="622"/>
      <c r="DG36" s="622"/>
      <c r="DH36" s="622"/>
      <c r="DI36" s="622"/>
      <c r="DJ36" s="622"/>
      <c r="DK36" s="623"/>
      <c r="DL36" s="630">
        <v>1311693</v>
      </c>
      <c r="DM36" s="622"/>
      <c r="DN36" s="622"/>
      <c r="DO36" s="622"/>
      <c r="DP36" s="622"/>
      <c r="DQ36" s="622"/>
      <c r="DR36" s="622"/>
      <c r="DS36" s="622"/>
      <c r="DT36" s="622"/>
      <c r="DU36" s="622"/>
      <c r="DV36" s="623"/>
      <c r="DW36" s="626">
        <v>9.1999999999999993</v>
      </c>
      <c r="DX36" s="655"/>
      <c r="DY36" s="655"/>
      <c r="DZ36" s="655"/>
      <c r="EA36" s="655"/>
      <c r="EB36" s="655"/>
      <c r="EC36" s="656"/>
    </row>
    <row r="37" spans="2:133" ht="11.25" customHeight="1" x14ac:dyDescent="0.15">
      <c r="B37" s="618" t="s">
        <v>329</v>
      </c>
      <c r="C37" s="619"/>
      <c r="D37" s="619"/>
      <c r="E37" s="619"/>
      <c r="F37" s="619"/>
      <c r="G37" s="619"/>
      <c r="H37" s="619"/>
      <c r="I37" s="619"/>
      <c r="J37" s="619"/>
      <c r="K37" s="619"/>
      <c r="L37" s="619"/>
      <c r="M37" s="619"/>
      <c r="N37" s="619"/>
      <c r="O37" s="619"/>
      <c r="P37" s="619"/>
      <c r="Q37" s="620"/>
      <c r="R37" s="621">
        <v>732809</v>
      </c>
      <c r="S37" s="622"/>
      <c r="T37" s="622"/>
      <c r="U37" s="622"/>
      <c r="V37" s="622"/>
      <c r="W37" s="622"/>
      <c r="X37" s="622"/>
      <c r="Y37" s="623"/>
      <c r="Z37" s="624">
        <v>2.4</v>
      </c>
      <c r="AA37" s="624"/>
      <c r="AB37" s="624"/>
      <c r="AC37" s="624"/>
      <c r="AD37" s="625" t="s">
        <v>123</v>
      </c>
      <c r="AE37" s="625"/>
      <c r="AF37" s="625"/>
      <c r="AG37" s="625"/>
      <c r="AH37" s="625"/>
      <c r="AI37" s="625"/>
      <c r="AJ37" s="625"/>
      <c r="AK37" s="625"/>
      <c r="AL37" s="626" t="s">
        <v>123</v>
      </c>
      <c r="AM37" s="627"/>
      <c r="AN37" s="627"/>
      <c r="AO37" s="628"/>
      <c r="AQ37" s="698" t="s">
        <v>330</v>
      </c>
      <c r="AR37" s="699"/>
      <c r="AS37" s="699"/>
      <c r="AT37" s="699"/>
      <c r="AU37" s="699"/>
      <c r="AV37" s="699"/>
      <c r="AW37" s="699"/>
      <c r="AX37" s="699"/>
      <c r="AY37" s="700"/>
      <c r="AZ37" s="621">
        <v>107199</v>
      </c>
      <c r="BA37" s="622"/>
      <c r="BB37" s="622"/>
      <c r="BC37" s="622"/>
      <c r="BD37" s="657"/>
      <c r="BE37" s="657"/>
      <c r="BF37" s="680"/>
      <c r="BG37" s="636" t="s">
        <v>331</v>
      </c>
      <c r="BH37" s="637"/>
      <c r="BI37" s="637"/>
      <c r="BJ37" s="637"/>
      <c r="BK37" s="637"/>
      <c r="BL37" s="637"/>
      <c r="BM37" s="637"/>
      <c r="BN37" s="637"/>
      <c r="BO37" s="637"/>
      <c r="BP37" s="637"/>
      <c r="BQ37" s="637"/>
      <c r="BR37" s="637"/>
      <c r="BS37" s="637"/>
      <c r="BT37" s="637"/>
      <c r="BU37" s="638"/>
      <c r="BV37" s="621">
        <v>7067</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994957</v>
      </c>
      <c r="CS37" s="657"/>
      <c r="CT37" s="657"/>
      <c r="CU37" s="657"/>
      <c r="CV37" s="657"/>
      <c r="CW37" s="657"/>
      <c r="CX37" s="657"/>
      <c r="CY37" s="658"/>
      <c r="CZ37" s="626">
        <v>3.4</v>
      </c>
      <c r="DA37" s="655"/>
      <c r="DB37" s="655"/>
      <c r="DC37" s="659"/>
      <c r="DD37" s="630">
        <v>989828</v>
      </c>
      <c r="DE37" s="657"/>
      <c r="DF37" s="657"/>
      <c r="DG37" s="657"/>
      <c r="DH37" s="657"/>
      <c r="DI37" s="657"/>
      <c r="DJ37" s="657"/>
      <c r="DK37" s="658"/>
      <c r="DL37" s="630">
        <v>973045</v>
      </c>
      <c r="DM37" s="657"/>
      <c r="DN37" s="657"/>
      <c r="DO37" s="657"/>
      <c r="DP37" s="657"/>
      <c r="DQ37" s="657"/>
      <c r="DR37" s="657"/>
      <c r="DS37" s="657"/>
      <c r="DT37" s="657"/>
      <c r="DU37" s="657"/>
      <c r="DV37" s="658"/>
      <c r="DW37" s="626">
        <v>6.8</v>
      </c>
      <c r="DX37" s="655"/>
      <c r="DY37" s="655"/>
      <c r="DZ37" s="655"/>
      <c r="EA37" s="655"/>
      <c r="EB37" s="655"/>
      <c r="EC37" s="656"/>
    </row>
    <row r="38" spans="2:133" ht="11.25" customHeight="1" x14ac:dyDescent="0.15">
      <c r="B38" s="666" t="s">
        <v>333</v>
      </c>
      <c r="C38" s="667"/>
      <c r="D38" s="667"/>
      <c r="E38" s="667"/>
      <c r="F38" s="667"/>
      <c r="G38" s="667"/>
      <c r="H38" s="667"/>
      <c r="I38" s="667"/>
      <c r="J38" s="667"/>
      <c r="K38" s="667"/>
      <c r="L38" s="667"/>
      <c r="M38" s="667"/>
      <c r="N38" s="667"/>
      <c r="O38" s="667"/>
      <c r="P38" s="667"/>
      <c r="Q38" s="668"/>
      <c r="R38" s="701">
        <v>30199879</v>
      </c>
      <c r="S38" s="702"/>
      <c r="T38" s="702"/>
      <c r="U38" s="702"/>
      <c r="V38" s="702"/>
      <c r="W38" s="702"/>
      <c r="X38" s="702"/>
      <c r="Y38" s="703"/>
      <c r="Z38" s="704">
        <v>100</v>
      </c>
      <c r="AA38" s="704"/>
      <c r="AB38" s="704"/>
      <c r="AC38" s="704"/>
      <c r="AD38" s="705">
        <v>13552491</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23046</v>
      </c>
      <c r="BA38" s="622"/>
      <c r="BB38" s="622"/>
      <c r="BC38" s="622"/>
      <c r="BD38" s="657"/>
      <c r="BE38" s="657"/>
      <c r="BF38" s="680"/>
      <c r="BG38" s="636" t="s">
        <v>335</v>
      </c>
      <c r="BH38" s="637"/>
      <c r="BI38" s="637"/>
      <c r="BJ38" s="637"/>
      <c r="BK38" s="637"/>
      <c r="BL38" s="637"/>
      <c r="BM38" s="637"/>
      <c r="BN38" s="637"/>
      <c r="BO38" s="637"/>
      <c r="BP38" s="637"/>
      <c r="BQ38" s="637"/>
      <c r="BR38" s="637"/>
      <c r="BS38" s="637"/>
      <c r="BT38" s="637"/>
      <c r="BU38" s="638"/>
      <c r="BV38" s="621">
        <v>11115</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3552404</v>
      </c>
      <c r="CS38" s="622"/>
      <c r="CT38" s="622"/>
      <c r="CU38" s="622"/>
      <c r="CV38" s="622"/>
      <c r="CW38" s="622"/>
      <c r="CX38" s="622"/>
      <c r="CY38" s="623"/>
      <c r="CZ38" s="626">
        <v>12.1</v>
      </c>
      <c r="DA38" s="655"/>
      <c r="DB38" s="655"/>
      <c r="DC38" s="659"/>
      <c r="DD38" s="630">
        <v>3155763</v>
      </c>
      <c r="DE38" s="622"/>
      <c r="DF38" s="622"/>
      <c r="DG38" s="622"/>
      <c r="DH38" s="622"/>
      <c r="DI38" s="622"/>
      <c r="DJ38" s="622"/>
      <c r="DK38" s="623"/>
      <c r="DL38" s="630">
        <v>2929684</v>
      </c>
      <c r="DM38" s="622"/>
      <c r="DN38" s="622"/>
      <c r="DO38" s="622"/>
      <c r="DP38" s="622"/>
      <c r="DQ38" s="622"/>
      <c r="DR38" s="622"/>
      <c r="DS38" s="622"/>
      <c r="DT38" s="622"/>
      <c r="DU38" s="622"/>
      <c r="DV38" s="623"/>
      <c r="DW38" s="626">
        <v>20.5</v>
      </c>
      <c r="DX38" s="655"/>
      <c r="DY38" s="655"/>
      <c r="DZ38" s="655"/>
      <c r="EA38" s="655"/>
      <c r="EB38" s="655"/>
      <c r="EC38" s="656"/>
    </row>
    <row r="39" spans="2:133" ht="11.25" customHeight="1" x14ac:dyDescent="0.15">
      <c r="AQ39" s="698" t="s">
        <v>337</v>
      </c>
      <c r="AR39" s="699"/>
      <c r="AS39" s="699"/>
      <c r="AT39" s="699"/>
      <c r="AU39" s="699"/>
      <c r="AV39" s="699"/>
      <c r="AW39" s="699"/>
      <c r="AX39" s="699"/>
      <c r="AY39" s="700"/>
      <c r="AZ39" s="621" t="s">
        <v>123</v>
      </c>
      <c r="BA39" s="622"/>
      <c r="BB39" s="622"/>
      <c r="BC39" s="622"/>
      <c r="BD39" s="657"/>
      <c r="BE39" s="657"/>
      <c r="BF39" s="680"/>
      <c r="BG39" s="712" t="s">
        <v>338</v>
      </c>
      <c r="BH39" s="713"/>
      <c r="BI39" s="713"/>
      <c r="BJ39" s="713"/>
      <c r="BK39" s="713"/>
      <c r="BL39" s="215"/>
      <c r="BM39" s="637" t="s">
        <v>339</v>
      </c>
      <c r="BN39" s="637"/>
      <c r="BO39" s="637"/>
      <c r="BP39" s="637"/>
      <c r="BQ39" s="637"/>
      <c r="BR39" s="637"/>
      <c r="BS39" s="637"/>
      <c r="BT39" s="637"/>
      <c r="BU39" s="638"/>
      <c r="BV39" s="621">
        <v>89</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1132133</v>
      </c>
      <c r="CS39" s="657"/>
      <c r="CT39" s="657"/>
      <c r="CU39" s="657"/>
      <c r="CV39" s="657"/>
      <c r="CW39" s="657"/>
      <c r="CX39" s="657"/>
      <c r="CY39" s="658"/>
      <c r="CZ39" s="626">
        <v>3.8</v>
      </c>
      <c r="DA39" s="655"/>
      <c r="DB39" s="655"/>
      <c r="DC39" s="659"/>
      <c r="DD39" s="630">
        <v>547758</v>
      </c>
      <c r="DE39" s="657"/>
      <c r="DF39" s="657"/>
      <c r="DG39" s="657"/>
      <c r="DH39" s="657"/>
      <c r="DI39" s="657"/>
      <c r="DJ39" s="657"/>
      <c r="DK39" s="658"/>
      <c r="DL39" s="630" t="s">
        <v>132</v>
      </c>
      <c r="DM39" s="657"/>
      <c r="DN39" s="657"/>
      <c r="DO39" s="657"/>
      <c r="DP39" s="657"/>
      <c r="DQ39" s="657"/>
      <c r="DR39" s="657"/>
      <c r="DS39" s="657"/>
      <c r="DT39" s="657"/>
      <c r="DU39" s="657"/>
      <c r="DV39" s="658"/>
      <c r="DW39" s="626" t="s">
        <v>132</v>
      </c>
      <c r="DX39" s="655"/>
      <c r="DY39" s="655"/>
      <c r="DZ39" s="655"/>
      <c r="EA39" s="655"/>
      <c r="EB39" s="655"/>
      <c r="EC39" s="656"/>
    </row>
    <row r="40" spans="2:133" ht="11.25" customHeight="1" x14ac:dyDescent="0.15">
      <c r="AQ40" s="698" t="s">
        <v>341</v>
      </c>
      <c r="AR40" s="699"/>
      <c r="AS40" s="699"/>
      <c r="AT40" s="699"/>
      <c r="AU40" s="699"/>
      <c r="AV40" s="699"/>
      <c r="AW40" s="699"/>
      <c r="AX40" s="699"/>
      <c r="AY40" s="700"/>
      <c r="AZ40" s="621">
        <v>544200</v>
      </c>
      <c r="BA40" s="622"/>
      <c r="BB40" s="622"/>
      <c r="BC40" s="622"/>
      <c r="BD40" s="657"/>
      <c r="BE40" s="657"/>
      <c r="BF40" s="680"/>
      <c r="BG40" s="712"/>
      <c r="BH40" s="713"/>
      <c r="BI40" s="713"/>
      <c r="BJ40" s="713"/>
      <c r="BK40" s="713"/>
      <c r="BL40" s="215"/>
      <c r="BM40" s="637" t="s">
        <v>342</v>
      </c>
      <c r="BN40" s="637"/>
      <c r="BO40" s="637"/>
      <c r="BP40" s="637"/>
      <c r="BQ40" s="637"/>
      <c r="BR40" s="637"/>
      <c r="BS40" s="637"/>
      <c r="BT40" s="637"/>
      <c r="BU40" s="638"/>
      <c r="BV40" s="621">
        <v>109</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2546275</v>
      </c>
      <c r="CS40" s="622"/>
      <c r="CT40" s="622"/>
      <c r="CU40" s="622"/>
      <c r="CV40" s="622"/>
      <c r="CW40" s="622"/>
      <c r="CX40" s="622"/>
      <c r="CY40" s="623"/>
      <c r="CZ40" s="626">
        <v>8.6999999999999993</v>
      </c>
      <c r="DA40" s="655"/>
      <c r="DB40" s="655"/>
      <c r="DC40" s="659"/>
      <c r="DD40" s="630">
        <v>4048</v>
      </c>
      <c r="DE40" s="622"/>
      <c r="DF40" s="622"/>
      <c r="DG40" s="622"/>
      <c r="DH40" s="622"/>
      <c r="DI40" s="622"/>
      <c r="DJ40" s="622"/>
      <c r="DK40" s="623"/>
      <c r="DL40" s="630" t="s">
        <v>123</v>
      </c>
      <c r="DM40" s="622"/>
      <c r="DN40" s="622"/>
      <c r="DO40" s="622"/>
      <c r="DP40" s="622"/>
      <c r="DQ40" s="622"/>
      <c r="DR40" s="622"/>
      <c r="DS40" s="622"/>
      <c r="DT40" s="622"/>
      <c r="DU40" s="622"/>
      <c r="DV40" s="623"/>
      <c r="DW40" s="626" t="s">
        <v>132</v>
      </c>
      <c r="DX40" s="655"/>
      <c r="DY40" s="655"/>
      <c r="DZ40" s="655"/>
      <c r="EA40" s="655"/>
      <c r="EB40" s="655"/>
      <c r="EC40" s="656"/>
    </row>
    <row r="41" spans="2:133" ht="11.25" customHeight="1" x14ac:dyDescent="0.15">
      <c r="AQ41" s="708" t="s">
        <v>344</v>
      </c>
      <c r="AR41" s="709"/>
      <c r="AS41" s="709"/>
      <c r="AT41" s="709"/>
      <c r="AU41" s="709"/>
      <c r="AV41" s="709"/>
      <c r="AW41" s="709"/>
      <c r="AX41" s="709"/>
      <c r="AY41" s="710"/>
      <c r="AZ41" s="701">
        <v>1540489</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324</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123</v>
      </c>
      <c r="CS41" s="657"/>
      <c r="CT41" s="657"/>
      <c r="CU41" s="657"/>
      <c r="CV41" s="657"/>
      <c r="CW41" s="657"/>
      <c r="CX41" s="657"/>
      <c r="CY41" s="658"/>
      <c r="CZ41" s="626" t="s">
        <v>123</v>
      </c>
      <c r="DA41" s="655"/>
      <c r="DB41" s="655"/>
      <c r="DC41" s="659"/>
      <c r="DD41" s="630" t="s">
        <v>123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3729507</v>
      </c>
      <c r="CS42" s="622"/>
      <c r="CT42" s="622"/>
      <c r="CU42" s="622"/>
      <c r="CV42" s="622"/>
      <c r="CW42" s="622"/>
      <c r="CX42" s="622"/>
      <c r="CY42" s="623"/>
      <c r="CZ42" s="626">
        <v>12.7</v>
      </c>
      <c r="DA42" s="627"/>
      <c r="DB42" s="627"/>
      <c r="DC42" s="722"/>
      <c r="DD42" s="630">
        <v>391718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43673</v>
      </c>
      <c r="CS43" s="657"/>
      <c r="CT43" s="657"/>
      <c r="CU43" s="657"/>
      <c r="CV43" s="657"/>
      <c r="CW43" s="657"/>
      <c r="CX43" s="657"/>
      <c r="CY43" s="658"/>
      <c r="CZ43" s="626">
        <v>0.1</v>
      </c>
      <c r="DA43" s="655"/>
      <c r="DB43" s="655"/>
      <c r="DC43" s="659"/>
      <c r="DD43" s="630">
        <v>43673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302</v>
      </c>
      <c r="CE44" s="734"/>
      <c r="CF44" s="618" t="s">
        <v>352</v>
      </c>
      <c r="CG44" s="619"/>
      <c r="CH44" s="619"/>
      <c r="CI44" s="619"/>
      <c r="CJ44" s="619"/>
      <c r="CK44" s="619"/>
      <c r="CL44" s="619"/>
      <c r="CM44" s="619"/>
      <c r="CN44" s="619"/>
      <c r="CO44" s="619"/>
      <c r="CP44" s="619"/>
      <c r="CQ44" s="620"/>
      <c r="CR44" s="621">
        <v>2343522</v>
      </c>
      <c r="CS44" s="622"/>
      <c r="CT44" s="622"/>
      <c r="CU44" s="622"/>
      <c r="CV44" s="622"/>
      <c r="CW44" s="622"/>
      <c r="CX44" s="622"/>
      <c r="CY44" s="623"/>
      <c r="CZ44" s="626">
        <v>8</v>
      </c>
      <c r="DA44" s="627"/>
      <c r="DB44" s="627"/>
      <c r="DC44" s="722"/>
      <c r="DD44" s="630">
        <v>351229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1523158</v>
      </c>
      <c r="CS45" s="657"/>
      <c r="CT45" s="657"/>
      <c r="CU45" s="657"/>
      <c r="CV45" s="657"/>
      <c r="CW45" s="657"/>
      <c r="CX45" s="657"/>
      <c r="CY45" s="658"/>
      <c r="CZ45" s="626">
        <v>5.2</v>
      </c>
      <c r="DA45" s="655"/>
      <c r="DB45" s="655"/>
      <c r="DC45" s="659"/>
      <c r="DD45" s="630">
        <v>55390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747009</v>
      </c>
      <c r="CS46" s="622"/>
      <c r="CT46" s="622"/>
      <c r="CU46" s="622"/>
      <c r="CV46" s="622"/>
      <c r="CW46" s="622"/>
      <c r="CX46" s="622"/>
      <c r="CY46" s="623"/>
      <c r="CZ46" s="626">
        <v>2.5</v>
      </c>
      <c r="DA46" s="627"/>
      <c r="DB46" s="627"/>
      <c r="DC46" s="722"/>
      <c r="DD46" s="630">
        <v>289589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v>1385985</v>
      </c>
      <c r="CS47" s="657"/>
      <c r="CT47" s="657"/>
      <c r="CU47" s="657"/>
      <c r="CV47" s="657"/>
      <c r="CW47" s="657"/>
      <c r="CX47" s="657"/>
      <c r="CY47" s="658"/>
      <c r="CZ47" s="626">
        <v>4.7</v>
      </c>
      <c r="DA47" s="655"/>
      <c r="DB47" s="655"/>
      <c r="DC47" s="659"/>
      <c r="DD47" s="630">
        <v>40489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123</v>
      </c>
      <c r="CS48" s="622"/>
      <c r="CT48" s="622"/>
      <c r="CU48" s="622"/>
      <c r="CV48" s="622"/>
      <c r="CW48" s="622"/>
      <c r="CX48" s="622"/>
      <c r="CY48" s="623"/>
      <c r="CZ48" s="626" t="s">
        <v>123</v>
      </c>
      <c r="DA48" s="627"/>
      <c r="DB48" s="627"/>
      <c r="DC48" s="722"/>
      <c r="DD48" s="630" t="s">
        <v>123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357</v>
      </c>
      <c r="CE49" s="667"/>
      <c r="CF49" s="667"/>
      <c r="CG49" s="667"/>
      <c r="CH49" s="667"/>
      <c r="CI49" s="667"/>
      <c r="CJ49" s="667"/>
      <c r="CK49" s="667"/>
      <c r="CL49" s="667"/>
      <c r="CM49" s="667"/>
      <c r="CN49" s="667"/>
      <c r="CO49" s="667"/>
      <c r="CP49" s="667"/>
      <c r="CQ49" s="668"/>
      <c r="CR49" s="701">
        <v>29430004</v>
      </c>
      <c r="CS49" s="691"/>
      <c r="CT49" s="691"/>
      <c r="CU49" s="691"/>
      <c r="CV49" s="691"/>
      <c r="CW49" s="691"/>
      <c r="CX49" s="691"/>
      <c r="CY49" s="723"/>
      <c r="CZ49" s="706">
        <v>100</v>
      </c>
      <c r="DA49" s="724"/>
      <c r="DB49" s="724"/>
      <c r="DC49" s="725"/>
      <c r="DD49" s="726">
        <v>15710267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iKUCN5hdcjYZHQYAC3hkN7kUdkSSH41Uy/DMG+73NdeZkdonr6PEnHMI89RR3KL2gIfVg5GADUylIz4XlygEKw==" saltValue="Us99VC38AknlK/iNDnmU5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v>30172</v>
      </c>
      <c r="R7" s="757"/>
      <c r="S7" s="757"/>
      <c r="T7" s="757"/>
      <c r="U7" s="757"/>
      <c r="V7" s="757">
        <v>29429</v>
      </c>
      <c r="W7" s="757"/>
      <c r="X7" s="757"/>
      <c r="Y7" s="757"/>
      <c r="Z7" s="757"/>
      <c r="AA7" s="757">
        <v>744</v>
      </c>
      <c r="AB7" s="757"/>
      <c r="AC7" s="757"/>
      <c r="AD7" s="757"/>
      <c r="AE7" s="758"/>
      <c r="AF7" s="759">
        <v>686</v>
      </c>
      <c r="AG7" s="760"/>
      <c r="AH7" s="760"/>
      <c r="AI7" s="760"/>
      <c r="AJ7" s="761"/>
      <c r="AK7" s="796">
        <v>713</v>
      </c>
      <c r="AL7" s="797"/>
      <c r="AM7" s="797"/>
      <c r="AN7" s="797"/>
      <c r="AO7" s="797"/>
      <c r="AP7" s="797">
        <v>31082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590</v>
      </c>
      <c r="BT7" s="801"/>
      <c r="BU7" s="801"/>
      <c r="BV7" s="801"/>
      <c r="BW7" s="801"/>
      <c r="BX7" s="801"/>
      <c r="BY7" s="801"/>
      <c r="BZ7" s="801"/>
      <c r="CA7" s="801"/>
      <c r="CB7" s="801"/>
      <c r="CC7" s="801"/>
      <c r="CD7" s="801"/>
      <c r="CE7" s="801"/>
      <c r="CF7" s="801"/>
      <c r="CG7" s="802"/>
      <c r="CH7" s="793">
        <v>0</v>
      </c>
      <c r="CI7" s="794"/>
      <c r="CJ7" s="794"/>
      <c r="CK7" s="794"/>
      <c r="CL7" s="795"/>
      <c r="CM7" s="793">
        <v>27</v>
      </c>
      <c r="CN7" s="794"/>
      <c r="CO7" s="794"/>
      <c r="CP7" s="794"/>
      <c r="CQ7" s="795"/>
      <c r="CR7" s="793">
        <v>9</v>
      </c>
      <c r="CS7" s="794"/>
      <c r="CT7" s="794"/>
      <c r="CU7" s="794"/>
      <c r="CV7" s="795"/>
      <c r="CW7" s="793" t="s">
        <v>524</v>
      </c>
      <c r="CX7" s="794"/>
      <c r="CY7" s="794"/>
      <c r="CZ7" s="794"/>
      <c r="DA7" s="795"/>
      <c r="DB7" s="793" t="s">
        <v>524</v>
      </c>
      <c r="DC7" s="794"/>
      <c r="DD7" s="794"/>
      <c r="DE7" s="794"/>
      <c r="DF7" s="795"/>
      <c r="DG7" s="793" t="s">
        <v>524</v>
      </c>
      <c r="DH7" s="794"/>
      <c r="DI7" s="794"/>
      <c r="DJ7" s="794"/>
      <c r="DK7" s="795"/>
      <c r="DL7" s="793" t="s">
        <v>524</v>
      </c>
      <c r="DM7" s="794"/>
      <c r="DN7" s="794"/>
      <c r="DO7" s="794"/>
      <c r="DP7" s="795"/>
      <c r="DQ7" s="793" t="s">
        <v>524</v>
      </c>
      <c r="DR7" s="794"/>
      <c r="DS7" s="794"/>
      <c r="DT7" s="794"/>
      <c r="DU7" s="795"/>
      <c r="DV7" s="774"/>
      <c r="DW7" s="775"/>
      <c r="DX7" s="775"/>
      <c r="DY7" s="775"/>
      <c r="DZ7" s="776"/>
      <c r="EA7" s="234"/>
    </row>
    <row r="8" spans="1:131" s="235" customFormat="1" ht="26.25" customHeight="1" x14ac:dyDescent="0.15">
      <c r="A8" s="241">
        <v>2</v>
      </c>
      <c r="B8" s="777" t="s">
        <v>381</v>
      </c>
      <c r="C8" s="778"/>
      <c r="D8" s="778"/>
      <c r="E8" s="778"/>
      <c r="F8" s="778"/>
      <c r="G8" s="778"/>
      <c r="H8" s="778"/>
      <c r="I8" s="778"/>
      <c r="J8" s="778"/>
      <c r="K8" s="778"/>
      <c r="L8" s="778"/>
      <c r="M8" s="778"/>
      <c r="N8" s="778"/>
      <c r="O8" s="778"/>
      <c r="P8" s="779"/>
      <c r="Q8" s="780">
        <v>46</v>
      </c>
      <c r="R8" s="781"/>
      <c r="S8" s="781"/>
      <c r="T8" s="781"/>
      <c r="U8" s="781"/>
      <c r="V8" s="781">
        <v>19</v>
      </c>
      <c r="W8" s="781"/>
      <c r="X8" s="781"/>
      <c r="Y8" s="781"/>
      <c r="Z8" s="781"/>
      <c r="AA8" s="781">
        <v>26</v>
      </c>
      <c r="AB8" s="781"/>
      <c r="AC8" s="781"/>
      <c r="AD8" s="781"/>
      <c r="AE8" s="782"/>
      <c r="AF8" s="783">
        <v>26</v>
      </c>
      <c r="AG8" s="784"/>
      <c r="AH8" s="784"/>
      <c r="AI8" s="784"/>
      <c r="AJ8" s="785"/>
      <c r="AK8" s="786" t="s">
        <v>584</v>
      </c>
      <c r="AL8" s="787"/>
      <c r="AM8" s="787"/>
      <c r="AN8" s="787"/>
      <c r="AO8" s="787"/>
      <c r="AP8" s="787">
        <v>27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591</v>
      </c>
      <c r="BT8" s="791"/>
      <c r="BU8" s="791"/>
      <c r="BV8" s="791"/>
      <c r="BW8" s="791"/>
      <c r="BX8" s="791"/>
      <c r="BY8" s="791"/>
      <c r="BZ8" s="791"/>
      <c r="CA8" s="791"/>
      <c r="CB8" s="791"/>
      <c r="CC8" s="791"/>
      <c r="CD8" s="791"/>
      <c r="CE8" s="791"/>
      <c r="CF8" s="791"/>
      <c r="CG8" s="792"/>
      <c r="CH8" s="803">
        <v>0</v>
      </c>
      <c r="CI8" s="804"/>
      <c r="CJ8" s="804"/>
      <c r="CK8" s="804"/>
      <c r="CL8" s="805"/>
      <c r="CM8" s="803">
        <v>63</v>
      </c>
      <c r="CN8" s="804"/>
      <c r="CO8" s="804"/>
      <c r="CP8" s="804"/>
      <c r="CQ8" s="805"/>
      <c r="CR8" s="803">
        <v>5</v>
      </c>
      <c r="CS8" s="804"/>
      <c r="CT8" s="804"/>
      <c r="CU8" s="804"/>
      <c r="CV8" s="805"/>
      <c r="CW8" s="803" t="s">
        <v>524</v>
      </c>
      <c r="CX8" s="804"/>
      <c r="CY8" s="804"/>
      <c r="CZ8" s="804"/>
      <c r="DA8" s="805"/>
      <c r="DB8" s="803" t="s">
        <v>524</v>
      </c>
      <c r="DC8" s="804"/>
      <c r="DD8" s="804"/>
      <c r="DE8" s="804"/>
      <c r="DF8" s="805"/>
      <c r="DG8" s="803" t="s">
        <v>524</v>
      </c>
      <c r="DH8" s="804"/>
      <c r="DI8" s="804"/>
      <c r="DJ8" s="804"/>
      <c r="DK8" s="805"/>
      <c r="DL8" s="803" t="s">
        <v>524</v>
      </c>
      <c r="DM8" s="804"/>
      <c r="DN8" s="804"/>
      <c r="DO8" s="804"/>
      <c r="DP8" s="805"/>
      <c r="DQ8" s="803" t="s">
        <v>524</v>
      </c>
      <c r="DR8" s="804"/>
      <c r="DS8" s="804"/>
      <c r="DT8" s="804"/>
      <c r="DU8" s="805"/>
      <c r="DV8" s="806"/>
      <c r="DW8" s="807"/>
      <c r="DX8" s="807"/>
      <c r="DY8" s="807"/>
      <c r="DZ8" s="808"/>
      <c r="EA8" s="234"/>
    </row>
    <row r="9" spans="1:131" s="235" customFormat="1" ht="26.25" customHeight="1" x14ac:dyDescent="0.15">
      <c r="A9" s="241">
        <v>3</v>
      </c>
      <c r="B9" s="777" t="s">
        <v>382</v>
      </c>
      <c r="C9" s="778"/>
      <c r="D9" s="778"/>
      <c r="E9" s="778"/>
      <c r="F9" s="778"/>
      <c r="G9" s="778"/>
      <c r="H9" s="778"/>
      <c r="I9" s="778"/>
      <c r="J9" s="778"/>
      <c r="K9" s="778"/>
      <c r="L9" s="778"/>
      <c r="M9" s="778"/>
      <c r="N9" s="778"/>
      <c r="O9" s="778"/>
      <c r="P9" s="779"/>
      <c r="Q9" s="780">
        <v>0</v>
      </c>
      <c r="R9" s="781"/>
      <c r="S9" s="781"/>
      <c r="T9" s="781"/>
      <c r="U9" s="781"/>
      <c r="V9" s="781">
        <v>0</v>
      </c>
      <c r="W9" s="781"/>
      <c r="X9" s="781"/>
      <c r="Y9" s="781"/>
      <c r="Z9" s="781"/>
      <c r="AA9" s="781" t="s">
        <v>524</v>
      </c>
      <c r="AB9" s="781"/>
      <c r="AC9" s="781"/>
      <c r="AD9" s="781"/>
      <c r="AE9" s="782"/>
      <c r="AF9" s="783" t="s">
        <v>122</v>
      </c>
      <c r="AG9" s="784"/>
      <c r="AH9" s="784"/>
      <c r="AI9" s="784"/>
      <c r="AJ9" s="785"/>
      <c r="AK9" s="786" t="s">
        <v>584</v>
      </c>
      <c r="AL9" s="787"/>
      <c r="AM9" s="787"/>
      <c r="AN9" s="787"/>
      <c r="AO9" s="787"/>
      <c r="AP9" s="787" t="s">
        <v>584</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384</v>
      </c>
      <c r="B23" s="812" t="s">
        <v>385</v>
      </c>
      <c r="C23" s="813"/>
      <c r="D23" s="813"/>
      <c r="E23" s="813"/>
      <c r="F23" s="813"/>
      <c r="G23" s="813"/>
      <c r="H23" s="813"/>
      <c r="I23" s="813"/>
      <c r="J23" s="813"/>
      <c r="K23" s="813"/>
      <c r="L23" s="813"/>
      <c r="M23" s="813"/>
      <c r="N23" s="813"/>
      <c r="O23" s="813"/>
      <c r="P23" s="814"/>
      <c r="Q23" s="815">
        <v>30218</v>
      </c>
      <c r="R23" s="816"/>
      <c r="S23" s="816"/>
      <c r="T23" s="816"/>
      <c r="U23" s="816"/>
      <c r="V23" s="816">
        <v>29448</v>
      </c>
      <c r="W23" s="816"/>
      <c r="X23" s="816"/>
      <c r="Y23" s="816"/>
      <c r="Z23" s="816"/>
      <c r="AA23" s="816">
        <v>770</v>
      </c>
      <c r="AB23" s="816"/>
      <c r="AC23" s="816"/>
      <c r="AD23" s="816"/>
      <c r="AE23" s="817"/>
      <c r="AF23" s="818">
        <v>713</v>
      </c>
      <c r="AG23" s="816"/>
      <c r="AH23" s="816"/>
      <c r="AI23" s="816"/>
      <c r="AJ23" s="819"/>
      <c r="AK23" s="820"/>
      <c r="AL23" s="821"/>
      <c r="AM23" s="821"/>
      <c r="AN23" s="821"/>
      <c r="AO23" s="821"/>
      <c r="AP23" s="816">
        <v>31109</v>
      </c>
      <c r="AQ23" s="816"/>
      <c r="AR23" s="816"/>
      <c r="AS23" s="816"/>
      <c r="AT23" s="816"/>
      <c r="AU23" s="822"/>
      <c r="AV23" s="822"/>
      <c r="AW23" s="822"/>
      <c r="AX23" s="822"/>
      <c r="AY23" s="823"/>
      <c r="AZ23" s="831" t="s">
        <v>386</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387</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4" t="s">
        <v>392</v>
      </c>
      <c r="AG26" s="835"/>
      <c r="AH26" s="835"/>
      <c r="AI26" s="835"/>
      <c r="AJ26" s="836"/>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397</v>
      </c>
      <c r="C28" s="754"/>
      <c r="D28" s="754"/>
      <c r="E28" s="754"/>
      <c r="F28" s="754"/>
      <c r="G28" s="754"/>
      <c r="H28" s="754"/>
      <c r="I28" s="754"/>
      <c r="J28" s="754"/>
      <c r="K28" s="754"/>
      <c r="L28" s="754"/>
      <c r="M28" s="754"/>
      <c r="N28" s="754"/>
      <c r="O28" s="754"/>
      <c r="P28" s="755"/>
      <c r="Q28" s="844">
        <v>6289</v>
      </c>
      <c r="R28" s="845"/>
      <c r="S28" s="845"/>
      <c r="T28" s="845"/>
      <c r="U28" s="845"/>
      <c r="V28" s="845">
        <v>6187</v>
      </c>
      <c r="W28" s="845"/>
      <c r="X28" s="845"/>
      <c r="Y28" s="845"/>
      <c r="Z28" s="845"/>
      <c r="AA28" s="845">
        <v>102</v>
      </c>
      <c r="AB28" s="845"/>
      <c r="AC28" s="845"/>
      <c r="AD28" s="845"/>
      <c r="AE28" s="846"/>
      <c r="AF28" s="847">
        <v>102</v>
      </c>
      <c r="AG28" s="845"/>
      <c r="AH28" s="845"/>
      <c r="AI28" s="845"/>
      <c r="AJ28" s="848"/>
      <c r="AK28" s="849">
        <v>469</v>
      </c>
      <c r="AL28" s="840"/>
      <c r="AM28" s="840"/>
      <c r="AN28" s="840"/>
      <c r="AO28" s="840"/>
      <c r="AP28" s="840" t="s">
        <v>524</v>
      </c>
      <c r="AQ28" s="840"/>
      <c r="AR28" s="840"/>
      <c r="AS28" s="840"/>
      <c r="AT28" s="840"/>
      <c r="AU28" s="840" t="s">
        <v>524</v>
      </c>
      <c r="AV28" s="840"/>
      <c r="AW28" s="840"/>
      <c r="AX28" s="840"/>
      <c r="AY28" s="840"/>
      <c r="AZ28" s="841" t="s">
        <v>524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398</v>
      </c>
      <c r="C29" s="778"/>
      <c r="D29" s="778"/>
      <c r="E29" s="778"/>
      <c r="F29" s="778"/>
      <c r="G29" s="778"/>
      <c r="H29" s="778"/>
      <c r="I29" s="778"/>
      <c r="J29" s="778"/>
      <c r="K29" s="778"/>
      <c r="L29" s="778"/>
      <c r="M29" s="778"/>
      <c r="N29" s="778"/>
      <c r="O29" s="778"/>
      <c r="P29" s="779"/>
      <c r="Q29" s="780">
        <v>5141</v>
      </c>
      <c r="R29" s="781"/>
      <c r="S29" s="781"/>
      <c r="T29" s="781"/>
      <c r="U29" s="781"/>
      <c r="V29" s="781">
        <v>5072</v>
      </c>
      <c r="W29" s="781"/>
      <c r="X29" s="781"/>
      <c r="Y29" s="781"/>
      <c r="Z29" s="781"/>
      <c r="AA29" s="781">
        <v>69</v>
      </c>
      <c r="AB29" s="781"/>
      <c r="AC29" s="781"/>
      <c r="AD29" s="781"/>
      <c r="AE29" s="782"/>
      <c r="AF29" s="783">
        <v>69</v>
      </c>
      <c r="AG29" s="784"/>
      <c r="AH29" s="784"/>
      <c r="AI29" s="784"/>
      <c r="AJ29" s="785"/>
      <c r="AK29" s="852">
        <v>741</v>
      </c>
      <c r="AL29" s="853"/>
      <c r="AM29" s="853"/>
      <c r="AN29" s="853"/>
      <c r="AO29" s="853"/>
      <c r="AP29" s="853" t="s">
        <v>524</v>
      </c>
      <c r="AQ29" s="853"/>
      <c r="AR29" s="853"/>
      <c r="AS29" s="853"/>
      <c r="AT29" s="853"/>
      <c r="AU29" s="853" t="s">
        <v>524</v>
      </c>
      <c r="AV29" s="853"/>
      <c r="AW29" s="853"/>
      <c r="AX29" s="853"/>
      <c r="AY29" s="853"/>
      <c r="AZ29" s="854" t="s">
        <v>524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399</v>
      </c>
      <c r="C30" s="778"/>
      <c r="D30" s="778"/>
      <c r="E30" s="778"/>
      <c r="F30" s="778"/>
      <c r="G30" s="778"/>
      <c r="H30" s="778"/>
      <c r="I30" s="778"/>
      <c r="J30" s="778"/>
      <c r="K30" s="778"/>
      <c r="L30" s="778"/>
      <c r="M30" s="778"/>
      <c r="N30" s="778"/>
      <c r="O30" s="778"/>
      <c r="P30" s="779"/>
      <c r="Q30" s="780">
        <v>566</v>
      </c>
      <c r="R30" s="781"/>
      <c r="S30" s="781"/>
      <c r="T30" s="781"/>
      <c r="U30" s="781"/>
      <c r="V30" s="781">
        <v>563</v>
      </c>
      <c r="W30" s="781"/>
      <c r="X30" s="781"/>
      <c r="Y30" s="781"/>
      <c r="Z30" s="781"/>
      <c r="AA30" s="781">
        <v>3</v>
      </c>
      <c r="AB30" s="781"/>
      <c r="AC30" s="781"/>
      <c r="AD30" s="781"/>
      <c r="AE30" s="782"/>
      <c r="AF30" s="783">
        <v>3</v>
      </c>
      <c r="AG30" s="784"/>
      <c r="AH30" s="784"/>
      <c r="AI30" s="784"/>
      <c r="AJ30" s="785"/>
      <c r="AK30" s="852">
        <v>158</v>
      </c>
      <c r="AL30" s="853"/>
      <c r="AM30" s="853"/>
      <c r="AN30" s="853"/>
      <c r="AO30" s="853"/>
      <c r="AP30" s="853" t="s">
        <v>524</v>
      </c>
      <c r="AQ30" s="853"/>
      <c r="AR30" s="853"/>
      <c r="AS30" s="853"/>
      <c r="AT30" s="853"/>
      <c r="AU30" s="853" t="s">
        <v>524</v>
      </c>
      <c r="AV30" s="853"/>
      <c r="AW30" s="853"/>
      <c r="AX30" s="853"/>
      <c r="AY30" s="853"/>
      <c r="AZ30" s="854" t="s">
        <v>524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400</v>
      </c>
      <c r="C31" s="778"/>
      <c r="D31" s="778"/>
      <c r="E31" s="778"/>
      <c r="F31" s="778"/>
      <c r="G31" s="778"/>
      <c r="H31" s="778"/>
      <c r="I31" s="778"/>
      <c r="J31" s="778"/>
      <c r="K31" s="778"/>
      <c r="L31" s="778"/>
      <c r="M31" s="778"/>
      <c r="N31" s="778"/>
      <c r="O31" s="778"/>
      <c r="P31" s="779"/>
      <c r="Q31" s="780">
        <v>7</v>
      </c>
      <c r="R31" s="781"/>
      <c r="S31" s="781"/>
      <c r="T31" s="781"/>
      <c r="U31" s="781"/>
      <c r="V31" s="781">
        <v>7</v>
      </c>
      <c r="W31" s="781"/>
      <c r="X31" s="781"/>
      <c r="Y31" s="781"/>
      <c r="Z31" s="781"/>
      <c r="AA31" s="781">
        <v>0</v>
      </c>
      <c r="AB31" s="781"/>
      <c r="AC31" s="781"/>
      <c r="AD31" s="781"/>
      <c r="AE31" s="782"/>
      <c r="AF31" s="783">
        <v>0</v>
      </c>
      <c r="AG31" s="784"/>
      <c r="AH31" s="784"/>
      <c r="AI31" s="784"/>
      <c r="AJ31" s="785"/>
      <c r="AK31" s="852" t="s">
        <v>524</v>
      </c>
      <c r="AL31" s="853"/>
      <c r="AM31" s="853"/>
      <c r="AN31" s="853"/>
      <c r="AO31" s="853"/>
      <c r="AP31" s="853" t="s">
        <v>524</v>
      </c>
      <c r="AQ31" s="853"/>
      <c r="AR31" s="853"/>
      <c r="AS31" s="853"/>
      <c r="AT31" s="853"/>
      <c r="AU31" s="853" t="s">
        <v>524</v>
      </c>
      <c r="AV31" s="853"/>
      <c r="AW31" s="853"/>
      <c r="AX31" s="853"/>
      <c r="AY31" s="853"/>
      <c r="AZ31" s="854" t="s">
        <v>524</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401</v>
      </c>
      <c r="C32" s="778"/>
      <c r="D32" s="778"/>
      <c r="E32" s="778"/>
      <c r="F32" s="778"/>
      <c r="G32" s="778"/>
      <c r="H32" s="778"/>
      <c r="I32" s="778"/>
      <c r="J32" s="778"/>
      <c r="K32" s="778"/>
      <c r="L32" s="778"/>
      <c r="M32" s="778"/>
      <c r="N32" s="778"/>
      <c r="O32" s="778"/>
      <c r="P32" s="779"/>
      <c r="Q32" s="780">
        <v>828</v>
      </c>
      <c r="R32" s="781"/>
      <c r="S32" s="781"/>
      <c r="T32" s="781"/>
      <c r="U32" s="781"/>
      <c r="V32" s="781">
        <v>763</v>
      </c>
      <c r="W32" s="781"/>
      <c r="X32" s="781"/>
      <c r="Y32" s="781"/>
      <c r="Z32" s="781"/>
      <c r="AA32" s="781">
        <v>65</v>
      </c>
      <c r="AB32" s="781"/>
      <c r="AC32" s="781"/>
      <c r="AD32" s="781"/>
      <c r="AE32" s="782"/>
      <c r="AF32" s="783">
        <v>996</v>
      </c>
      <c r="AG32" s="784"/>
      <c r="AH32" s="784"/>
      <c r="AI32" s="784"/>
      <c r="AJ32" s="785"/>
      <c r="AK32" s="852">
        <v>24</v>
      </c>
      <c r="AL32" s="853"/>
      <c r="AM32" s="853"/>
      <c r="AN32" s="853"/>
      <c r="AO32" s="853"/>
      <c r="AP32" s="853">
        <v>2190</v>
      </c>
      <c r="AQ32" s="853"/>
      <c r="AR32" s="853"/>
      <c r="AS32" s="853"/>
      <c r="AT32" s="853"/>
      <c r="AU32" s="853">
        <v>105</v>
      </c>
      <c r="AV32" s="853"/>
      <c r="AW32" s="853"/>
      <c r="AX32" s="853"/>
      <c r="AY32" s="853"/>
      <c r="AZ32" s="854" t="s">
        <v>524</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403</v>
      </c>
      <c r="C33" s="778"/>
      <c r="D33" s="778"/>
      <c r="E33" s="778"/>
      <c r="F33" s="778"/>
      <c r="G33" s="778"/>
      <c r="H33" s="778"/>
      <c r="I33" s="778"/>
      <c r="J33" s="778"/>
      <c r="K33" s="778"/>
      <c r="L33" s="778"/>
      <c r="M33" s="778"/>
      <c r="N33" s="778"/>
      <c r="O33" s="778"/>
      <c r="P33" s="779"/>
      <c r="Q33" s="780">
        <v>232</v>
      </c>
      <c r="R33" s="781"/>
      <c r="S33" s="781"/>
      <c r="T33" s="781"/>
      <c r="U33" s="781"/>
      <c r="V33" s="781">
        <v>232</v>
      </c>
      <c r="W33" s="781"/>
      <c r="X33" s="781"/>
      <c r="Y33" s="781"/>
      <c r="Z33" s="781"/>
      <c r="AA33" s="781" t="s">
        <v>524</v>
      </c>
      <c r="AB33" s="781"/>
      <c r="AC33" s="781"/>
      <c r="AD33" s="781"/>
      <c r="AE33" s="782"/>
      <c r="AF33" s="783" t="s">
        <v>404</v>
      </c>
      <c r="AG33" s="784"/>
      <c r="AH33" s="784"/>
      <c r="AI33" s="784"/>
      <c r="AJ33" s="785"/>
      <c r="AK33" s="852">
        <v>113</v>
      </c>
      <c r="AL33" s="853"/>
      <c r="AM33" s="853"/>
      <c r="AN33" s="853"/>
      <c r="AO33" s="853"/>
      <c r="AP33" s="853">
        <v>938</v>
      </c>
      <c r="AQ33" s="853"/>
      <c r="AR33" s="853"/>
      <c r="AS33" s="853"/>
      <c r="AT33" s="853"/>
      <c r="AU33" s="853">
        <v>627</v>
      </c>
      <c r="AV33" s="853"/>
      <c r="AW33" s="853"/>
      <c r="AX33" s="853"/>
      <c r="AY33" s="853"/>
      <c r="AZ33" s="854" t="s">
        <v>524</v>
      </c>
      <c r="BA33" s="854"/>
      <c r="BB33" s="854"/>
      <c r="BC33" s="854"/>
      <c r="BD33" s="854"/>
      <c r="BE33" s="850" t="s">
        <v>405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406</v>
      </c>
      <c r="C34" s="778"/>
      <c r="D34" s="778"/>
      <c r="E34" s="778"/>
      <c r="F34" s="778"/>
      <c r="G34" s="778"/>
      <c r="H34" s="778"/>
      <c r="I34" s="778"/>
      <c r="J34" s="778"/>
      <c r="K34" s="778"/>
      <c r="L34" s="778"/>
      <c r="M34" s="778"/>
      <c r="N34" s="778"/>
      <c r="O34" s="778"/>
      <c r="P34" s="779"/>
      <c r="Q34" s="780">
        <v>9</v>
      </c>
      <c r="R34" s="781"/>
      <c r="S34" s="781"/>
      <c r="T34" s="781"/>
      <c r="U34" s="781"/>
      <c r="V34" s="781">
        <v>9</v>
      </c>
      <c r="W34" s="781"/>
      <c r="X34" s="781"/>
      <c r="Y34" s="781"/>
      <c r="Z34" s="781"/>
      <c r="AA34" s="781">
        <v>0</v>
      </c>
      <c r="AB34" s="781"/>
      <c r="AC34" s="781"/>
      <c r="AD34" s="781"/>
      <c r="AE34" s="782"/>
      <c r="AF34" s="783">
        <v>0</v>
      </c>
      <c r="AG34" s="784"/>
      <c r="AH34" s="784"/>
      <c r="AI34" s="784"/>
      <c r="AJ34" s="785"/>
      <c r="AK34" s="852" t="s">
        <v>524</v>
      </c>
      <c r="AL34" s="853"/>
      <c r="AM34" s="853"/>
      <c r="AN34" s="853"/>
      <c r="AO34" s="853"/>
      <c r="AP34" s="853" t="s">
        <v>524</v>
      </c>
      <c r="AQ34" s="853"/>
      <c r="AR34" s="853"/>
      <c r="AS34" s="853"/>
      <c r="AT34" s="853"/>
      <c r="AU34" s="853" t="s">
        <v>524</v>
      </c>
      <c r="AV34" s="853"/>
      <c r="AW34" s="853"/>
      <c r="AX34" s="853"/>
      <c r="AY34" s="853"/>
      <c r="AZ34" s="854" t="s">
        <v>524</v>
      </c>
      <c r="BA34" s="854"/>
      <c r="BB34" s="854"/>
      <c r="BC34" s="854"/>
      <c r="BD34" s="854"/>
      <c r="BE34" s="850" t="s">
        <v>407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408</v>
      </c>
      <c r="C35" s="778"/>
      <c r="D35" s="778"/>
      <c r="E35" s="778"/>
      <c r="F35" s="778"/>
      <c r="G35" s="778"/>
      <c r="H35" s="778"/>
      <c r="I35" s="778"/>
      <c r="J35" s="778"/>
      <c r="K35" s="778"/>
      <c r="L35" s="778"/>
      <c r="M35" s="778"/>
      <c r="N35" s="778"/>
      <c r="O35" s="778"/>
      <c r="P35" s="779"/>
      <c r="Q35" s="780">
        <v>2946</v>
      </c>
      <c r="R35" s="781"/>
      <c r="S35" s="781"/>
      <c r="T35" s="781"/>
      <c r="U35" s="781"/>
      <c r="V35" s="781">
        <v>2946</v>
      </c>
      <c r="W35" s="781"/>
      <c r="X35" s="781"/>
      <c r="Y35" s="781"/>
      <c r="Z35" s="781"/>
      <c r="AA35" s="781">
        <v>0</v>
      </c>
      <c r="AB35" s="781"/>
      <c r="AC35" s="781"/>
      <c r="AD35" s="781"/>
      <c r="AE35" s="782"/>
      <c r="AF35" s="783" t="s">
        <v>409</v>
      </c>
      <c r="AG35" s="784"/>
      <c r="AH35" s="784"/>
      <c r="AI35" s="784"/>
      <c r="AJ35" s="785"/>
      <c r="AK35" s="852">
        <v>1027</v>
      </c>
      <c r="AL35" s="853"/>
      <c r="AM35" s="853"/>
      <c r="AN35" s="853"/>
      <c r="AO35" s="853"/>
      <c r="AP35" s="853">
        <v>17279</v>
      </c>
      <c r="AQ35" s="853"/>
      <c r="AR35" s="853"/>
      <c r="AS35" s="853"/>
      <c r="AT35" s="853"/>
      <c r="AU35" s="853">
        <v>13063</v>
      </c>
      <c r="AV35" s="853"/>
      <c r="AW35" s="853"/>
      <c r="AX35" s="853"/>
      <c r="AY35" s="853"/>
      <c r="AZ35" s="854" t="s">
        <v>524</v>
      </c>
      <c r="BA35" s="854"/>
      <c r="BB35" s="854"/>
      <c r="BC35" s="854"/>
      <c r="BD35" s="854"/>
      <c r="BE35" s="850" t="s">
        <v>410</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411</v>
      </c>
      <c r="C36" s="778"/>
      <c r="D36" s="778"/>
      <c r="E36" s="778"/>
      <c r="F36" s="778"/>
      <c r="G36" s="778"/>
      <c r="H36" s="778"/>
      <c r="I36" s="778"/>
      <c r="J36" s="778"/>
      <c r="K36" s="778"/>
      <c r="L36" s="778"/>
      <c r="M36" s="778"/>
      <c r="N36" s="778"/>
      <c r="O36" s="778"/>
      <c r="P36" s="779"/>
      <c r="Q36" s="780">
        <v>605</v>
      </c>
      <c r="R36" s="781"/>
      <c r="S36" s="781"/>
      <c r="T36" s="781"/>
      <c r="U36" s="781"/>
      <c r="V36" s="781">
        <v>605</v>
      </c>
      <c r="W36" s="781"/>
      <c r="X36" s="781"/>
      <c r="Y36" s="781"/>
      <c r="Z36" s="781"/>
      <c r="AA36" s="781" t="s">
        <v>524</v>
      </c>
      <c r="AB36" s="781"/>
      <c r="AC36" s="781"/>
      <c r="AD36" s="781"/>
      <c r="AE36" s="782"/>
      <c r="AF36" s="783" t="s">
        <v>412</v>
      </c>
      <c r="AG36" s="784"/>
      <c r="AH36" s="784"/>
      <c r="AI36" s="784"/>
      <c r="AJ36" s="785"/>
      <c r="AK36" s="852">
        <v>334</v>
      </c>
      <c r="AL36" s="853"/>
      <c r="AM36" s="853"/>
      <c r="AN36" s="853"/>
      <c r="AO36" s="853"/>
      <c r="AP36" s="853">
        <v>5139</v>
      </c>
      <c r="AQ36" s="853"/>
      <c r="AR36" s="853"/>
      <c r="AS36" s="853"/>
      <c r="AT36" s="853"/>
      <c r="AU36" s="853">
        <v>5119</v>
      </c>
      <c r="AV36" s="853"/>
      <c r="AW36" s="853"/>
      <c r="AX36" s="853"/>
      <c r="AY36" s="853"/>
      <c r="AZ36" s="854" t="s">
        <v>524</v>
      </c>
      <c r="BA36" s="854"/>
      <c r="BB36" s="854"/>
      <c r="BC36" s="854"/>
      <c r="BD36" s="854"/>
      <c r="BE36" s="850" t="s">
        <v>405</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384</v>
      </c>
      <c r="B63" s="812" t="s">
        <v>414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1171</v>
      </c>
      <c r="AG63" s="864"/>
      <c r="AH63" s="864"/>
      <c r="AI63" s="864"/>
      <c r="AJ63" s="865"/>
      <c r="AK63" s="866"/>
      <c r="AL63" s="861"/>
      <c r="AM63" s="861"/>
      <c r="AN63" s="861"/>
      <c r="AO63" s="861"/>
      <c r="AP63" s="864">
        <v>25547</v>
      </c>
      <c r="AQ63" s="864"/>
      <c r="AR63" s="864"/>
      <c r="AS63" s="864"/>
      <c r="AT63" s="864"/>
      <c r="AU63" s="864">
        <v>18914</v>
      </c>
      <c r="AV63" s="864"/>
      <c r="AW63" s="864"/>
      <c r="AX63" s="864"/>
      <c r="AY63" s="864"/>
      <c r="AZ63" s="868"/>
      <c r="BA63" s="868"/>
      <c r="BB63" s="868"/>
      <c r="BC63" s="868"/>
      <c r="BD63" s="868"/>
      <c r="BE63" s="869"/>
      <c r="BF63" s="869"/>
      <c r="BG63" s="869"/>
      <c r="BH63" s="869"/>
      <c r="BI63" s="870"/>
      <c r="BJ63" s="871" t="s">
        <v>415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417</v>
      </c>
      <c r="B66" s="763"/>
      <c r="C66" s="763"/>
      <c r="D66" s="763"/>
      <c r="E66" s="763"/>
      <c r="F66" s="763"/>
      <c r="G66" s="763"/>
      <c r="H66" s="763"/>
      <c r="I66" s="763"/>
      <c r="J66" s="763"/>
      <c r="K66" s="763"/>
      <c r="L66" s="763"/>
      <c r="M66" s="763"/>
      <c r="N66" s="763"/>
      <c r="O66" s="763"/>
      <c r="P66" s="764"/>
      <c r="Q66" s="739" t="s">
        <v>418</v>
      </c>
      <c r="R66" s="740"/>
      <c r="S66" s="740"/>
      <c r="T66" s="740"/>
      <c r="U66" s="741"/>
      <c r="V66" s="739" t="s">
        <v>419</v>
      </c>
      <c r="W66" s="740"/>
      <c r="X66" s="740"/>
      <c r="Y66" s="740"/>
      <c r="Z66" s="741"/>
      <c r="AA66" s="739" t="s">
        <v>420</v>
      </c>
      <c r="AB66" s="740"/>
      <c r="AC66" s="740"/>
      <c r="AD66" s="740"/>
      <c r="AE66" s="741"/>
      <c r="AF66" s="874" t="s">
        <v>421</v>
      </c>
      <c r="AG66" s="835"/>
      <c r="AH66" s="835"/>
      <c r="AI66" s="835"/>
      <c r="AJ66" s="875"/>
      <c r="AK66" s="739" t="s">
        <v>422</v>
      </c>
      <c r="AL66" s="763"/>
      <c r="AM66" s="763"/>
      <c r="AN66" s="763"/>
      <c r="AO66" s="764"/>
      <c r="AP66" s="739" t="s">
        <v>423</v>
      </c>
      <c r="AQ66" s="740"/>
      <c r="AR66" s="740"/>
      <c r="AS66" s="740"/>
      <c r="AT66" s="741"/>
      <c r="AU66" s="739" t="s">
        <v>424</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585</v>
      </c>
      <c r="C68" s="892"/>
      <c r="D68" s="892"/>
      <c r="E68" s="892"/>
      <c r="F68" s="892"/>
      <c r="G68" s="892"/>
      <c r="H68" s="892"/>
      <c r="I68" s="892"/>
      <c r="J68" s="892"/>
      <c r="K68" s="892"/>
      <c r="L68" s="892"/>
      <c r="M68" s="892"/>
      <c r="N68" s="892"/>
      <c r="O68" s="892"/>
      <c r="P68" s="893"/>
      <c r="Q68" s="894">
        <v>2411</v>
      </c>
      <c r="R68" s="888"/>
      <c r="S68" s="888"/>
      <c r="T68" s="888"/>
      <c r="U68" s="888"/>
      <c r="V68" s="888">
        <v>2405</v>
      </c>
      <c r="W68" s="888"/>
      <c r="X68" s="888"/>
      <c r="Y68" s="888"/>
      <c r="Z68" s="888"/>
      <c r="AA68" s="888">
        <v>6</v>
      </c>
      <c r="AB68" s="888"/>
      <c r="AC68" s="888"/>
      <c r="AD68" s="888"/>
      <c r="AE68" s="888"/>
      <c r="AF68" s="888">
        <v>6</v>
      </c>
      <c r="AG68" s="888"/>
      <c r="AH68" s="888"/>
      <c r="AI68" s="888"/>
      <c r="AJ68" s="888"/>
      <c r="AK68" s="888" t="s">
        <v>524</v>
      </c>
      <c r="AL68" s="888"/>
      <c r="AM68" s="888"/>
      <c r="AN68" s="888"/>
      <c r="AO68" s="888"/>
      <c r="AP68" s="888">
        <v>2292</v>
      </c>
      <c r="AQ68" s="888"/>
      <c r="AR68" s="888"/>
      <c r="AS68" s="888"/>
      <c r="AT68" s="888"/>
      <c r="AU68" s="888">
        <v>1417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586</v>
      </c>
      <c r="C69" s="896"/>
      <c r="D69" s="896"/>
      <c r="E69" s="896"/>
      <c r="F69" s="896"/>
      <c r="G69" s="896"/>
      <c r="H69" s="896"/>
      <c r="I69" s="896"/>
      <c r="J69" s="896"/>
      <c r="K69" s="896"/>
      <c r="L69" s="896"/>
      <c r="M69" s="896"/>
      <c r="N69" s="896"/>
      <c r="O69" s="896"/>
      <c r="P69" s="897"/>
      <c r="Q69" s="898">
        <v>46</v>
      </c>
      <c r="R69" s="853"/>
      <c r="S69" s="853"/>
      <c r="T69" s="853"/>
      <c r="U69" s="853"/>
      <c r="V69" s="853">
        <v>45</v>
      </c>
      <c r="W69" s="853"/>
      <c r="X69" s="853"/>
      <c r="Y69" s="853"/>
      <c r="Z69" s="853"/>
      <c r="AA69" s="853">
        <v>1</v>
      </c>
      <c r="AB69" s="853"/>
      <c r="AC69" s="853"/>
      <c r="AD69" s="853"/>
      <c r="AE69" s="853"/>
      <c r="AF69" s="853">
        <v>1</v>
      </c>
      <c r="AG69" s="853"/>
      <c r="AH69" s="853"/>
      <c r="AI69" s="853"/>
      <c r="AJ69" s="853"/>
      <c r="AK69" s="853">
        <v>25</v>
      </c>
      <c r="AL69" s="853"/>
      <c r="AM69" s="853"/>
      <c r="AN69" s="853"/>
      <c r="AO69" s="853"/>
      <c r="AP69" s="853" t="s">
        <v>524</v>
      </c>
      <c r="AQ69" s="853"/>
      <c r="AR69" s="853"/>
      <c r="AS69" s="853"/>
      <c r="AT69" s="853"/>
      <c r="AU69" s="853" t="s">
        <v>524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587</v>
      </c>
      <c r="C70" s="896"/>
      <c r="D70" s="896"/>
      <c r="E70" s="896"/>
      <c r="F70" s="896"/>
      <c r="G70" s="896"/>
      <c r="H70" s="896"/>
      <c r="I70" s="896"/>
      <c r="J70" s="896"/>
      <c r="K70" s="896"/>
      <c r="L70" s="896"/>
      <c r="M70" s="896"/>
      <c r="N70" s="896"/>
      <c r="O70" s="896"/>
      <c r="P70" s="897"/>
      <c r="Q70" s="898">
        <v>58</v>
      </c>
      <c r="R70" s="853"/>
      <c r="S70" s="853"/>
      <c r="T70" s="853"/>
      <c r="U70" s="853"/>
      <c r="V70" s="853">
        <v>58</v>
      </c>
      <c r="W70" s="853"/>
      <c r="X70" s="853"/>
      <c r="Y70" s="853"/>
      <c r="Z70" s="853"/>
      <c r="AA70" s="853">
        <v>0</v>
      </c>
      <c r="AB70" s="853"/>
      <c r="AC70" s="853"/>
      <c r="AD70" s="853"/>
      <c r="AE70" s="853"/>
      <c r="AF70" s="853">
        <v>0</v>
      </c>
      <c r="AG70" s="853"/>
      <c r="AH70" s="853"/>
      <c r="AI70" s="853"/>
      <c r="AJ70" s="853"/>
      <c r="AK70" s="853">
        <v>16</v>
      </c>
      <c r="AL70" s="853"/>
      <c r="AM70" s="853"/>
      <c r="AN70" s="853"/>
      <c r="AO70" s="853"/>
      <c r="AP70" s="853" t="s">
        <v>524</v>
      </c>
      <c r="AQ70" s="853"/>
      <c r="AR70" s="853"/>
      <c r="AS70" s="853"/>
      <c r="AT70" s="853"/>
      <c r="AU70" s="853" t="s">
        <v>524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588</v>
      </c>
      <c r="C71" s="896"/>
      <c r="D71" s="896"/>
      <c r="E71" s="896"/>
      <c r="F71" s="896"/>
      <c r="G71" s="896"/>
      <c r="H71" s="896"/>
      <c r="I71" s="896"/>
      <c r="J71" s="896"/>
      <c r="K71" s="896"/>
      <c r="L71" s="896"/>
      <c r="M71" s="896"/>
      <c r="N71" s="896"/>
      <c r="O71" s="896"/>
      <c r="P71" s="897"/>
      <c r="Q71" s="898">
        <v>568</v>
      </c>
      <c r="R71" s="853"/>
      <c r="S71" s="853"/>
      <c r="T71" s="853"/>
      <c r="U71" s="853"/>
      <c r="V71" s="853">
        <v>563</v>
      </c>
      <c r="W71" s="853"/>
      <c r="X71" s="853"/>
      <c r="Y71" s="853"/>
      <c r="Z71" s="853"/>
      <c r="AA71" s="853">
        <v>5</v>
      </c>
      <c r="AB71" s="853"/>
      <c r="AC71" s="853"/>
      <c r="AD71" s="853"/>
      <c r="AE71" s="853"/>
      <c r="AF71" s="853">
        <v>5</v>
      </c>
      <c r="AG71" s="853"/>
      <c r="AH71" s="853"/>
      <c r="AI71" s="853"/>
      <c r="AJ71" s="853"/>
      <c r="AK71" s="853">
        <v>71</v>
      </c>
      <c r="AL71" s="853"/>
      <c r="AM71" s="853"/>
      <c r="AN71" s="853"/>
      <c r="AO71" s="853"/>
      <c r="AP71" s="853" t="s">
        <v>524</v>
      </c>
      <c r="AQ71" s="853"/>
      <c r="AR71" s="853"/>
      <c r="AS71" s="853"/>
      <c r="AT71" s="853"/>
      <c r="AU71" s="853" t="s">
        <v>524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589</v>
      </c>
      <c r="C72" s="896"/>
      <c r="D72" s="896"/>
      <c r="E72" s="896"/>
      <c r="F72" s="896"/>
      <c r="G72" s="896"/>
      <c r="H72" s="896"/>
      <c r="I72" s="896"/>
      <c r="J72" s="896"/>
      <c r="K72" s="896"/>
      <c r="L72" s="896"/>
      <c r="M72" s="896"/>
      <c r="N72" s="896"/>
      <c r="O72" s="896"/>
      <c r="P72" s="897"/>
      <c r="Q72" s="898">
        <v>82672</v>
      </c>
      <c r="R72" s="853"/>
      <c r="S72" s="853"/>
      <c r="T72" s="853"/>
      <c r="U72" s="853"/>
      <c r="V72" s="853">
        <v>80207</v>
      </c>
      <c r="W72" s="853"/>
      <c r="X72" s="853"/>
      <c r="Y72" s="853"/>
      <c r="Z72" s="853"/>
      <c r="AA72" s="853">
        <v>2465</v>
      </c>
      <c r="AB72" s="853"/>
      <c r="AC72" s="853"/>
      <c r="AD72" s="853"/>
      <c r="AE72" s="853"/>
      <c r="AF72" s="853">
        <v>2465</v>
      </c>
      <c r="AG72" s="853"/>
      <c r="AH72" s="853"/>
      <c r="AI72" s="853"/>
      <c r="AJ72" s="853"/>
      <c r="AK72" s="853">
        <v>801</v>
      </c>
      <c r="AL72" s="853"/>
      <c r="AM72" s="853"/>
      <c r="AN72" s="853"/>
      <c r="AO72" s="853"/>
      <c r="AP72" s="853" t="s">
        <v>524</v>
      </c>
      <c r="AQ72" s="853"/>
      <c r="AR72" s="853"/>
      <c r="AS72" s="853"/>
      <c r="AT72" s="853"/>
      <c r="AU72" s="853" t="s">
        <v>524</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384</v>
      </c>
      <c r="B88" s="812" t="s">
        <v>425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2477</v>
      </c>
      <c r="AG88" s="864"/>
      <c r="AH88" s="864"/>
      <c r="AI88" s="864"/>
      <c r="AJ88" s="864"/>
      <c r="AK88" s="861"/>
      <c r="AL88" s="861"/>
      <c r="AM88" s="861"/>
      <c r="AN88" s="861"/>
      <c r="AO88" s="861"/>
      <c r="AP88" s="864">
        <v>2292</v>
      </c>
      <c r="AQ88" s="864"/>
      <c r="AR88" s="864"/>
      <c r="AS88" s="864"/>
      <c r="AT88" s="864"/>
      <c r="AU88" s="864">
        <v>1417</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426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14</v>
      </c>
      <c r="CS102" s="872"/>
      <c r="CT102" s="872"/>
      <c r="CU102" s="872"/>
      <c r="CV102" s="915"/>
      <c r="CW102" s="914" t="s">
        <v>524</v>
      </c>
      <c r="CX102" s="872"/>
      <c r="CY102" s="872"/>
      <c r="CZ102" s="872"/>
      <c r="DA102" s="915"/>
      <c r="DB102" s="914" t="s">
        <v>524</v>
      </c>
      <c r="DC102" s="872"/>
      <c r="DD102" s="872"/>
      <c r="DE102" s="872"/>
      <c r="DF102" s="915"/>
      <c r="DG102" s="914" t="s">
        <v>524</v>
      </c>
      <c r="DH102" s="872"/>
      <c r="DI102" s="872"/>
      <c r="DJ102" s="872"/>
      <c r="DK102" s="915"/>
      <c r="DL102" s="914" t="s">
        <v>524</v>
      </c>
      <c r="DM102" s="872"/>
      <c r="DN102" s="872"/>
      <c r="DO102" s="872"/>
      <c r="DP102" s="915"/>
      <c r="DQ102" s="914" t="s">
        <v>524</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431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433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434</v>
      </c>
      <c r="AB109" s="917"/>
      <c r="AC109" s="917"/>
      <c r="AD109" s="917"/>
      <c r="AE109" s="918"/>
      <c r="AF109" s="916" t="s">
        <v>301</v>
      </c>
      <c r="AG109" s="917"/>
      <c r="AH109" s="917"/>
      <c r="AI109" s="917"/>
      <c r="AJ109" s="918"/>
      <c r="AK109" s="916" t="s">
        <v>300</v>
      </c>
      <c r="AL109" s="917"/>
      <c r="AM109" s="917"/>
      <c r="AN109" s="917"/>
      <c r="AO109" s="918"/>
      <c r="AP109" s="916" t="s">
        <v>435</v>
      </c>
      <c r="AQ109" s="917"/>
      <c r="AR109" s="917"/>
      <c r="AS109" s="917"/>
      <c r="AT109" s="919"/>
      <c r="AU109" s="936" t="s">
        <v>433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434</v>
      </c>
      <c r="BR109" s="917"/>
      <c r="BS109" s="917"/>
      <c r="BT109" s="917"/>
      <c r="BU109" s="918"/>
      <c r="BV109" s="916" t="s">
        <v>301</v>
      </c>
      <c r="BW109" s="917"/>
      <c r="BX109" s="917"/>
      <c r="BY109" s="917"/>
      <c r="BZ109" s="918"/>
      <c r="CA109" s="916" t="s">
        <v>300</v>
      </c>
      <c r="CB109" s="917"/>
      <c r="CC109" s="917"/>
      <c r="CD109" s="917"/>
      <c r="CE109" s="918"/>
      <c r="CF109" s="937" t="s">
        <v>435</v>
      </c>
      <c r="CG109" s="937"/>
      <c r="CH109" s="937"/>
      <c r="CI109" s="937"/>
      <c r="CJ109" s="937"/>
      <c r="CK109" s="916" t="s">
        <v>436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434</v>
      </c>
      <c r="DH109" s="917"/>
      <c r="DI109" s="917"/>
      <c r="DJ109" s="917"/>
      <c r="DK109" s="918"/>
      <c r="DL109" s="916" t="s">
        <v>301</v>
      </c>
      <c r="DM109" s="917"/>
      <c r="DN109" s="917"/>
      <c r="DO109" s="917"/>
      <c r="DP109" s="918"/>
      <c r="DQ109" s="916" t="s">
        <v>300</v>
      </c>
      <c r="DR109" s="917"/>
      <c r="DS109" s="917"/>
      <c r="DT109" s="917"/>
      <c r="DU109" s="918"/>
      <c r="DV109" s="916" t="s">
        <v>435</v>
      </c>
      <c r="DW109" s="917"/>
      <c r="DX109" s="917"/>
      <c r="DY109" s="917"/>
      <c r="DZ109" s="919"/>
    </row>
    <row r="110" spans="1:131" s="226" customFormat="1" ht="26.25" customHeight="1" x14ac:dyDescent="0.15">
      <c r="A110" s="920" t="s">
        <v>437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2788258</v>
      </c>
      <c r="AB110" s="924"/>
      <c r="AC110" s="924"/>
      <c r="AD110" s="924"/>
      <c r="AE110" s="925"/>
      <c r="AF110" s="926">
        <v>2768016</v>
      </c>
      <c r="AG110" s="924"/>
      <c r="AH110" s="924"/>
      <c r="AI110" s="924"/>
      <c r="AJ110" s="925"/>
      <c r="AK110" s="926">
        <v>2765141</v>
      </c>
      <c r="AL110" s="924"/>
      <c r="AM110" s="924"/>
      <c r="AN110" s="924"/>
      <c r="AO110" s="925"/>
      <c r="AP110" s="927">
        <v>24.7</v>
      </c>
      <c r="AQ110" s="928"/>
      <c r="AR110" s="928"/>
      <c r="AS110" s="928"/>
      <c r="AT110" s="929"/>
      <c r="AU110" s="930" t="s">
        <v>66</v>
      </c>
      <c r="AV110" s="931"/>
      <c r="AW110" s="931"/>
      <c r="AX110" s="931"/>
      <c r="AY110" s="931"/>
      <c r="AZ110" s="972" t="s">
        <v>438</v>
      </c>
      <c r="BA110" s="921"/>
      <c r="BB110" s="921"/>
      <c r="BC110" s="921"/>
      <c r="BD110" s="921"/>
      <c r="BE110" s="921"/>
      <c r="BF110" s="921"/>
      <c r="BG110" s="921"/>
      <c r="BH110" s="921"/>
      <c r="BI110" s="921"/>
      <c r="BJ110" s="921"/>
      <c r="BK110" s="921"/>
      <c r="BL110" s="921"/>
      <c r="BM110" s="921"/>
      <c r="BN110" s="921"/>
      <c r="BO110" s="921"/>
      <c r="BP110" s="922"/>
      <c r="BQ110" s="958">
        <v>31615539</v>
      </c>
      <c r="BR110" s="959"/>
      <c r="BS110" s="959"/>
      <c r="BT110" s="959"/>
      <c r="BU110" s="959"/>
      <c r="BV110" s="959">
        <v>31286373</v>
      </c>
      <c r="BW110" s="959"/>
      <c r="BX110" s="959"/>
      <c r="BY110" s="959"/>
      <c r="BZ110" s="959"/>
      <c r="CA110" s="959">
        <v>31109483</v>
      </c>
      <c r="CB110" s="959"/>
      <c r="CC110" s="959"/>
      <c r="CD110" s="959"/>
      <c r="CE110" s="959"/>
      <c r="CF110" s="973">
        <v>277.7</v>
      </c>
      <c r="CG110" s="974"/>
      <c r="CH110" s="974"/>
      <c r="CI110" s="974"/>
      <c r="CJ110" s="974"/>
      <c r="CK110" s="975" t="s">
        <v>439</v>
      </c>
      <c r="CL110" s="976"/>
      <c r="CM110" s="955" t="s">
        <v>440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415</v>
      </c>
      <c r="DH110" s="959"/>
      <c r="DI110" s="959"/>
      <c r="DJ110" s="959"/>
      <c r="DK110" s="959"/>
      <c r="DL110" s="959" t="s">
        <v>441</v>
      </c>
      <c r="DM110" s="959"/>
      <c r="DN110" s="959"/>
      <c r="DO110" s="959"/>
      <c r="DP110" s="959"/>
      <c r="DQ110" s="959" t="s">
        <v>404</v>
      </c>
      <c r="DR110" s="959"/>
      <c r="DS110" s="959"/>
      <c r="DT110" s="959"/>
      <c r="DU110" s="959"/>
      <c r="DV110" s="960" t="s">
        <v>441</v>
      </c>
      <c r="DW110" s="960"/>
      <c r="DX110" s="960"/>
      <c r="DY110" s="960"/>
      <c r="DZ110" s="961"/>
    </row>
    <row r="111" spans="1:131" s="226" customFormat="1" ht="26.25" customHeight="1" x14ac:dyDescent="0.15">
      <c r="A111" s="962" t="s">
        <v>442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415</v>
      </c>
      <c r="AB111" s="966"/>
      <c r="AC111" s="966"/>
      <c r="AD111" s="966"/>
      <c r="AE111" s="967"/>
      <c r="AF111" s="968" t="s">
        <v>404</v>
      </c>
      <c r="AG111" s="966"/>
      <c r="AH111" s="966"/>
      <c r="AI111" s="966"/>
      <c r="AJ111" s="967"/>
      <c r="AK111" s="968" t="s">
        <v>404</v>
      </c>
      <c r="AL111" s="966"/>
      <c r="AM111" s="966"/>
      <c r="AN111" s="966"/>
      <c r="AO111" s="967"/>
      <c r="AP111" s="969" t="s">
        <v>443</v>
      </c>
      <c r="AQ111" s="970"/>
      <c r="AR111" s="970"/>
      <c r="AS111" s="970"/>
      <c r="AT111" s="971"/>
      <c r="AU111" s="932"/>
      <c r="AV111" s="933"/>
      <c r="AW111" s="933"/>
      <c r="AX111" s="933"/>
      <c r="AY111" s="933"/>
      <c r="AZ111" s="981" t="s">
        <v>444</v>
      </c>
      <c r="BA111" s="982"/>
      <c r="BB111" s="982"/>
      <c r="BC111" s="982"/>
      <c r="BD111" s="982"/>
      <c r="BE111" s="982"/>
      <c r="BF111" s="982"/>
      <c r="BG111" s="982"/>
      <c r="BH111" s="982"/>
      <c r="BI111" s="982"/>
      <c r="BJ111" s="982"/>
      <c r="BK111" s="982"/>
      <c r="BL111" s="982"/>
      <c r="BM111" s="982"/>
      <c r="BN111" s="982"/>
      <c r="BO111" s="982"/>
      <c r="BP111" s="983"/>
      <c r="BQ111" s="951">
        <v>12099</v>
      </c>
      <c r="BR111" s="952"/>
      <c r="BS111" s="952"/>
      <c r="BT111" s="952"/>
      <c r="BU111" s="952"/>
      <c r="BV111" s="952">
        <v>5719</v>
      </c>
      <c r="BW111" s="952"/>
      <c r="BX111" s="952"/>
      <c r="BY111" s="952"/>
      <c r="BZ111" s="952"/>
      <c r="CA111" s="952">
        <v>4781</v>
      </c>
      <c r="CB111" s="952"/>
      <c r="CC111" s="952"/>
      <c r="CD111" s="952"/>
      <c r="CE111" s="952"/>
      <c r="CF111" s="946">
        <v>0</v>
      </c>
      <c r="CG111" s="947"/>
      <c r="CH111" s="947"/>
      <c r="CI111" s="947"/>
      <c r="CJ111" s="947"/>
      <c r="CK111" s="977"/>
      <c r="CL111" s="978"/>
      <c r="CM111" s="948" t="s">
        <v>445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386</v>
      </c>
      <c r="DH111" s="952"/>
      <c r="DI111" s="952"/>
      <c r="DJ111" s="952"/>
      <c r="DK111" s="952"/>
      <c r="DL111" s="952" t="s">
        <v>415</v>
      </c>
      <c r="DM111" s="952"/>
      <c r="DN111" s="952"/>
      <c r="DO111" s="952"/>
      <c r="DP111" s="952"/>
      <c r="DQ111" s="952" t="s">
        <v>443</v>
      </c>
      <c r="DR111" s="952"/>
      <c r="DS111" s="952"/>
      <c r="DT111" s="952"/>
      <c r="DU111" s="952"/>
      <c r="DV111" s="953" t="s">
        <v>443</v>
      </c>
      <c r="DW111" s="953"/>
      <c r="DX111" s="953"/>
      <c r="DY111" s="953"/>
      <c r="DZ111" s="954"/>
    </row>
    <row r="112" spans="1:131" s="226" customFormat="1" ht="26.25" customHeight="1" x14ac:dyDescent="0.15">
      <c r="A112" s="984" t="s">
        <v>446</v>
      </c>
      <c r="B112" s="985"/>
      <c r="C112" s="982" t="s">
        <v>447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386</v>
      </c>
      <c r="AB112" s="991"/>
      <c r="AC112" s="991"/>
      <c r="AD112" s="991"/>
      <c r="AE112" s="992"/>
      <c r="AF112" s="993" t="s">
        <v>386</v>
      </c>
      <c r="AG112" s="991"/>
      <c r="AH112" s="991"/>
      <c r="AI112" s="991"/>
      <c r="AJ112" s="992"/>
      <c r="AK112" s="993" t="s">
        <v>448</v>
      </c>
      <c r="AL112" s="991"/>
      <c r="AM112" s="991"/>
      <c r="AN112" s="991"/>
      <c r="AO112" s="992"/>
      <c r="AP112" s="994" t="s">
        <v>386</v>
      </c>
      <c r="AQ112" s="995"/>
      <c r="AR112" s="995"/>
      <c r="AS112" s="995"/>
      <c r="AT112" s="996"/>
      <c r="AU112" s="932"/>
      <c r="AV112" s="933"/>
      <c r="AW112" s="933"/>
      <c r="AX112" s="933"/>
      <c r="AY112" s="933"/>
      <c r="AZ112" s="981" t="s">
        <v>449</v>
      </c>
      <c r="BA112" s="982"/>
      <c r="BB112" s="982"/>
      <c r="BC112" s="982"/>
      <c r="BD112" s="982"/>
      <c r="BE112" s="982"/>
      <c r="BF112" s="982"/>
      <c r="BG112" s="982"/>
      <c r="BH112" s="982"/>
      <c r="BI112" s="982"/>
      <c r="BJ112" s="982"/>
      <c r="BK112" s="982"/>
      <c r="BL112" s="982"/>
      <c r="BM112" s="982"/>
      <c r="BN112" s="982"/>
      <c r="BO112" s="982"/>
      <c r="BP112" s="983"/>
      <c r="BQ112" s="951">
        <v>20363731</v>
      </c>
      <c r="BR112" s="952"/>
      <c r="BS112" s="952"/>
      <c r="BT112" s="952"/>
      <c r="BU112" s="952"/>
      <c r="BV112" s="952">
        <v>19737020</v>
      </c>
      <c r="BW112" s="952"/>
      <c r="BX112" s="952"/>
      <c r="BY112" s="952"/>
      <c r="BZ112" s="952"/>
      <c r="CA112" s="952">
        <v>18914117</v>
      </c>
      <c r="CB112" s="952"/>
      <c r="CC112" s="952"/>
      <c r="CD112" s="952"/>
      <c r="CE112" s="952"/>
      <c r="CF112" s="946">
        <v>168.9</v>
      </c>
      <c r="CG112" s="947"/>
      <c r="CH112" s="947"/>
      <c r="CI112" s="947"/>
      <c r="CJ112" s="947"/>
      <c r="CK112" s="977"/>
      <c r="CL112" s="978"/>
      <c r="CM112" s="948" t="s">
        <v>450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448</v>
      </c>
      <c r="DH112" s="952"/>
      <c r="DI112" s="952"/>
      <c r="DJ112" s="952"/>
      <c r="DK112" s="952"/>
      <c r="DL112" s="952" t="s">
        <v>386</v>
      </c>
      <c r="DM112" s="952"/>
      <c r="DN112" s="952"/>
      <c r="DO112" s="952"/>
      <c r="DP112" s="952"/>
      <c r="DQ112" s="952" t="s">
        <v>386</v>
      </c>
      <c r="DR112" s="952"/>
      <c r="DS112" s="952"/>
      <c r="DT112" s="952"/>
      <c r="DU112" s="952"/>
      <c r="DV112" s="953" t="s">
        <v>386</v>
      </c>
      <c r="DW112" s="953"/>
      <c r="DX112" s="953"/>
      <c r="DY112" s="953"/>
      <c r="DZ112" s="954"/>
    </row>
    <row r="113" spans="1:130" s="226" customFormat="1" ht="26.25" customHeight="1" x14ac:dyDescent="0.15">
      <c r="A113" s="986"/>
      <c r="B113" s="987"/>
      <c r="C113" s="982" t="s">
        <v>451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1406424</v>
      </c>
      <c r="AB113" s="966"/>
      <c r="AC113" s="966"/>
      <c r="AD113" s="966"/>
      <c r="AE113" s="967"/>
      <c r="AF113" s="968">
        <v>1398710</v>
      </c>
      <c r="AG113" s="966"/>
      <c r="AH113" s="966"/>
      <c r="AI113" s="966"/>
      <c r="AJ113" s="967"/>
      <c r="AK113" s="968">
        <v>1338646</v>
      </c>
      <c r="AL113" s="966"/>
      <c r="AM113" s="966"/>
      <c r="AN113" s="966"/>
      <c r="AO113" s="967"/>
      <c r="AP113" s="969">
        <v>12</v>
      </c>
      <c r="AQ113" s="970"/>
      <c r="AR113" s="970"/>
      <c r="AS113" s="970"/>
      <c r="AT113" s="971"/>
      <c r="AU113" s="932"/>
      <c r="AV113" s="933"/>
      <c r="AW113" s="933"/>
      <c r="AX113" s="933"/>
      <c r="AY113" s="933"/>
      <c r="AZ113" s="981" t="s">
        <v>452</v>
      </c>
      <c r="BA113" s="982"/>
      <c r="BB113" s="982"/>
      <c r="BC113" s="982"/>
      <c r="BD113" s="982"/>
      <c r="BE113" s="982"/>
      <c r="BF113" s="982"/>
      <c r="BG113" s="982"/>
      <c r="BH113" s="982"/>
      <c r="BI113" s="982"/>
      <c r="BJ113" s="982"/>
      <c r="BK113" s="982"/>
      <c r="BL113" s="982"/>
      <c r="BM113" s="982"/>
      <c r="BN113" s="982"/>
      <c r="BO113" s="982"/>
      <c r="BP113" s="983"/>
      <c r="BQ113" s="951">
        <v>1624387</v>
      </c>
      <c r="BR113" s="952"/>
      <c r="BS113" s="952"/>
      <c r="BT113" s="952"/>
      <c r="BU113" s="952"/>
      <c r="BV113" s="952">
        <v>1568520</v>
      </c>
      <c r="BW113" s="952"/>
      <c r="BX113" s="952"/>
      <c r="BY113" s="952"/>
      <c r="BZ113" s="952"/>
      <c r="CA113" s="952">
        <v>1416639</v>
      </c>
      <c r="CB113" s="952"/>
      <c r="CC113" s="952"/>
      <c r="CD113" s="952"/>
      <c r="CE113" s="952"/>
      <c r="CF113" s="946">
        <v>12.6</v>
      </c>
      <c r="CG113" s="947"/>
      <c r="CH113" s="947"/>
      <c r="CI113" s="947"/>
      <c r="CJ113" s="947"/>
      <c r="CK113" s="977"/>
      <c r="CL113" s="978"/>
      <c r="CM113" s="948" t="s">
        <v>453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443</v>
      </c>
      <c r="DH113" s="991"/>
      <c r="DI113" s="991"/>
      <c r="DJ113" s="991"/>
      <c r="DK113" s="992"/>
      <c r="DL113" s="993" t="s">
        <v>448</v>
      </c>
      <c r="DM113" s="991"/>
      <c r="DN113" s="991"/>
      <c r="DO113" s="991"/>
      <c r="DP113" s="992"/>
      <c r="DQ113" s="993" t="s">
        <v>448</v>
      </c>
      <c r="DR113" s="991"/>
      <c r="DS113" s="991"/>
      <c r="DT113" s="991"/>
      <c r="DU113" s="992"/>
      <c r="DV113" s="994" t="s">
        <v>386</v>
      </c>
      <c r="DW113" s="995"/>
      <c r="DX113" s="995"/>
      <c r="DY113" s="995"/>
      <c r="DZ113" s="996"/>
    </row>
    <row r="114" spans="1:130" s="226" customFormat="1" ht="26.25" customHeight="1" x14ac:dyDescent="0.15">
      <c r="A114" s="986"/>
      <c r="B114" s="987"/>
      <c r="C114" s="982" t="s">
        <v>454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166312</v>
      </c>
      <c r="AB114" s="991"/>
      <c r="AC114" s="991"/>
      <c r="AD114" s="991"/>
      <c r="AE114" s="992"/>
      <c r="AF114" s="993">
        <v>185807</v>
      </c>
      <c r="AG114" s="991"/>
      <c r="AH114" s="991"/>
      <c r="AI114" s="991"/>
      <c r="AJ114" s="992"/>
      <c r="AK114" s="993">
        <v>165193</v>
      </c>
      <c r="AL114" s="991"/>
      <c r="AM114" s="991"/>
      <c r="AN114" s="991"/>
      <c r="AO114" s="992"/>
      <c r="AP114" s="994">
        <v>1.5</v>
      </c>
      <c r="AQ114" s="995"/>
      <c r="AR114" s="995"/>
      <c r="AS114" s="995"/>
      <c r="AT114" s="996"/>
      <c r="AU114" s="932"/>
      <c r="AV114" s="933"/>
      <c r="AW114" s="933"/>
      <c r="AX114" s="933"/>
      <c r="AY114" s="933"/>
      <c r="AZ114" s="981" t="s">
        <v>455</v>
      </c>
      <c r="BA114" s="982"/>
      <c r="BB114" s="982"/>
      <c r="BC114" s="982"/>
      <c r="BD114" s="982"/>
      <c r="BE114" s="982"/>
      <c r="BF114" s="982"/>
      <c r="BG114" s="982"/>
      <c r="BH114" s="982"/>
      <c r="BI114" s="982"/>
      <c r="BJ114" s="982"/>
      <c r="BK114" s="982"/>
      <c r="BL114" s="982"/>
      <c r="BM114" s="982"/>
      <c r="BN114" s="982"/>
      <c r="BO114" s="982"/>
      <c r="BP114" s="983"/>
      <c r="BQ114" s="951">
        <v>2795542</v>
      </c>
      <c r="BR114" s="952"/>
      <c r="BS114" s="952"/>
      <c r="BT114" s="952"/>
      <c r="BU114" s="952"/>
      <c r="BV114" s="952">
        <v>2929382</v>
      </c>
      <c r="BW114" s="952"/>
      <c r="BX114" s="952"/>
      <c r="BY114" s="952"/>
      <c r="BZ114" s="952"/>
      <c r="CA114" s="952">
        <v>2815690</v>
      </c>
      <c r="CB114" s="952"/>
      <c r="CC114" s="952"/>
      <c r="CD114" s="952"/>
      <c r="CE114" s="952"/>
      <c r="CF114" s="946">
        <v>25.1</v>
      </c>
      <c r="CG114" s="947"/>
      <c r="CH114" s="947"/>
      <c r="CI114" s="947"/>
      <c r="CJ114" s="947"/>
      <c r="CK114" s="977"/>
      <c r="CL114" s="978"/>
      <c r="CM114" s="948" t="s">
        <v>456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443</v>
      </c>
      <c r="DH114" s="991"/>
      <c r="DI114" s="991"/>
      <c r="DJ114" s="991"/>
      <c r="DK114" s="992"/>
      <c r="DL114" s="993" t="s">
        <v>443</v>
      </c>
      <c r="DM114" s="991"/>
      <c r="DN114" s="991"/>
      <c r="DO114" s="991"/>
      <c r="DP114" s="992"/>
      <c r="DQ114" s="993" t="s">
        <v>386</v>
      </c>
      <c r="DR114" s="991"/>
      <c r="DS114" s="991"/>
      <c r="DT114" s="991"/>
      <c r="DU114" s="992"/>
      <c r="DV114" s="994" t="s">
        <v>443</v>
      </c>
      <c r="DW114" s="995"/>
      <c r="DX114" s="995"/>
      <c r="DY114" s="995"/>
      <c r="DZ114" s="996"/>
    </row>
    <row r="115" spans="1:130" s="226" customFormat="1" ht="26.25" customHeight="1" x14ac:dyDescent="0.15">
      <c r="A115" s="986"/>
      <c r="B115" s="987"/>
      <c r="C115" s="982" t="s">
        <v>457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4059</v>
      </c>
      <c r="AB115" s="966"/>
      <c r="AC115" s="966"/>
      <c r="AD115" s="966"/>
      <c r="AE115" s="967"/>
      <c r="AF115" s="968">
        <v>1306</v>
      </c>
      <c r="AG115" s="966"/>
      <c r="AH115" s="966"/>
      <c r="AI115" s="966"/>
      <c r="AJ115" s="967"/>
      <c r="AK115" s="968">
        <v>938</v>
      </c>
      <c r="AL115" s="966"/>
      <c r="AM115" s="966"/>
      <c r="AN115" s="966"/>
      <c r="AO115" s="967"/>
      <c r="AP115" s="969">
        <v>0</v>
      </c>
      <c r="AQ115" s="970"/>
      <c r="AR115" s="970"/>
      <c r="AS115" s="970"/>
      <c r="AT115" s="971"/>
      <c r="AU115" s="932"/>
      <c r="AV115" s="933"/>
      <c r="AW115" s="933"/>
      <c r="AX115" s="933"/>
      <c r="AY115" s="933"/>
      <c r="AZ115" s="981" t="s">
        <v>458</v>
      </c>
      <c r="BA115" s="982"/>
      <c r="BB115" s="982"/>
      <c r="BC115" s="982"/>
      <c r="BD115" s="982"/>
      <c r="BE115" s="982"/>
      <c r="BF115" s="982"/>
      <c r="BG115" s="982"/>
      <c r="BH115" s="982"/>
      <c r="BI115" s="982"/>
      <c r="BJ115" s="982"/>
      <c r="BK115" s="982"/>
      <c r="BL115" s="982"/>
      <c r="BM115" s="982"/>
      <c r="BN115" s="982"/>
      <c r="BO115" s="982"/>
      <c r="BP115" s="983"/>
      <c r="BQ115" s="951">
        <v>2688</v>
      </c>
      <c r="BR115" s="952"/>
      <c r="BS115" s="952"/>
      <c r="BT115" s="952"/>
      <c r="BU115" s="952"/>
      <c r="BV115" s="952">
        <v>148</v>
      </c>
      <c r="BW115" s="952"/>
      <c r="BX115" s="952"/>
      <c r="BY115" s="952"/>
      <c r="BZ115" s="952"/>
      <c r="CA115" s="952" t="s">
        <v>386</v>
      </c>
      <c r="CB115" s="952"/>
      <c r="CC115" s="952"/>
      <c r="CD115" s="952"/>
      <c r="CE115" s="952"/>
      <c r="CF115" s="946" t="s">
        <v>386</v>
      </c>
      <c r="CG115" s="947"/>
      <c r="CH115" s="947"/>
      <c r="CI115" s="947"/>
      <c r="CJ115" s="947"/>
      <c r="CK115" s="977"/>
      <c r="CL115" s="978"/>
      <c r="CM115" s="981"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443</v>
      </c>
      <c r="DH115" s="991"/>
      <c r="DI115" s="991"/>
      <c r="DJ115" s="991"/>
      <c r="DK115" s="992"/>
      <c r="DL115" s="993" t="s">
        <v>386</v>
      </c>
      <c r="DM115" s="991"/>
      <c r="DN115" s="991"/>
      <c r="DO115" s="991"/>
      <c r="DP115" s="992"/>
      <c r="DQ115" s="993" t="s">
        <v>386</v>
      </c>
      <c r="DR115" s="991"/>
      <c r="DS115" s="991"/>
      <c r="DT115" s="991"/>
      <c r="DU115" s="992"/>
      <c r="DV115" s="994" t="s">
        <v>448</v>
      </c>
      <c r="DW115" s="995"/>
      <c r="DX115" s="995"/>
      <c r="DY115" s="995"/>
      <c r="DZ115" s="996"/>
    </row>
    <row r="116" spans="1:130" s="226" customFormat="1" ht="26.25" customHeight="1" x14ac:dyDescent="0.15">
      <c r="A116" s="988"/>
      <c r="B116" s="989"/>
      <c r="C116" s="997" t="s">
        <v>460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386</v>
      </c>
      <c r="AB116" s="991"/>
      <c r="AC116" s="991"/>
      <c r="AD116" s="991"/>
      <c r="AE116" s="992"/>
      <c r="AF116" s="993" t="s">
        <v>386</v>
      </c>
      <c r="AG116" s="991"/>
      <c r="AH116" s="991"/>
      <c r="AI116" s="991"/>
      <c r="AJ116" s="992"/>
      <c r="AK116" s="993" t="s">
        <v>443</v>
      </c>
      <c r="AL116" s="991"/>
      <c r="AM116" s="991"/>
      <c r="AN116" s="991"/>
      <c r="AO116" s="992"/>
      <c r="AP116" s="994" t="s">
        <v>386</v>
      </c>
      <c r="AQ116" s="995"/>
      <c r="AR116" s="995"/>
      <c r="AS116" s="995"/>
      <c r="AT116" s="996"/>
      <c r="AU116" s="932"/>
      <c r="AV116" s="933"/>
      <c r="AW116" s="933"/>
      <c r="AX116" s="933"/>
      <c r="AY116" s="933"/>
      <c r="AZ116" s="999" t="s">
        <v>461</v>
      </c>
      <c r="BA116" s="1000"/>
      <c r="BB116" s="1000"/>
      <c r="BC116" s="1000"/>
      <c r="BD116" s="1000"/>
      <c r="BE116" s="1000"/>
      <c r="BF116" s="1000"/>
      <c r="BG116" s="1000"/>
      <c r="BH116" s="1000"/>
      <c r="BI116" s="1000"/>
      <c r="BJ116" s="1000"/>
      <c r="BK116" s="1000"/>
      <c r="BL116" s="1000"/>
      <c r="BM116" s="1000"/>
      <c r="BN116" s="1000"/>
      <c r="BO116" s="1000"/>
      <c r="BP116" s="1001"/>
      <c r="BQ116" s="951" t="s">
        <v>443</v>
      </c>
      <c r="BR116" s="952"/>
      <c r="BS116" s="952"/>
      <c r="BT116" s="952"/>
      <c r="BU116" s="952"/>
      <c r="BV116" s="952" t="s">
        <v>386</v>
      </c>
      <c r="BW116" s="952"/>
      <c r="BX116" s="952"/>
      <c r="BY116" s="952"/>
      <c r="BZ116" s="952"/>
      <c r="CA116" s="952" t="s">
        <v>386</v>
      </c>
      <c r="CB116" s="952"/>
      <c r="CC116" s="952"/>
      <c r="CD116" s="952"/>
      <c r="CE116" s="952"/>
      <c r="CF116" s="946" t="s">
        <v>386</v>
      </c>
      <c r="CG116" s="947"/>
      <c r="CH116" s="947"/>
      <c r="CI116" s="947"/>
      <c r="CJ116" s="947"/>
      <c r="CK116" s="977"/>
      <c r="CL116" s="978"/>
      <c r="CM116" s="948" t="s">
        <v>462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448</v>
      </c>
      <c r="DH116" s="991"/>
      <c r="DI116" s="991"/>
      <c r="DJ116" s="991"/>
      <c r="DK116" s="992"/>
      <c r="DL116" s="993" t="s">
        <v>386</v>
      </c>
      <c r="DM116" s="991"/>
      <c r="DN116" s="991"/>
      <c r="DO116" s="991"/>
      <c r="DP116" s="992"/>
      <c r="DQ116" s="993" t="s">
        <v>443</v>
      </c>
      <c r="DR116" s="991"/>
      <c r="DS116" s="991"/>
      <c r="DT116" s="991"/>
      <c r="DU116" s="992"/>
      <c r="DV116" s="994" t="s">
        <v>448</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463</v>
      </c>
      <c r="Z117" s="918"/>
      <c r="AA117" s="1008">
        <v>4365053</v>
      </c>
      <c r="AB117" s="1009"/>
      <c r="AC117" s="1009"/>
      <c r="AD117" s="1009"/>
      <c r="AE117" s="1010"/>
      <c r="AF117" s="1011">
        <v>4353839</v>
      </c>
      <c r="AG117" s="1009"/>
      <c r="AH117" s="1009"/>
      <c r="AI117" s="1009"/>
      <c r="AJ117" s="1010"/>
      <c r="AK117" s="1011">
        <v>4269918</v>
      </c>
      <c r="AL117" s="1009"/>
      <c r="AM117" s="1009"/>
      <c r="AN117" s="1009"/>
      <c r="AO117" s="1010"/>
      <c r="AP117" s="1012"/>
      <c r="AQ117" s="1013"/>
      <c r="AR117" s="1013"/>
      <c r="AS117" s="1013"/>
      <c r="AT117" s="1014"/>
      <c r="AU117" s="932"/>
      <c r="AV117" s="933"/>
      <c r="AW117" s="933"/>
      <c r="AX117" s="933"/>
      <c r="AY117" s="933"/>
      <c r="AZ117" s="999" t="s">
        <v>464</v>
      </c>
      <c r="BA117" s="1000"/>
      <c r="BB117" s="1000"/>
      <c r="BC117" s="1000"/>
      <c r="BD117" s="1000"/>
      <c r="BE117" s="1000"/>
      <c r="BF117" s="1000"/>
      <c r="BG117" s="1000"/>
      <c r="BH117" s="1000"/>
      <c r="BI117" s="1000"/>
      <c r="BJ117" s="1000"/>
      <c r="BK117" s="1000"/>
      <c r="BL117" s="1000"/>
      <c r="BM117" s="1000"/>
      <c r="BN117" s="1000"/>
      <c r="BO117" s="1000"/>
      <c r="BP117" s="1001"/>
      <c r="BQ117" s="951" t="s">
        <v>443</v>
      </c>
      <c r="BR117" s="952"/>
      <c r="BS117" s="952"/>
      <c r="BT117" s="952"/>
      <c r="BU117" s="952"/>
      <c r="BV117" s="952" t="s">
        <v>443</v>
      </c>
      <c r="BW117" s="952"/>
      <c r="BX117" s="952"/>
      <c r="BY117" s="952"/>
      <c r="BZ117" s="952"/>
      <c r="CA117" s="952" t="s">
        <v>443</v>
      </c>
      <c r="CB117" s="952"/>
      <c r="CC117" s="952"/>
      <c r="CD117" s="952"/>
      <c r="CE117" s="952"/>
      <c r="CF117" s="946" t="s">
        <v>443</v>
      </c>
      <c r="CG117" s="947"/>
      <c r="CH117" s="947"/>
      <c r="CI117" s="947"/>
      <c r="CJ117" s="947"/>
      <c r="CK117" s="977"/>
      <c r="CL117" s="978"/>
      <c r="CM117" s="948" t="s">
        <v>465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443</v>
      </c>
      <c r="DH117" s="991"/>
      <c r="DI117" s="991"/>
      <c r="DJ117" s="991"/>
      <c r="DK117" s="992"/>
      <c r="DL117" s="993" t="s">
        <v>466</v>
      </c>
      <c r="DM117" s="991"/>
      <c r="DN117" s="991"/>
      <c r="DO117" s="991"/>
      <c r="DP117" s="992"/>
      <c r="DQ117" s="993" t="s">
        <v>443</v>
      </c>
      <c r="DR117" s="991"/>
      <c r="DS117" s="991"/>
      <c r="DT117" s="991"/>
      <c r="DU117" s="992"/>
      <c r="DV117" s="994" t="s">
        <v>443</v>
      </c>
      <c r="DW117" s="995"/>
      <c r="DX117" s="995"/>
      <c r="DY117" s="995"/>
      <c r="DZ117" s="996"/>
    </row>
    <row r="118" spans="1:130" s="226" customFormat="1" ht="26.25" customHeight="1" x14ac:dyDescent="0.15">
      <c r="A118" s="936" t="s">
        <v>436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434</v>
      </c>
      <c r="AB118" s="917"/>
      <c r="AC118" s="917"/>
      <c r="AD118" s="917"/>
      <c r="AE118" s="918"/>
      <c r="AF118" s="916" t="s">
        <v>301</v>
      </c>
      <c r="AG118" s="917"/>
      <c r="AH118" s="917"/>
      <c r="AI118" s="917"/>
      <c r="AJ118" s="918"/>
      <c r="AK118" s="916" t="s">
        <v>300</v>
      </c>
      <c r="AL118" s="917"/>
      <c r="AM118" s="917"/>
      <c r="AN118" s="917"/>
      <c r="AO118" s="918"/>
      <c r="AP118" s="1003" t="s">
        <v>435</v>
      </c>
      <c r="AQ118" s="1004"/>
      <c r="AR118" s="1004"/>
      <c r="AS118" s="1004"/>
      <c r="AT118" s="1005"/>
      <c r="AU118" s="932"/>
      <c r="AV118" s="933"/>
      <c r="AW118" s="933"/>
      <c r="AX118" s="933"/>
      <c r="AY118" s="933"/>
      <c r="AZ118" s="1006" t="s">
        <v>467</v>
      </c>
      <c r="BA118" s="997"/>
      <c r="BB118" s="997"/>
      <c r="BC118" s="997"/>
      <c r="BD118" s="997"/>
      <c r="BE118" s="997"/>
      <c r="BF118" s="997"/>
      <c r="BG118" s="997"/>
      <c r="BH118" s="997"/>
      <c r="BI118" s="997"/>
      <c r="BJ118" s="997"/>
      <c r="BK118" s="997"/>
      <c r="BL118" s="997"/>
      <c r="BM118" s="997"/>
      <c r="BN118" s="997"/>
      <c r="BO118" s="997"/>
      <c r="BP118" s="998"/>
      <c r="BQ118" s="1029" t="s">
        <v>443</v>
      </c>
      <c r="BR118" s="1030"/>
      <c r="BS118" s="1030"/>
      <c r="BT118" s="1030"/>
      <c r="BU118" s="1030"/>
      <c r="BV118" s="1030" t="s">
        <v>468</v>
      </c>
      <c r="BW118" s="1030"/>
      <c r="BX118" s="1030"/>
      <c r="BY118" s="1030"/>
      <c r="BZ118" s="1030"/>
      <c r="CA118" s="1030" t="s">
        <v>469</v>
      </c>
      <c r="CB118" s="1030"/>
      <c r="CC118" s="1030"/>
      <c r="CD118" s="1030"/>
      <c r="CE118" s="1030"/>
      <c r="CF118" s="946" t="s">
        <v>470</v>
      </c>
      <c r="CG118" s="947"/>
      <c r="CH118" s="947"/>
      <c r="CI118" s="947"/>
      <c r="CJ118" s="947"/>
      <c r="CK118" s="977"/>
      <c r="CL118" s="978"/>
      <c r="CM118" s="948" t="s">
        <v>471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v>895</v>
      </c>
      <c r="DH118" s="991"/>
      <c r="DI118" s="991"/>
      <c r="DJ118" s="991"/>
      <c r="DK118" s="992"/>
      <c r="DL118" s="993">
        <v>375</v>
      </c>
      <c r="DM118" s="991"/>
      <c r="DN118" s="991"/>
      <c r="DO118" s="991"/>
      <c r="DP118" s="992"/>
      <c r="DQ118" s="993">
        <v>118</v>
      </c>
      <c r="DR118" s="991"/>
      <c r="DS118" s="991"/>
      <c r="DT118" s="991"/>
      <c r="DU118" s="992"/>
      <c r="DV118" s="994">
        <v>0</v>
      </c>
      <c r="DW118" s="995"/>
      <c r="DX118" s="995"/>
      <c r="DY118" s="995"/>
      <c r="DZ118" s="996"/>
    </row>
    <row r="119" spans="1:130" s="226" customFormat="1" ht="26.25" customHeight="1" x14ac:dyDescent="0.15">
      <c r="A119" s="1090" t="s">
        <v>439</v>
      </c>
      <c r="B119" s="976"/>
      <c r="C119" s="955" t="s">
        <v>440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472</v>
      </c>
      <c r="AB119" s="924"/>
      <c r="AC119" s="924"/>
      <c r="AD119" s="924"/>
      <c r="AE119" s="925"/>
      <c r="AF119" s="926" t="s">
        <v>443</v>
      </c>
      <c r="AG119" s="924"/>
      <c r="AH119" s="924"/>
      <c r="AI119" s="924"/>
      <c r="AJ119" s="925"/>
      <c r="AK119" s="926" t="s">
        <v>386</v>
      </c>
      <c r="AL119" s="924"/>
      <c r="AM119" s="924"/>
      <c r="AN119" s="924"/>
      <c r="AO119" s="925"/>
      <c r="AP119" s="927" t="s">
        <v>443</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473</v>
      </c>
      <c r="BP119" s="1038"/>
      <c r="BQ119" s="1029">
        <v>56413986</v>
      </c>
      <c r="BR119" s="1030"/>
      <c r="BS119" s="1030"/>
      <c r="BT119" s="1030"/>
      <c r="BU119" s="1030"/>
      <c r="BV119" s="1030">
        <v>55527162</v>
      </c>
      <c r="BW119" s="1030"/>
      <c r="BX119" s="1030"/>
      <c r="BY119" s="1030"/>
      <c r="BZ119" s="1030"/>
      <c r="CA119" s="1030">
        <v>54260710</v>
      </c>
      <c r="CB119" s="1030"/>
      <c r="CC119" s="1030"/>
      <c r="CD119" s="1030"/>
      <c r="CE119" s="1030"/>
      <c r="CF119" s="1031"/>
      <c r="CG119" s="1032"/>
      <c r="CH119" s="1032"/>
      <c r="CI119" s="1032"/>
      <c r="CJ119" s="1033"/>
      <c r="CK119" s="979"/>
      <c r="CL119" s="980"/>
      <c r="CM119" s="1034" t="s">
        <v>474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11204</v>
      </c>
      <c r="DH119" s="1016"/>
      <c r="DI119" s="1016"/>
      <c r="DJ119" s="1016"/>
      <c r="DK119" s="1017"/>
      <c r="DL119" s="1015">
        <v>5344</v>
      </c>
      <c r="DM119" s="1016"/>
      <c r="DN119" s="1016"/>
      <c r="DO119" s="1016"/>
      <c r="DP119" s="1017"/>
      <c r="DQ119" s="1015">
        <v>4663</v>
      </c>
      <c r="DR119" s="1016"/>
      <c r="DS119" s="1016"/>
      <c r="DT119" s="1016"/>
      <c r="DU119" s="1017"/>
      <c r="DV119" s="1018">
        <v>0</v>
      </c>
      <c r="DW119" s="1019"/>
      <c r="DX119" s="1019"/>
      <c r="DY119" s="1019"/>
      <c r="DZ119" s="1020"/>
    </row>
    <row r="120" spans="1:130" s="226" customFormat="1" ht="26.25" customHeight="1" x14ac:dyDescent="0.15">
      <c r="A120" s="1091"/>
      <c r="B120" s="978"/>
      <c r="C120" s="948" t="s">
        <v>445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443</v>
      </c>
      <c r="AB120" s="991"/>
      <c r="AC120" s="991"/>
      <c r="AD120" s="991"/>
      <c r="AE120" s="992"/>
      <c r="AF120" s="993" t="s">
        <v>472</v>
      </c>
      <c r="AG120" s="991"/>
      <c r="AH120" s="991"/>
      <c r="AI120" s="991"/>
      <c r="AJ120" s="992"/>
      <c r="AK120" s="993" t="s">
        <v>472</v>
      </c>
      <c r="AL120" s="991"/>
      <c r="AM120" s="991"/>
      <c r="AN120" s="991"/>
      <c r="AO120" s="992"/>
      <c r="AP120" s="994" t="s">
        <v>468</v>
      </c>
      <c r="AQ120" s="995"/>
      <c r="AR120" s="995"/>
      <c r="AS120" s="995"/>
      <c r="AT120" s="996"/>
      <c r="AU120" s="1021" t="s">
        <v>475</v>
      </c>
      <c r="AV120" s="1022"/>
      <c r="AW120" s="1022"/>
      <c r="AX120" s="1022"/>
      <c r="AY120" s="1023"/>
      <c r="AZ120" s="972" t="s">
        <v>476</v>
      </c>
      <c r="BA120" s="921"/>
      <c r="BB120" s="921"/>
      <c r="BC120" s="921"/>
      <c r="BD120" s="921"/>
      <c r="BE120" s="921"/>
      <c r="BF120" s="921"/>
      <c r="BG120" s="921"/>
      <c r="BH120" s="921"/>
      <c r="BI120" s="921"/>
      <c r="BJ120" s="921"/>
      <c r="BK120" s="921"/>
      <c r="BL120" s="921"/>
      <c r="BM120" s="921"/>
      <c r="BN120" s="921"/>
      <c r="BO120" s="921"/>
      <c r="BP120" s="922"/>
      <c r="BQ120" s="958">
        <v>4787240</v>
      </c>
      <c r="BR120" s="959"/>
      <c r="BS120" s="959"/>
      <c r="BT120" s="959"/>
      <c r="BU120" s="959"/>
      <c r="BV120" s="959">
        <v>4528598</v>
      </c>
      <c r="BW120" s="959"/>
      <c r="BX120" s="959"/>
      <c r="BY120" s="959"/>
      <c r="BZ120" s="959"/>
      <c r="CA120" s="959">
        <v>5217154</v>
      </c>
      <c r="CB120" s="959"/>
      <c r="CC120" s="959"/>
      <c r="CD120" s="959"/>
      <c r="CE120" s="959"/>
      <c r="CF120" s="973">
        <v>46.6</v>
      </c>
      <c r="CG120" s="974"/>
      <c r="CH120" s="974"/>
      <c r="CI120" s="974"/>
      <c r="CJ120" s="974"/>
      <c r="CK120" s="1039" t="s">
        <v>477</v>
      </c>
      <c r="CL120" s="1040"/>
      <c r="CM120" s="1040"/>
      <c r="CN120" s="1040"/>
      <c r="CO120" s="1041"/>
      <c r="CP120" s="1047" t="s">
        <v>478</v>
      </c>
      <c r="CQ120" s="1048"/>
      <c r="CR120" s="1048"/>
      <c r="CS120" s="1048"/>
      <c r="CT120" s="1048"/>
      <c r="CU120" s="1048"/>
      <c r="CV120" s="1048"/>
      <c r="CW120" s="1048"/>
      <c r="CX120" s="1048"/>
      <c r="CY120" s="1048"/>
      <c r="CZ120" s="1048"/>
      <c r="DA120" s="1048"/>
      <c r="DB120" s="1048"/>
      <c r="DC120" s="1048"/>
      <c r="DD120" s="1048"/>
      <c r="DE120" s="1048"/>
      <c r="DF120" s="1049"/>
      <c r="DG120" s="958">
        <v>14038018</v>
      </c>
      <c r="DH120" s="959"/>
      <c r="DI120" s="959"/>
      <c r="DJ120" s="959"/>
      <c r="DK120" s="959"/>
      <c r="DL120" s="959">
        <v>13646324</v>
      </c>
      <c r="DM120" s="959"/>
      <c r="DN120" s="959"/>
      <c r="DO120" s="959"/>
      <c r="DP120" s="959"/>
      <c r="DQ120" s="959">
        <v>13062649</v>
      </c>
      <c r="DR120" s="959"/>
      <c r="DS120" s="959"/>
      <c r="DT120" s="959"/>
      <c r="DU120" s="959"/>
      <c r="DV120" s="960">
        <v>116.6</v>
      </c>
      <c r="DW120" s="960"/>
      <c r="DX120" s="960"/>
      <c r="DY120" s="960"/>
      <c r="DZ120" s="961"/>
    </row>
    <row r="121" spans="1:130" s="226" customFormat="1" ht="26.25" customHeight="1" x14ac:dyDescent="0.15">
      <c r="A121" s="1091"/>
      <c r="B121" s="978"/>
      <c r="C121" s="999" t="s">
        <v>479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443</v>
      </c>
      <c r="AB121" s="991"/>
      <c r="AC121" s="991"/>
      <c r="AD121" s="991"/>
      <c r="AE121" s="992"/>
      <c r="AF121" s="993" t="s">
        <v>443</v>
      </c>
      <c r="AG121" s="991"/>
      <c r="AH121" s="991"/>
      <c r="AI121" s="991"/>
      <c r="AJ121" s="992"/>
      <c r="AK121" s="993" t="s">
        <v>443</v>
      </c>
      <c r="AL121" s="991"/>
      <c r="AM121" s="991"/>
      <c r="AN121" s="991"/>
      <c r="AO121" s="992"/>
      <c r="AP121" s="994" t="s">
        <v>443</v>
      </c>
      <c r="AQ121" s="995"/>
      <c r="AR121" s="995"/>
      <c r="AS121" s="995"/>
      <c r="AT121" s="996"/>
      <c r="AU121" s="1024"/>
      <c r="AV121" s="1025"/>
      <c r="AW121" s="1025"/>
      <c r="AX121" s="1025"/>
      <c r="AY121" s="1026"/>
      <c r="AZ121" s="981" t="s">
        <v>480</v>
      </c>
      <c r="BA121" s="982"/>
      <c r="BB121" s="982"/>
      <c r="BC121" s="982"/>
      <c r="BD121" s="982"/>
      <c r="BE121" s="982"/>
      <c r="BF121" s="982"/>
      <c r="BG121" s="982"/>
      <c r="BH121" s="982"/>
      <c r="BI121" s="982"/>
      <c r="BJ121" s="982"/>
      <c r="BK121" s="982"/>
      <c r="BL121" s="982"/>
      <c r="BM121" s="982"/>
      <c r="BN121" s="982"/>
      <c r="BO121" s="982"/>
      <c r="BP121" s="983"/>
      <c r="BQ121" s="951">
        <v>2544686</v>
      </c>
      <c r="BR121" s="952"/>
      <c r="BS121" s="952"/>
      <c r="BT121" s="952"/>
      <c r="BU121" s="952"/>
      <c r="BV121" s="952">
        <v>2547622</v>
      </c>
      <c r="BW121" s="952"/>
      <c r="BX121" s="952"/>
      <c r="BY121" s="952"/>
      <c r="BZ121" s="952"/>
      <c r="CA121" s="952">
        <v>2407738</v>
      </c>
      <c r="CB121" s="952"/>
      <c r="CC121" s="952"/>
      <c r="CD121" s="952"/>
      <c r="CE121" s="952"/>
      <c r="CF121" s="946">
        <v>21.5</v>
      </c>
      <c r="CG121" s="947"/>
      <c r="CH121" s="947"/>
      <c r="CI121" s="947"/>
      <c r="CJ121" s="947"/>
      <c r="CK121" s="1042"/>
      <c r="CL121" s="1043"/>
      <c r="CM121" s="1043"/>
      <c r="CN121" s="1043"/>
      <c r="CO121" s="1044"/>
      <c r="CP121" s="1052" t="s">
        <v>411</v>
      </c>
      <c r="CQ121" s="1053"/>
      <c r="CR121" s="1053"/>
      <c r="CS121" s="1053"/>
      <c r="CT121" s="1053"/>
      <c r="CU121" s="1053"/>
      <c r="CV121" s="1053"/>
      <c r="CW121" s="1053"/>
      <c r="CX121" s="1053"/>
      <c r="CY121" s="1053"/>
      <c r="CZ121" s="1053"/>
      <c r="DA121" s="1053"/>
      <c r="DB121" s="1053"/>
      <c r="DC121" s="1053"/>
      <c r="DD121" s="1053"/>
      <c r="DE121" s="1053"/>
      <c r="DF121" s="1054"/>
      <c r="DG121" s="951">
        <v>5528340</v>
      </c>
      <c r="DH121" s="952"/>
      <c r="DI121" s="952"/>
      <c r="DJ121" s="952"/>
      <c r="DK121" s="952"/>
      <c r="DL121" s="952">
        <v>5338483</v>
      </c>
      <c r="DM121" s="952"/>
      <c r="DN121" s="952"/>
      <c r="DO121" s="952"/>
      <c r="DP121" s="952"/>
      <c r="DQ121" s="952">
        <v>5118938</v>
      </c>
      <c r="DR121" s="952"/>
      <c r="DS121" s="952"/>
      <c r="DT121" s="952"/>
      <c r="DU121" s="952"/>
      <c r="DV121" s="953">
        <v>45.7</v>
      </c>
      <c r="DW121" s="953"/>
      <c r="DX121" s="953"/>
      <c r="DY121" s="953"/>
      <c r="DZ121" s="954"/>
    </row>
    <row r="122" spans="1:130" s="226" customFormat="1" ht="26.25" customHeight="1" x14ac:dyDescent="0.15">
      <c r="A122" s="1091"/>
      <c r="B122" s="978"/>
      <c r="C122" s="948" t="s">
        <v>456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470</v>
      </c>
      <c r="AB122" s="991"/>
      <c r="AC122" s="991"/>
      <c r="AD122" s="991"/>
      <c r="AE122" s="992"/>
      <c r="AF122" s="993" t="s">
        <v>443</v>
      </c>
      <c r="AG122" s="991"/>
      <c r="AH122" s="991"/>
      <c r="AI122" s="991"/>
      <c r="AJ122" s="992"/>
      <c r="AK122" s="993" t="s">
        <v>443</v>
      </c>
      <c r="AL122" s="991"/>
      <c r="AM122" s="991"/>
      <c r="AN122" s="991"/>
      <c r="AO122" s="992"/>
      <c r="AP122" s="994" t="s">
        <v>469</v>
      </c>
      <c r="AQ122" s="995"/>
      <c r="AR122" s="995"/>
      <c r="AS122" s="995"/>
      <c r="AT122" s="996"/>
      <c r="AU122" s="1024"/>
      <c r="AV122" s="1025"/>
      <c r="AW122" s="1025"/>
      <c r="AX122" s="1025"/>
      <c r="AY122" s="1026"/>
      <c r="AZ122" s="1006" t="s">
        <v>481</v>
      </c>
      <c r="BA122" s="997"/>
      <c r="BB122" s="997"/>
      <c r="BC122" s="997"/>
      <c r="BD122" s="997"/>
      <c r="BE122" s="997"/>
      <c r="BF122" s="997"/>
      <c r="BG122" s="997"/>
      <c r="BH122" s="997"/>
      <c r="BI122" s="997"/>
      <c r="BJ122" s="997"/>
      <c r="BK122" s="997"/>
      <c r="BL122" s="997"/>
      <c r="BM122" s="997"/>
      <c r="BN122" s="997"/>
      <c r="BO122" s="997"/>
      <c r="BP122" s="998"/>
      <c r="BQ122" s="1029">
        <v>35450732</v>
      </c>
      <c r="BR122" s="1030"/>
      <c r="BS122" s="1030"/>
      <c r="BT122" s="1030"/>
      <c r="BU122" s="1030"/>
      <c r="BV122" s="1030">
        <v>34677276</v>
      </c>
      <c r="BW122" s="1030"/>
      <c r="BX122" s="1030"/>
      <c r="BY122" s="1030"/>
      <c r="BZ122" s="1030"/>
      <c r="CA122" s="1030">
        <v>33877945</v>
      </c>
      <c r="CB122" s="1030"/>
      <c r="CC122" s="1030"/>
      <c r="CD122" s="1030"/>
      <c r="CE122" s="1030"/>
      <c r="CF122" s="1050">
        <v>302.39999999999998</v>
      </c>
      <c r="CG122" s="1051"/>
      <c r="CH122" s="1051"/>
      <c r="CI122" s="1051"/>
      <c r="CJ122" s="1051"/>
      <c r="CK122" s="1042"/>
      <c r="CL122" s="1043"/>
      <c r="CM122" s="1043"/>
      <c r="CN122" s="1043"/>
      <c r="CO122" s="1044"/>
      <c r="CP122" s="1052" t="s">
        <v>482</v>
      </c>
      <c r="CQ122" s="1053"/>
      <c r="CR122" s="1053"/>
      <c r="CS122" s="1053"/>
      <c r="CT122" s="1053"/>
      <c r="CU122" s="1053"/>
      <c r="CV122" s="1053"/>
      <c r="CW122" s="1053"/>
      <c r="CX122" s="1053"/>
      <c r="CY122" s="1053"/>
      <c r="CZ122" s="1053"/>
      <c r="DA122" s="1053"/>
      <c r="DB122" s="1053"/>
      <c r="DC122" s="1053"/>
      <c r="DD122" s="1053"/>
      <c r="DE122" s="1053"/>
      <c r="DF122" s="1054"/>
      <c r="DG122" s="951">
        <v>642564</v>
      </c>
      <c r="DH122" s="952"/>
      <c r="DI122" s="952"/>
      <c r="DJ122" s="952"/>
      <c r="DK122" s="952"/>
      <c r="DL122" s="952">
        <v>638210</v>
      </c>
      <c r="DM122" s="952"/>
      <c r="DN122" s="952"/>
      <c r="DO122" s="952"/>
      <c r="DP122" s="952"/>
      <c r="DQ122" s="952">
        <v>627378</v>
      </c>
      <c r="DR122" s="952"/>
      <c r="DS122" s="952"/>
      <c r="DT122" s="952"/>
      <c r="DU122" s="952"/>
      <c r="DV122" s="953">
        <v>5.6</v>
      </c>
      <c r="DW122" s="953"/>
      <c r="DX122" s="953"/>
      <c r="DY122" s="953"/>
      <c r="DZ122" s="954"/>
    </row>
    <row r="123" spans="1:130" s="226" customFormat="1" ht="26.25" customHeight="1" x14ac:dyDescent="0.15">
      <c r="A123" s="1091"/>
      <c r="B123" s="978"/>
      <c r="C123" s="948" t="s">
        <v>462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386</v>
      </c>
      <c r="AB123" s="991"/>
      <c r="AC123" s="991"/>
      <c r="AD123" s="991"/>
      <c r="AE123" s="992"/>
      <c r="AF123" s="993" t="s">
        <v>443</v>
      </c>
      <c r="AG123" s="991"/>
      <c r="AH123" s="991"/>
      <c r="AI123" s="991"/>
      <c r="AJ123" s="992"/>
      <c r="AK123" s="993" t="s">
        <v>466</v>
      </c>
      <c r="AL123" s="991"/>
      <c r="AM123" s="991"/>
      <c r="AN123" s="991"/>
      <c r="AO123" s="992"/>
      <c r="AP123" s="994" t="s">
        <v>443</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483</v>
      </c>
      <c r="BP123" s="1038"/>
      <c r="BQ123" s="1097">
        <v>42782658</v>
      </c>
      <c r="BR123" s="1098"/>
      <c r="BS123" s="1098"/>
      <c r="BT123" s="1098"/>
      <c r="BU123" s="1098"/>
      <c r="BV123" s="1098">
        <v>41753496</v>
      </c>
      <c r="BW123" s="1098"/>
      <c r="BX123" s="1098"/>
      <c r="BY123" s="1098"/>
      <c r="BZ123" s="1098"/>
      <c r="CA123" s="1098">
        <v>41502837</v>
      </c>
      <c r="CB123" s="1098"/>
      <c r="CC123" s="1098"/>
      <c r="CD123" s="1098"/>
      <c r="CE123" s="1098"/>
      <c r="CF123" s="1031"/>
      <c r="CG123" s="1032"/>
      <c r="CH123" s="1032"/>
      <c r="CI123" s="1032"/>
      <c r="CJ123" s="1033"/>
      <c r="CK123" s="1042"/>
      <c r="CL123" s="1043"/>
      <c r="CM123" s="1043"/>
      <c r="CN123" s="1043"/>
      <c r="CO123" s="1044"/>
      <c r="CP123" s="1052" t="s">
        <v>484</v>
      </c>
      <c r="CQ123" s="1053"/>
      <c r="CR123" s="1053"/>
      <c r="CS123" s="1053"/>
      <c r="CT123" s="1053"/>
      <c r="CU123" s="1053"/>
      <c r="CV123" s="1053"/>
      <c r="CW123" s="1053"/>
      <c r="CX123" s="1053"/>
      <c r="CY123" s="1053"/>
      <c r="CZ123" s="1053"/>
      <c r="DA123" s="1053"/>
      <c r="DB123" s="1053"/>
      <c r="DC123" s="1053"/>
      <c r="DD123" s="1053"/>
      <c r="DE123" s="1053"/>
      <c r="DF123" s="1054"/>
      <c r="DG123" s="990">
        <v>135166</v>
      </c>
      <c r="DH123" s="991"/>
      <c r="DI123" s="991"/>
      <c r="DJ123" s="991"/>
      <c r="DK123" s="992"/>
      <c r="DL123" s="993">
        <v>114003</v>
      </c>
      <c r="DM123" s="991"/>
      <c r="DN123" s="991"/>
      <c r="DO123" s="991"/>
      <c r="DP123" s="992"/>
      <c r="DQ123" s="993">
        <v>105152</v>
      </c>
      <c r="DR123" s="991"/>
      <c r="DS123" s="991"/>
      <c r="DT123" s="991"/>
      <c r="DU123" s="992"/>
      <c r="DV123" s="994">
        <v>0.9</v>
      </c>
      <c r="DW123" s="995"/>
      <c r="DX123" s="995"/>
      <c r="DY123" s="995"/>
      <c r="DZ123" s="996"/>
    </row>
    <row r="124" spans="1:130" s="226" customFormat="1" ht="26.25" customHeight="1" thickBot="1" x14ac:dyDescent="0.2">
      <c r="A124" s="1091"/>
      <c r="B124" s="978"/>
      <c r="C124" s="948" t="s">
        <v>465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468</v>
      </c>
      <c r="AB124" s="991"/>
      <c r="AC124" s="991"/>
      <c r="AD124" s="991"/>
      <c r="AE124" s="992"/>
      <c r="AF124" s="993" t="s">
        <v>466</v>
      </c>
      <c r="AG124" s="991"/>
      <c r="AH124" s="991"/>
      <c r="AI124" s="991"/>
      <c r="AJ124" s="992"/>
      <c r="AK124" s="993" t="s">
        <v>443</v>
      </c>
      <c r="AL124" s="991"/>
      <c r="AM124" s="991"/>
      <c r="AN124" s="991"/>
      <c r="AO124" s="992"/>
      <c r="AP124" s="994" t="s">
        <v>443</v>
      </c>
      <c r="AQ124" s="995"/>
      <c r="AR124" s="995"/>
      <c r="AS124" s="995"/>
      <c r="AT124" s="996"/>
      <c r="AU124" s="1093" t="s">
        <v>485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117.8</v>
      </c>
      <c r="BR124" s="1060"/>
      <c r="BS124" s="1060"/>
      <c r="BT124" s="1060"/>
      <c r="BU124" s="1060"/>
      <c r="BV124" s="1060">
        <v>121.6</v>
      </c>
      <c r="BW124" s="1060"/>
      <c r="BX124" s="1060"/>
      <c r="BY124" s="1060"/>
      <c r="BZ124" s="1060"/>
      <c r="CA124" s="1060">
        <v>113.8</v>
      </c>
      <c r="CB124" s="1060"/>
      <c r="CC124" s="1060"/>
      <c r="CD124" s="1060"/>
      <c r="CE124" s="1060"/>
      <c r="CF124" s="1061"/>
      <c r="CG124" s="1062"/>
      <c r="CH124" s="1062"/>
      <c r="CI124" s="1062"/>
      <c r="CJ124" s="1063"/>
      <c r="CK124" s="1045"/>
      <c r="CL124" s="1045"/>
      <c r="CM124" s="1045"/>
      <c r="CN124" s="1045"/>
      <c r="CO124" s="1046"/>
      <c r="CP124" s="1052" t="s">
        <v>486</v>
      </c>
      <c r="CQ124" s="1053"/>
      <c r="CR124" s="1053"/>
      <c r="CS124" s="1053"/>
      <c r="CT124" s="1053"/>
      <c r="CU124" s="1053"/>
      <c r="CV124" s="1053"/>
      <c r="CW124" s="1053"/>
      <c r="CX124" s="1053"/>
      <c r="CY124" s="1053"/>
      <c r="CZ124" s="1053"/>
      <c r="DA124" s="1053"/>
      <c r="DB124" s="1053"/>
      <c r="DC124" s="1053"/>
      <c r="DD124" s="1053"/>
      <c r="DE124" s="1053"/>
      <c r="DF124" s="1054"/>
      <c r="DG124" s="1037">
        <v>19643</v>
      </c>
      <c r="DH124" s="1016"/>
      <c r="DI124" s="1016"/>
      <c r="DJ124" s="1016"/>
      <c r="DK124" s="1017"/>
      <c r="DL124" s="1015" t="s">
        <v>468</v>
      </c>
      <c r="DM124" s="1016"/>
      <c r="DN124" s="1016"/>
      <c r="DO124" s="1016"/>
      <c r="DP124" s="1017"/>
      <c r="DQ124" s="1015" t="s">
        <v>443</v>
      </c>
      <c r="DR124" s="1016"/>
      <c r="DS124" s="1016"/>
      <c r="DT124" s="1016"/>
      <c r="DU124" s="1017"/>
      <c r="DV124" s="1018" t="s">
        <v>487</v>
      </c>
      <c r="DW124" s="1019"/>
      <c r="DX124" s="1019"/>
      <c r="DY124" s="1019"/>
      <c r="DZ124" s="1020"/>
    </row>
    <row r="125" spans="1:130" s="226" customFormat="1" ht="26.25" customHeight="1" x14ac:dyDescent="0.15">
      <c r="A125" s="1091"/>
      <c r="B125" s="978"/>
      <c r="C125" s="948" t="s">
        <v>471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443</v>
      </c>
      <c r="AB125" s="991"/>
      <c r="AC125" s="991"/>
      <c r="AD125" s="991"/>
      <c r="AE125" s="992"/>
      <c r="AF125" s="993" t="s">
        <v>488</v>
      </c>
      <c r="AG125" s="991"/>
      <c r="AH125" s="991"/>
      <c r="AI125" s="991"/>
      <c r="AJ125" s="992"/>
      <c r="AK125" s="993" t="s">
        <v>443</v>
      </c>
      <c r="AL125" s="991"/>
      <c r="AM125" s="991"/>
      <c r="AN125" s="991"/>
      <c r="AO125" s="992"/>
      <c r="AP125" s="994" t="s">
        <v>487</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489</v>
      </c>
      <c r="CL125" s="1040"/>
      <c r="CM125" s="1040"/>
      <c r="CN125" s="1040"/>
      <c r="CO125" s="1041"/>
      <c r="CP125" s="972" t="s">
        <v>490</v>
      </c>
      <c r="CQ125" s="921"/>
      <c r="CR125" s="921"/>
      <c r="CS125" s="921"/>
      <c r="CT125" s="921"/>
      <c r="CU125" s="921"/>
      <c r="CV125" s="921"/>
      <c r="CW125" s="921"/>
      <c r="CX125" s="921"/>
      <c r="CY125" s="921"/>
      <c r="CZ125" s="921"/>
      <c r="DA125" s="921"/>
      <c r="DB125" s="921"/>
      <c r="DC125" s="921"/>
      <c r="DD125" s="921"/>
      <c r="DE125" s="921"/>
      <c r="DF125" s="922"/>
      <c r="DG125" s="958" t="s">
        <v>443</v>
      </c>
      <c r="DH125" s="959"/>
      <c r="DI125" s="959"/>
      <c r="DJ125" s="959"/>
      <c r="DK125" s="959"/>
      <c r="DL125" s="959" t="s">
        <v>443</v>
      </c>
      <c r="DM125" s="959"/>
      <c r="DN125" s="959"/>
      <c r="DO125" s="959"/>
      <c r="DP125" s="959"/>
      <c r="DQ125" s="959" t="s">
        <v>468</v>
      </c>
      <c r="DR125" s="959"/>
      <c r="DS125" s="959"/>
      <c r="DT125" s="959"/>
      <c r="DU125" s="959"/>
      <c r="DV125" s="960" t="s">
        <v>466</v>
      </c>
      <c r="DW125" s="960"/>
      <c r="DX125" s="960"/>
      <c r="DY125" s="960"/>
      <c r="DZ125" s="961"/>
    </row>
    <row r="126" spans="1:130" s="226" customFormat="1" ht="26.25" customHeight="1" thickBot="1" x14ac:dyDescent="0.2">
      <c r="A126" s="1091"/>
      <c r="B126" s="978"/>
      <c r="C126" s="948" t="s">
        <v>474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3156</v>
      </c>
      <c r="AB126" s="991"/>
      <c r="AC126" s="991"/>
      <c r="AD126" s="991"/>
      <c r="AE126" s="992"/>
      <c r="AF126" s="993">
        <v>520</v>
      </c>
      <c r="AG126" s="991"/>
      <c r="AH126" s="991"/>
      <c r="AI126" s="991"/>
      <c r="AJ126" s="992"/>
      <c r="AK126" s="993">
        <v>257</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491</v>
      </c>
      <c r="CQ126" s="982"/>
      <c r="CR126" s="982"/>
      <c r="CS126" s="982"/>
      <c r="CT126" s="982"/>
      <c r="CU126" s="982"/>
      <c r="CV126" s="982"/>
      <c r="CW126" s="982"/>
      <c r="CX126" s="982"/>
      <c r="CY126" s="982"/>
      <c r="CZ126" s="982"/>
      <c r="DA126" s="982"/>
      <c r="DB126" s="982"/>
      <c r="DC126" s="982"/>
      <c r="DD126" s="982"/>
      <c r="DE126" s="982"/>
      <c r="DF126" s="983"/>
      <c r="DG126" s="951" t="s">
        <v>443</v>
      </c>
      <c r="DH126" s="952"/>
      <c r="DI126" s="952"/>
      <c r="DJ126" s="952"/>
      <c r="DK126" s="952"/>
      <c r="DL126" s="952" t="s">
        <v>443</v>
      </c>
      <c r="DM126" s="952"/>
      <c r="DN126" s="952"/>
      <c r="DO126" s="952"/>
      <c r="DP126" s="952"/>
      <c r="DQ126" s="952" t="s">
        <v>443</v>
      </c>
      <c r="DR126" s="952"/>
      <c r="DS126" s="952"/>
      <c r="DT126" s="952"/>
      <c r="DU126" s="952"/>
      <c r="DV126" s="953" t="s">
        <v>468</v>
      </c>
      <c r="DW126" s="953"/>
      <c r="DX126" s="953"/>
      <c r="DY126" s="953"/>
      <c r="DZ126" s="954"/>
    </row>
    <row r="127" spans="1:130" s="226" customFormat="1" ht="26.25" customHeight="1" x14ac:dyDescent="0.15">
      <c r="A127" s="1092"/>
      <c r="B127" s="980"/>
      <c r="C127" s="1034" t="s">
        <v>492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903</v>
      </c>
      <c r="AB127" s="991"/>
      <c r="AC127" s="991"/>
      <c r="AD127" s="991"/>
      <c r="AE127" s="992"/>
      <c r="AF127" s="993">
        <v>786</v>
      </c>
      <c r="AG127" s="991"/>
      <c r="AH127" s="991"/>
      <c r="AI127" s="991"/>
      <c r="AJ127" s="992"/>
      <c r="AK127" s="993">
        <v>681</v>
      </c>
      <c r="AL127" s="991"/>
      <c r="AM127" s="991"/>
      <c r="AN127" s="991"/>
      <c r="AO127" s="992"/>
      <c r="AP127" s="994">
        <v>0</v>
      </c>
      <c r="AQ127" s="995"/>
      <c r="AR127" s="995"/>
      <c r="AS127" s="995"/>
      <c r="AT127" s="996"/>
      <c r="AU127" s="262"/>
      <c r="AV127" s="262"/>
      <c r="AW127" s="262"/>
      <c r="AX127" s="1064" t="s">
        <v>493</v>
      </c>
      <c r="AY127" s="1065"/>
      <c r="AZ127" s="1065"/>
      <c r="BA127" s="1065"/>
      <c r="BB127" s="1065"/>
      <c r="BC127" s="1065"/>
      <c r="BD127" s="1065"/>
      <c r="BE127" s="1066"/>
      <c r="BF127" s="1067" t="s">
        <v>494</v>
      </c>
      <c r="BG127" s="1065"/>
      <c r="BH127" s="1065"/>
      <c r="BI127" s="1065"/>
      <c r="BJ127" s="1065"/>
      <c r="BK127" s="1065"/>
      <c r="BL127" s="1066"/>
      <c r="BM127" s="1067" t="s">
        <v>495</v>
      </c>
      <c r="BN127" s="1065"/>
      <c r="BO127" s="1065"/>
      <c r="BP127" s="1065"/>
      <c r="BQ127" s="1065"/>
      <c r="BR127" s="1065"/>
      <c r="BS127" s="1066"/>
      <c r="BT127" s="1067" t="s">
        <v>496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497</v>
      </c>
      <c r="CQ127" s="982"/>
      <c r="CR127" s="982"/>
      <c r="CS127" s="982"/>
      <c r="CT127" s="982"/>
      <c r="CU127" s="982"/>
      <c r="CV127" s="982"/>
      <c r="CW127" s="982"/>
      <c r="CX127" s="982"/>
      <c r="CY127" s="982"/>
      <c r="CZ127" s="982"/>
      <c r="DA127" s="982"/>
      <c r="DB127" s="982"/>
      <c r="DC127" s="982"/>
      <c r="DD127" s="982"/>
      <c r="DE127" s="982"/>
      <c r="DF127" s="983"/>
      <c r="DG127" s="951" t="s">
        <v>443</v>
      </c>
      <c r="DH127" s="952"/>
      <c r="DI127" s="952"/>
      <c r="DJ127" s="952"/>
      <c r="DK127" s="952"/>
      <c r="DL127" s="952" t="s">
        <v>443</v>
      </c>
      <c r="DM127" s="952"/>
      <c r="DN127" s="952"/>
      <c r="DO127" s="952"/>
      <c r="DP127" s="952"/>
      <c r="DQ127" s="952" t="s">
        <v>443</v>
      </c>
      <c r="DR127" s="952"/>
      <c r="DS127" s="952"/>
      <c r="DT127" s="952"/>
      <c r="DU127" s="952"/>
      <c r="DV127" s="953" t="s">
        <v>443</v>
      </c>
      <c r="DW127" s="953"/>
      <c r="DX127" s="953"/>
      <c r="DY127" s="953"/>
      <c r="DZ127" s="954"/>
    </row>
    <row r="128" spans="1:130" s="226" customFormat="1" ht="26.25" customHeight="1" thickBot="1" x14ac:dyDescent="0.2">
      <c r="A128" s="1075" t="s">
        <v>498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499</v>
      </c>
      <c r="X128" s="1077"/>
      <c r="Y128" s="1077"/>
      <c r="Z128" s="1078"/>
      <c r="AA128" s="1079">
        <v>185347</v>
      </c>
      <c r="AB128" s="1080"/>
      <c r="AC128" s="1080"/>
      <c r="AD128" s="1080"/>
      <c r="AE128" s="1081"/>
      <c r="AF128" s="1082">
        <v>174306</v>
      </c>
      <c r="AG128" s="1080"/>
      <c r="AH128" s="1080"/>
      <c r="AI128" s="1080"/>
      <c r="AJ128" s="1081"/>
      <c r="AK128" s="1082">
        <v>156003</v>
      </c>
      <c r="AL128" s="1080"/>
      <c r="AM128" s="1080"/>
      <c r="AN128" s="1080"/>
      <c r="AO128" s="1081"/>
      <c r="AP128" s="1083"/>
      <c r="AQ128" s="1084"/>
      <c r="AR128" s="1084"/>
      <c r="AS128" s="1084"/>
      <c r="AT128" s="1085"/>
      <c r="AU128" s="262"/>
      <c r="AV128" s="262"/>
      <c r="AW128" s="262"/>
      <c r="AX128" s="920" t="s">
        <v>500</v>
      </c>
      <c r="AY128" s="921"/>
      <c r="AZ128" s="921"/>
      <c r="BA128" s="921"/>
      <c r="BB128" s="921"/>
      <c r="BC128" s="921"/>
      <c r="BD128" s="921"/>
      <c r="BE128" s="922"/>
      <c r="BF128" s="1086" t="s">
        <v>443</v>
      </c>
      <c r="BG128" s="1087"/>
      <c r="BH128" s="1087"/>
      <c r="BI128" s="1087"/>
      <c r="BJ128" s="1087"/>
      <c r="BK128" s="1087"/>
      <c r="BL128" s="1088"/>
      <c r="BM128" s="1086">
        <v>12.87</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501</v>
      </c>
      <c r="CQ128" s="1069"/>
      <c r="CR128" s="1069"/>
      <c r="CS128" s="1069"/>
      <c r="CT128" s="1069"/>
      <c r="CU128" s="1069"/>
      <c r="CV128" s="1069"/>
      <c r="CW128" s="1069"/>
      <c r="CX128" s="1069"/>
      <c r="CY128" s="1069"/>
      <c r="CZ128" s="1069"/>
      <c r="DA128" s="1069"/>
      <c r="DB128" s="1069"/>
      <c r="DC128" s="1069"/>
      <c r="DD128" s="1069"/>
      <c r="DE128" s="1069"/>
      <c r="DF128" s="1070"/>
      <c r="DG128" s="1071">
        <v>2688</v>
      </c>
      <c r="DH128" s="1072"/>
      <c r="DI128" s="1072"/>
      <c r="DJ128" s="1072"/>
      <c r="DK128" s="1072"/>
      <c r="DL128" s="1072">
        <v>148</v>
      </c>
      <c r="DM128" s="1072"/>
      <c r="DN128" s="1072"/>
      <c r="DO128" s="1072"/>
      <c r="DP128" s="1072"/>
      <c r="DQ128" s="1072" t="s">
        <v>443</v>
      </c>
      <c r="DR128" s="1072"/>
      <c r="DS128" s="1072"/>
      <c r="DT128" s="1072"/>
      <c r="DU128" s="1072"/>
      <c r="DV128" s="1073" t="s">
        <v>443</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502</v>
      </c>
      <c r="X129" s="1106"/>
      <c r="Y129" s="1106"/>
      <c r="Z129" s="1107"/>
      <c r="AA129" s="990">
        <v>14328777</v>
      </c>
      <c r="AB129" s="991"/>
      <c r="AC129" s="991"/>
      <c r="AD129" s="991"/>
      <c r="AE129" s="992"/>
      <c r="AF129" s="993">
        <v>13911940</v>
      </c>
      <c r="AG129" s="991"/>
      <c r="AH129" s="991"/>
      <c r="AI129" s="991"/>
      <c r="AJ129" s="992"/>
      <c r="AK129" s="993">
        <v>13793131</v>
      </c>
      <c r="AL129" s="991"/>
      <c r="AM129" s="991"/>
      <c r="AN129" s="991"/>
      <c r="AO129" s="992"/>
      <c r="AP129" s="1108"/>
      <c r="AQ129" s="1109"/>
      <c r="AR129" s="1109"/>
      <c r="AS129" s="1109"/>
      <c r="AT129" s="1110"/>
      <c r="AU129" s="264"/>
      <c r="AV129" s="264"/>
      <c r="AW129" s="264"/>
      <c r="AX129" s="1099" t="s">
        <v>503</v>
      </c>
      <c r="AY129" s="982"/>
      <c r="AZ129" s="982"/>
      <c r="BA129" s="982"/>
      <c r="BB129" s="982"/>
      <c r="BC129" s="982"/>
      <c r="BD129" s="982"/>
      <c r="BE129" s="983"/>
      <c r="BF129" s="1100" t="s">
        <v>466</v>
      </c>
      <c r="BG129" s="1101"/>
      <c r="BH129" s="1101"/>
      <c r="BI129" s="1101"/>
      <c r="BJ129" s="1101"/>
      <c r="BK129" s="1101"/>
      <c r="BL129" s="1102"/>
      <c r="BM129" s="1100">
        <v>17.87</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504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505</v>
      </c>
      <c r="X130" s="1106"/>
      <c r="Y130" s="1106"/>
      <c r="Z130" s="1107"/>
      <c r="AA130" s="990">
        <v>2762240</v>
      </c>
      <c r="AB130" s="991"/>
      <c r="AC130" s="991"/>
      <c r="AD130" s="991"/>
      <c r="AE130" s="992"/>
      <c r="AF130" s="993">
        <v>2589363</v>
      </c>
      <c r="AG130" s="991"/>
      <c r="AH130" s="991"/>
      <c r="AI130" s="991"/>
      <c r="AJ130" s="992"/>
      <c r="AK130" s="993">
        <v>2591503</v>
      </c>
      <c r="AL130" s="991"/>
      <c r="AM130" s="991"/>
      <c r="AN130" s="991"/>
      <c r="AO130" s="992"/>
      <c r="AP130" s="1108"/>
      <c r="AQ130" s="1109"/>
      <c r="AR130" s="1109"/>
      <c r="AS130" s="1109"/>
      <c r="AT130" s="1110"/>
      <c r="AU130" s="264"/>
      <c r="AV130" s="264"/>
      <c r="AW130" s="264"/>
      <c r="AX130" s="1099" t="s">
        <v>506</v>
      </c>
      <c r="AY130" s="982"/>
      <c r="AZ130" s="982"/>
      <c r="BA130" s="982"/>
      <c r="BB130" s="982"/>
      <c r="BC130" s="982"/>
      <c r="BD130" s="982"/>
      <c r="BE130" s="983"/>
      <c r="BF130" s="1136">
        <v>13.2</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507</v>
      </c>
      <c r="X131" s="1144"/>
      <c r="Y131" s="1144"/>
      <c r="Z131" s="1145"/>
      <c r="AA131" s="1037">
        <v>11566537</v>
      </c>
      <c r="AB131" s="1016"/>
      <c r="AC131" s="1016"/>
      <c r="AD131" s="1016"/>
      <c r="AE131" s="1017"/>
      <c r="AF131" s="1015">
        <v>11322577</v>
      </c>
      <c r="AG131" s="1016"/>
      <c r="AH131" s="1016"/>
      <c r="AI131" s="1016"/>
      <c r="AJ131" s="1017"/>
      <c r="AK131" s="1015">
        <v>11201628</v>
      </c>
      <c r="AL131" s="1016"/>
      <c r="AM131" s="1016"/>
      <c r="AN131" s="1016"/>
      <c r="AO131" s="1017"/>
      <c r="AP131" s="1146"/>
      <c r="AQ131" s="1147"/>
      <c r="AR131" s="1147"/>
      <c r="AS131" s="1147"/>
      <c r="AT131" s="1148"/>
      <c r="AU131" s="264"/>
      <c r="AV131" s="264"/>
      <c r="AW131" s="264"/>
      <c r="AX131" s="1118" t="s">
        <v>508</v>
      </c>
      <c r="AY131" s="1069"/>
      <c r="AZ131" s="1069"/>
      <c r="BA131" s="1069"/>
      <c r="BB131" s="1069"/>
      <c r="BC131" s="1069"/>
      <c r="BD131" s="1069"/>
      <c r="BE131" s="1070"/>
      <c r="BF131" s="1119">
        <v>113.8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510</v>
      </c>
      <c r="W132" s="1129"/>
      <c r="X132" s="1129"/>
      <c r="Y132" s="1129"/>
      <c r="Z132" s="1130"/>
      <c r="AA132" s="1131">
        <v>12.25488666</v>
      </c>
      <c r="AB132" s="1132"/>
      <c r="AC132" s="1132"/>
      <c r="AD132" s="1132"/>
      <c r="AE132" s="1133"/>
      <c r="AF132" s="1134">
        <v>14.04424251</v>
      </c>
      <c r="AG132" s="1132"/>
      <c r="AH132" s="1132"/>
      <c r="AI132" s="1132"/>
      <c r="AJ132" s="1133"/>
      <c r="AK132" s="1134">
        <v>13.59098914</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511</v>
      </c>
      <c r="W133" s="1112"/>
      <c r="X133" s="1112"/>
      <c r="Y133" s="1112"/>
      <c r="Z133" s="1113"/>
      <c r="AA133" s="1114">
        <v>13</v>
      </c>
      <c r="AB133" s="1115"/>
      <c r="AC133" s="1115"/>
      <c r="AD133" s="1115"/>
      <c r="AE133" s="1116"/>
      <c r="AF133" s="1114">
        <v>13</v>
      </c>
      <c r="AG133" s="1115"/>
      <c r="AH133" s="1115"/>
      <c r="AI133" s="1115"/>
      <c r="AJ133" s="1116"/>
      <c r="AK133" s="1114">
        <v>13.2</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7cngUWrCAAj9A5kn1ytl2bj6l+lVc5yd+B02FVsIhsGmNUozUvufuPMP8qNIYRpPUD5sf/8UF7kk7Ds+QIRjg==" saltValue="tn/UbasLqk6hVf9HZ2Se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G2Qb7pxVR+jtApI/SEDD3hOZQRXTiBwpc72uk9ulp4IGbwdnL1UKP9BBgr2257s3q4S6yht3K1Z+fWYgjPxuw==" saltValue="CltJmxp01N71vnads0xC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Jn7Tt0C0kQC2d8wg3eVWLlS/gO68jWElM97rDxIBZaXkmdKruK+kljY132XZQReqDaAaXG4+jcbHtQeZdOnvw==" saltValue="brj1Ponh6MJcLbpmiJA2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515</v>
      </c>
      <c r="AP7" s="283"/>
      <c r="AQ7" s="284" t="s">
        <v>516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517</v>
      </c>
      <c r="AQ8" s="290" t="s">
        <v>518</v>
      </c>
      <c r="AR8" s="291" t="s">
        <v>519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520</v>
      </c>
      <c r="AL9" s="1155"/>
      <c r="AM9" s="1155"/>
      <c r="AN9" s="1156"/>
      <c r="AO9" s="292">
        <v>3482012</v>
      </c>
      <c r="AP9" s="292">
        <v>72914</v>
      </c>
      <c r="AQ9" s="293">
        <v>89546</v>
      </c>
      <c r="AR9" s="294">
        <v>-18.600000000000001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521</v>
      </c>
      <c r="AL10" s="1155"/>
      <c r="AM10" s="1155"/>
      <c r="AN10" s="1156"/>
      <c r="AO10" s="295">
        <v>230831</v>
      </c>
      <c r="AP10" s="295">
        <v>4834</v>
      </c>
      <c r="AQ10" s="296">
        <v>7518</v>
      </c>
      <c r="AR10" s="297">
        <v>-35.700000000000003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522</v>
      </c>
      <c r="AL11" s="1155"/>
      <c r="AM11" s="1155"/>
      <c r="AN11" s="1156"/>
      <c r="AO11" s="295">
        <v>543144</v>
      </c>
      <c r="AP11" s="295">
        <v>11374</v>
      </c>
      <c r="AQ11" s="296">
        <v>9181</v>
      </c>
      <c r="AR11" s="297">
        <v>23.9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523</v>
      </c>
      <c r="AL12" s="1155"/>
      <c r="AM12" s="1155"/>
      <c r="AN12" s="1156"/>
      <c r="AO12" s="295" t="s">
        <v>524</v>
      </c>
      <c r="AP12" s="295" t="s">
        <v>524</v>
      </c>
      <c r="AQ12" s="296">
        <v>1021</v>
      </c>
      <c r="AR12" s="297" t="s">
        <v>524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525</v>
      </c>
      <c r="AL13" s="1155"/>
      <c r="AM13" s="1155"/>
      <c r="AN13" s="1156"/>
      <c r="AO13" s="295" t="s">
        <v>524</v>
      </c>
      <c r="AP13" s="295" t="s">
        <v>524</v>
      </c>
      <c r="AQ13" s="296">
        <v>11</v>
      </c>
      <c r="AR13" s="297" t="s">
        <v>524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526</v>
      </c>
      <c r="AL14" s="1155"/>
      <c r="AM14" s="1155"/>
      <c r="AN14" s="1156"/>
      <c r="AO14" s="295">
        <v>153106</v>
      </c>
      <c r="AP14" s="295">
        <v>3206</v>
      </c>
      <c r="AQ14" s="296">
        <v>4082</v>
      </c>
      <c r="AR14" s="297">
        <v>-21.5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527</v>
      </c>
      <c r="AL15" s="1155"/>
      <c r="AM15" s="1155"/>
      <c r="AN15" s="1156"/>
      <c r="AO15" s="295">
        <v>43673</v>
      </c>
      <c r="AP15" s="295">
        <v>915</v>
      </c>
      <c r="AQ15" s="296">
        <v>2228</v>
      </c>
      <c r="AR15" s="297">
        <v>-58.9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528</v>
      </c>
      <c r="AL16" s="1158"/>
      <c r="AM16" s="1158"/>
      <c r="AN16" s="1159"/>
      <c r="AO16" s="295">
        <v>-263848</v>
      </c>
      <c r="AP16" s="295">
        <v>-5525</v>
      </c>
      <c r="AQ16" s="296">
        <v>-8980</v>
      </c>
      <c r="AR16" s="297">
        <v>-38.5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4188918</v>
      </c>
      <c r="AP17" s="295">
        <v>87717</v>
      </c>
      <c r="AQ17" s="296">
        <v>104606</v>
      </c>
      <c r="AR17" s="297">
        <v>-16.100000000000001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530</v>
      </c>
      <c r="AP20" s="303" t="s">
        <v>531</v>
      </c>
      <c r="AQ20" s="304" t="s">
        <v>532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533</v>
      </c>
      <c r="AL21" s="1150"/>
      <c r="AM21" s="1150"/>
      <c r="AN21" s="1151"/>
      <c r="AO21" s="307">
        <v>7.62</v>
      </c>
      <c r="AP21" s="308">
        <v>10.09</v>
      </c>
      <c r="AQ21" s="309">
        <v>-2.4700000000000002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534</v>
      </c>
      <c r="AL22" s="1150"/>
      <c r="AM22" s="1150"/>
      <c r="AN22" s="1151"/>
      <c r="AO22" s="312">
        <v>96.9</v>
      </c>
      <c r="AP22" s="313">
        <v>97.8</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536</v>
      </c>
      <c r="AO27" s="273"/>
      <c r="AP27" s="273"/>
      <c r="AQ27" s="273"/>
      <c r="AR27" s="273"/>
      <c r="AS27" s="273"/>
      <c r="AT27" s="273"/>
    </row>
    <row r="28" spans="1:46" ht="17.25" x14ac:dyDescent="0.15">
      <c r="A28" s="274" t="s">
        <v>537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515</v>
      </c>
      <c r="AP30" s="283"/>
      <c r="AQ30" s="284" t="s">
        <v>516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517</v>
      </c>
      <c r="AQ31" s="290" t="s">
        <v>518</v>
      </c>
      <c r="AR31" s="291" t="s">
        <v>519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539</v>
      </c>
      <c r="AL32" s="1166"/>
      <c r="AM32" s="1166"/>
      <c r="AN32" s="1167"/>
      <c r="AO32" s="322">
        <v>2765141</v>
      </c>
      <c r="AP32" s="322">
        <v>57903</v>
      </c>
      <c r="AQ32" s="323">
        <v>67805</v>
      </c>
      <c r="AR32" s="324">
        <v>-14.6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540</v>
      </c>
      <c r="AL33" s="1166"/>
      <c r="AM33" s="1166"/>
      <c r="AN33" s="1167"/>
      <c r="AO33" s="322" t="s">
        <v>524</v>
      </c>
      <c r="AP33" s="322" t="s">
        <v>524</v>
      </c>
      <c r="AQ33" s="323" t="s">
        <v>524</v>
      </c>
      <c r="AR33" s="324" t="s">
        <v>524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541</v>
      </c>
      <c r="AL34" s="1166"/>
      <c r="AM34" s="1166"/>
      <c r="AN34" s="1167"/>
      <c r="AO34" s="322" t="s">
        <v>524</v>
      </c>
      <c r="AP34" s="322" t="s">
        <v>524</v>
      </c>
      <c r="AQ34" s="323">
        <v>11</v>
      </c>
      <c r="AR34" s="324" t="s">
        <v>524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542</v>
      </c>
      <c r="AL35" s="1166"/>
      <c r="AM35" s="1166"/>
      <c r="AN35" s="1167"/>
      <c r="AO35" s="322">
        <v>1338646</v>
      </c>
      <c r="AP35" s="322">
        <v>28032</v>
      </c>
      <c r="AQ35" s="323">
        <v>18110</v>
      </c>
      <c r="AR35" s="324">
        <v>54.8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543</v>
      </c>
      <c r="AL36" s="1166"/>
      <c r="AM36" s="1166"/>
      <c r="AN36" s="1167"/>
      <c r="AO36" s="322">
        <v>165193</v>
      </c>
      <c r="AP36" s="322">
        <v>3459</v>
      </c>
      <c r="AQ36" s="323">
        <v>2781</v>
      </c>
      <c r="AR36" s="324">
        <v>24.4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544</v>
      </c>
      <c r="AL37" s="1166"/>
      <c r="AM37" s="1166"/>
      <c r="AN37" s="1167"/>
      <c r="AO37" s="322">
        <v>938</v>
      </c>
      <c r="AP37" s="322">
        <v>20</v>
      </c>
      <c r="AQ37" s="323">
        <v>1073</v>
      </c>
      <c r="AR37" s="324">
        <v>-98.1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545</v>
      </c>
      <c r="AL38" s="1169"/>
      <c r="AM38" s="1169"/>
      <c r="AN38" s="1170"/>
      <c r="AO38" s="325" t="s">
        <v>524</v>
      </c>
      <c r="AP38" s="325" t="s">
        <v>524</v>
      </c>
      <c r="AQ38" s="326">
        <v>5</v>
      </c>
      <c r="AR38" s="314" t="s">
        <v>524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546</v>
      </c>
      <c r="AL39" s="1169"/>
      <c r="AM39" s="1169"/>
      <c r="AN39" s="1170"/>
      <c r="AO39" s="322">
        <v>-156003</v>
      </c>
      <c r="AP39" s="322">
        <v>-3267</v>
      </c>
      <c r="AQ39" s="323">
        <v>-3858</v>
      </c>
      <c r="AR39" s="324">
        <v>-15.3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547</v>
      </c>
      <c r="AL40" s="1166"/>
      <c r="AM40" s="1166"/>
      <c r="AN40" s="1167"/>
      <c r="AO40" s="322">
        <v>-2591503</v>
      </c>
      <c r="AP40" s="322">
        <v>-54267</v>
      </c>
      <c r="AQ40" s="323">
        <v>-59194</v>
      </c>
      <c r="AR40" s="324">
        <v>-8.3000000000000007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1522412</v>
      </c>
      <c r="AP41" s="322">
        <v>31880</v>
      </c>
      <c r="AQ41" s="323">
        <v>26732</v>
      </c>
      <c r="AR41" s="324">
        <v>19.3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515</v>
      </c>
      <c r="AN49" s="1162" t="s">
        <v>551</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552</v>
      </c>
      <c r="AO50" s="339" t="s">
        <v>553</v>
      </c>
      <c r="AP50" s="340" t="s">
        <v>554</v>
      </c>
      <c r="AQ50" s="341" t="s">
        <v>555</v>
      </c>
      <c r="AR50" s="342" t="s">
        <v>556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557</v>
      </c>
      <c r="AL51" s="335"/>
      <c r="AM51" s="343">
        <v>3142879</v>
      </c>
      <c r="AN51" s="344">
        <v>63200</v>
      </c>
      <c r="AO51" s="345">
        <v>-2.4</v>
      </c>
      <c r="AP51" s="346">
        <v>63956</v>
      </c>
      <c r="AQ51" s="347">
        <v>25.7</v>
      </c>
      <c r="AR51" s="348">
        <v>-28.1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558</v>
      </c>
      <c r="AM52" s="351">
        <v>1522906</v>
      </c>
      <c r="AN52" s="352">
        <v>30624</v>
      </c>
      <c r="AO52" s="353">
        <v>-18.5</v>
      </c>
      <c r="AP52" s="354">
        <v>29239</v>
      </c>
      <c r="AQ52" s="355">
        <v>8.8000000000000007</v>
      </c>
      <c r="AR52" s="356">
        <v>-27.3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559</v>
      </c>
      <c r="AL53" s="335"/>
      <c r="AM53" s="343">
        <v>4911466</v>
      </c>
      <c r="AN53" s="344">
        <v>99671</v>
      </c>
      <c r="AO53" s="345">
        <v>57.7</v>
      </c>
      <c r="AP53" s="346">
        <v>66255</v>
      </c>
      <c r="AQ53" s="347">
        <v>3.6</v>
      </c>
      <c r="AR53" s="348">
        <v>54.1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558</v>
      </c>
      <c r="AM54" s="351">
        <v>3340201</v>
      </c>
      <c r="AN54" s="352">
        <v>67784</v>
      </c>
      <c r="AO54" s="353">
        <v>121.3</v>
      </c>
      <c r="AP54" s="354">
        <v>31822</v>
      </c>
      <c r="AQ54" s="355">
        <v>8.8000000000000007</v>
      </c>
      <c r="AR54" s="356">
        <v>112.5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560</v>
      </c>
      <c r="AL55" s="335"/>
      <c r="AM55" s="343">
        <v>5799486</v>
      </c>
      <c r="AN55" s="344">
        <v>118626</v>
      </c>
      <c r="AO55" s="345">
        <v>19</v>
      </c>
      <c r="AP55" s="346">
        <v>85459</v>
      </c>
      <c r="AQ55" s="347">
        <v>29</v>
      </c>
      <c r="AR55" s="348">
        <v>-10</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558</v>
      </c>
      <c r="AM56" s="351">
        <v>3105340</v>
      </c>
      <c r="AN56" s="352">
        <v>63518</v>
      </c>
      <c r="AO56" s="353">
        <v>-6.3</v>
      </c>
      <c r="AP56" s="354">
        <v>44378</v>
      </c>
      <c r="AQ56" s="355">
        <v>39.5</v>
      </c>
      <c r="AR56" s="356">
        <v>-45.8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561</v>
      </c>
      <c r="AL57" s="335"/>
      <c r="AM57" s="343">
        <v>2851798</v>
      </c>
      <c r="AN57" s="344">
        <v>58995</v>
      </c>
      <c r="AO57" s="345">
        <v>-50.3</v>
      </c>
      <c r="AP57" s="346">
        <v>83280</v>
      </c>
      <c r="AQ57" s="347">
        <v>-2.5</v>
      </c>
      <c r="AR57" s="348">
        <v>-47.8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558</v>
      </c>
      <c r="AM58" s="351">
        <v>1413297</v>
      </c>
      <c r="AN58" s="352">
        <v>29237</v>
      </c>
      <c r="AO58" s="353">
        <v>-54</v>
      </c>
      <c r="AP58" s="354">
        <v>43123</v>
      </c>
      <c r="AQ58" s="355">
        <v>-2.8</v>
      </c>
      <c r="AR58" s="356">
        <v>-51.2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562</v>
      </c>
      <c r="AL59" s="335"/>
      <c r="AM59" s="343">
        <v>2343522</v>
      </c>
      <c r="AN59" s="344">
        <v>49074</v>
      </c>
      <c r="AO59" s="345">
        <v>-16.8</v>
      </c>
      <c r="AP59" s="346">
        <v>88968</v>
      </c>
      <c r="AQ59" s="347">
        <v>6.8</v>
      </c>
      <c r="AR59" s="348">
        <v>-23.6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558</v>
      </c>
      <c r="AM60" s="351">
        <v>747009</v>
      </c>
      <c r="AN60" s="352">
        <v>15643</v>
      </c>
      <c r="AO60" s="353">
        <v>-46.5</v>
      </c>
      <c r="AP60" s="354">
        <v>45482</v>
      </c>
      <c r="AQ60" s="355">
        <v>5.5</v>
      </c>
      <c r="AR60" s="356">
        <v>-52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563</v>
      </c>
      <c r="AL61" s="357"/>
      <c r="AM61" s="358">
        <v>3809830</v>
      </c>
      <c r="AN61" s="359">
        <v>77913</v>
      </c>
      <c r="AO61" s="360">
        <v>1.4</v>
      </c>
      <c r="AP61" s="361">
        <v>77584</v>
      </c>
      <c r="AQ61" s="362">
        <v>12.5</v>
      </c>
      <c r="AR61" s="348">
        <v>-11.1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558</v>
      </c>
      <c r="AM62" s="351">
        <v>2025751</v>
      </c>
      <c r="AN62" s="352">
        <v>41361</v>
      </c>
      <c r="AO62" s="353">
        <v>-0.8</v>
      </c>
      <c r="AP62" s="354">
        <v>38809</v>
      </c>
      <c r="AQ62" s="355">
        <v>12</v>
      </c>
      <c r="AR62" s="356">
        <v>-12.8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h9GRdstDNpPjvgSE4ttd7UzEnB8s5F5QKt3GP/vn5oG3mI8QGyKZDaW4T5ksGx34cuTOVJaE50P+KPJzK3lSg==" saltValue="u0rq0CWFG05ofkezZ4qy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UJhGlJHETUShiz+L8FhC8Mz5f2qLpdzd19mEpBr2VIk9tWRHEae2d/O706Poee0+ydiydr7GOdRhcWQsWlD6A==" saltValue="dBYXzdbQKgaKjPsjVHLH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RBq26yCTdsvbakffIQFpIR5v2p/DE2VrlzlB/8dOinTY/G+z2bRHnI1czEZbC3qgkGMpPA7PGbdqOlDNAVANQ==" saltValue="zo+ogTiIpcs/SvcsEpDF3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74" t="s">
        <v>3</v>
      </c>
      <c r="D47" s="1174"/>
      <c r="E47" s="1175"/>
      <c r="F47" s="11">
        <v>13.03</v>
      </c>
      <c r="G47" s="12">
        <v>11.05</v>
      </c>
      <c r="H47" s="12">
        <v>10.91</v>
      </c>
      <c r="I47" s="12">
        <v>8.36</v>
      </c>
      <c r="J47" s="13">
        <v>12.41</v>
      </c>
    </row>
    <row r="48" spans="2:10" ht="57.75" customHeight="1" x14ac:dyDescent="0.15">
      <c r="B48" s="14"/>
      <c r="C48" s="1176" t="s">
        <v>4</v>
      </c>
      <c r="D48" s="1176"/>
      <c r="E48" s="1177"/>
      <c r="F48" s="15">
        <v>5.08</v>
      </c>
      <c r="G48" s="16">
        <v>2.27</v>
      </c>
      <c r="H48" s="16">
        <v>5.19</v>
      </c>
      <c r="I48" s="16">
        <v>5.26</v>
      </c>
      <c r="J48" s="17">
        <v>5.17</v>
      </c>
    </row>
    <row r="49" spans="2:10" ht="57.75" customHeight="1" thickBot="1" x14ac:dyDescent="0.2">
      <c r="B49" s="18"/>
      <c r="C49" s="1178" t="s">
        <v>5</v>
      </c>
      <c r="D49" s="1178"/>
      <c r="E49" s="1179"/>
      <c r="F49" s="19">
        <v>0.65</v>
      </c>
      <c r="G49" s="20" t="s">
        <v>572</v>
      </c>
      <c r="H49" s="20">
        <v>2.96</v>
      </c>
      <c r="I49" s="20" t="s">
        <v>573</v>
      </c>
      <c r="J49" s="21">
        <v>3.83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4sexuilv7kSqRw8aId6uK1G9z8zLEEba1MHaFHBTHM41M3kc16VYHgqWoolGTzRVgforxSRTt8WpEz63JMm+A==" saltValue="uzZIQ2Vsq7Dv9B2Kcgn2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2019-03-19T07:57:56Z</cp:lastPrinted>
  <dcterms:created xsi:type="dcterms:W3CDTF">2019-02-14T04:06:45Z</dcterms:created>
  <dcterms:modified xsi:type="dcterms:W3CDTF">2019-03-22T13:15:25Z</dcterms:modified>
  <cp:category/>
</cp:coreProperties>
</file>