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1\総務課\■財務監理室\【財政状況資料集】\H29決算【財政状況資料集】\【財政状況資料集】_313718琴浦町_2017_20191018\"/>
    </mc:Choice>
  </mc:AlternateContent>
  <bookViews>
    <workbookView xWindow="0" yWindow="0" windowWidth="19140" windowHeight="5925" tabRatio="823"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<sst xmlns="http://schemas.openxmlformats.org/spreadsheetml/2006/main" count="1093" uniqueCount="605">
  <si>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</si>
  <si>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</si>
  <si>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</si>
  <si>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</si>
  <si>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</si>
  <si>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</si>
  <si>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</si>
  <si>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</si>
  <si>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</si>
  <si>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</si>
  <si>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</si>
  <si>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</si>
  <si>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</si>
  <si>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</si>
  <si>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</si>
  <si>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</si>
  <si>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</si>
  <si>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</si>
  <si>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</si>
  <si>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</si>
  <si>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</si>
  <si>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</si>
  <si>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</si>
  <si>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</si>
  <si>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</si>
  <si>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</si>
  <si>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</si>
  <si>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</si>
  <si>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</si>
  <si>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</si>
  <si>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</si>
  <si>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</si>
  <si>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</si>
  <si>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</si>
  <si>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</si>
  <si>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</si>
  <si>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</si>
  <si>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</si>
  <si>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</si>
  <si>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</si>
  <si>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</si>
  <si>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</si>
  <si>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</si>
  <si>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</si>
  <si>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</si>
  <si>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</si>
  <si>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</si>
  <si>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</si>
  <si>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</si>
  <si>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</si>
  <si>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</si>
  <si>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</si>
  <si>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</si>
  <si>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</si>
  <si>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</si>
  <si>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</si>
  <si>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</si>
  <si>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</si>
  <si>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</si>
  <si>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</si>
  <si>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</si>
  <si>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</si>
  <si>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</si>
  <si>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</si>
  <si>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</si>
  <si>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</si>
  <si>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</si>
  <si>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</si>
  <si>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</si>
  <si>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</si>
  <si>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</si>
  <si>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</si>
  <si>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</si>
  <si>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</si>
  <si>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</si>
  <si>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</si>
  <si>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</si>
  <si>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</si>
  <si>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</si>
  <si>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</si>
  <si>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</si>
  <si>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</si>
  <si>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</si>
  <si>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</si>
  <si>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</si>
  <si>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</si>
  <si>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</si>
  <si>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</si>
  <si>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</si>
  <si>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</si>
  <si>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</si>
  <si>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琴浦町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</si>
  <si>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</si>
  <si>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</si>
  <si>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</si>
  <si>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</si>
  <si>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</si>
  <si>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</si>
  <si>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</si>
  <si>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</si>
  <si>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</si>
  <si>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</si>
  <si>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</si>
  <si>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</si>
  <si>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</si>
  <si>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</si>
  <si>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</si>
  <si>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</si>
  <si>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</si>
  <si>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</si>
  <si>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</si>
  <si>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</si>
  <si>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</si>
  <si>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</si>
  <si>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</si>
  <si>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</si>
  <si>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</si>
  <si>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</si>
  <si>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</si>
  <si>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</si>
  <si>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</si>
  <si>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</si>
  <si>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</si>
  <si>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</si>
  <si>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</si>
  <si>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</si>
  <si>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</si>
  <si>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</si>
  <si>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</si>
  <si>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</si>
  <si>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</si>
  <si>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</si>
  <si>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</si>
  <si>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</si>
  <si>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</si>
  <si>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</si>
  <si>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</si>
  <si>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</si>
  <si>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</si>
  <si>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</si>
  <si>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</si>
  <si>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</si>
  <si>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</si>
  <si>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</si>
  <si>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</si>
  <si>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</si>
  <si>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</si>
  <si>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</si>
  <si>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</si>
  <si>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</si>
  <si>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</si>
  <si>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</si>
  <si>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</si>
  <si>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</si>
  <si>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</si>
  <si>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</si>
  <si>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</si>
  <si>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</si>
  <si>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</si>
  <si>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</si>
  <si>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</si>
  <si>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</si>
  <si>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</si>
  <si>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</si>
  <si>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</si>
  <si>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</si>
  <si>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</si>
  <si>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</si>
  <si>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</si>
  <si>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</si>
  <si>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</si>
  <si>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</si>
  <si>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</si>
  <si>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</si>
  <si>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</si>
  <si>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</si>
  <si>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</si>
  <si>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</si>
  <si>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</si>
  <si>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</si>
  <si>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</si>
  <si>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</si>
  <si>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</si>
  <si>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</si>
  <si>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</si>
  <si>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</si>
  <si>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</si>
  <si>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</si>
  <si>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</si>
  <si>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</si>
  <si>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</si>
  <si>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</si>
  <si>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</si>
  <si>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</si>
  <si>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</si>
  <si>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</si>
  <si>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</si>
  <si>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</si>
  <si>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</si>
  <si>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</si>
  <si>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</si>
  <si>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</si>
  <si>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</si>
  <si>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</si>
  <si>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</si>
  <si>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</si>
  <si>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</si>
  <si>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</si>
  <si>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鳥取県琴浦町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</si>
  <si>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</si>
  <si>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</si>
  <si>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</si>
  <si>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</si>
  <si>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</si>
  <si>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</si>
  <si>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</si>
  <si>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</si>
  <si>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</si>
  <si>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</si>
  <si>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</si>
  <si>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</si>
  <si>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</si>
  <si>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</si>
  <si>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</si>
  <si>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</si>
  <si>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</si>
  <si>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</si>
  <si>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</si>
  <si>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</si>
  <si>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</si>
  <si>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</si>
  <si>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</si>
  <si>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</si>
  <si>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</si>
  <si>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</si>
  <si>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</si>
  <si>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</si>
  <si>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</si>
  <si>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</si>
  <si>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</si>
  <si>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</si>
  <si>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</si>
  <si>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</si>
  <si>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</si>
  <si>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</si>
  <si>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</si>
  <si>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</si>
  <si>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</si>
  <si>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</si>
  <si>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</si>
  <si>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</si>
  <si>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</si>
  <si>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</si>
  <si>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</si>
  <si>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</si>
  <si>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</si>
  <si>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</si>
  <si>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</si>
  <si>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</si>
  <si>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</si>
  <si>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</si>
  <si>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</si>
  <si>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</si>
  <si>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</si>
  <si>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</si>
  <si>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</si>
  <si>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</si>
  <si>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</si>
  <si>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</si>
  <si>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</si>
  <si>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</si>
  <si>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</si>
  <si>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</si>
  <si>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</si>
  <si>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</si>
  <si>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</si>
  <si>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</si>
  <si>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</si>
  <si>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</si>
  <si>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</si>
  <si>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</si>
  <si>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</si>
  <si>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</si>
  <si>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</si>
  <si>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</si>
  <si>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</si>
  <si>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</si>
  <si>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</si>
  <si>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</si>
  <si>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</si>
  <si>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</si>
  <si>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</si>
  <si>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</si>
  <si>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</si>
  <si>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</si>
  <si>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</si>
  <si>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</si>
  <si>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</si>
  <si>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</si>
  <si>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</si>
  <si>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</si>
  <si>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</si>
  <si>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</si>
  <si>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</si>
  <si>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</si>
  <si>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</si>
  <si>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</si>
  <si>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</si>
  <si>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</si>
  <si>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</si>
  <si>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</si>
  <si>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</si>
  <si>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</si>
  <si>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</si>
  <si>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</si>
  <si>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</si>
  <si>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</si>
  <si>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</si>
  <si>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</si>
  <si>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</si>
  <si>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</si>
  <si>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</si>
  <si>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</si>
  <si>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</si>
  <si>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</si>
  <si>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</si>
  <si>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</si>
  <si>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</si>
  <si>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</si>
  <si>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</si>
  <si>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</si>
  <si>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</si>
  <si>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</si>
  <si>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</si>
  <si>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</si>
  <si>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</si>
  <si>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</si>
  <si>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</si>
  <si>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</si>
  <si>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</si>
  <si>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</si>
  <si>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</si>
  <si>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</si>
  <si>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</si>
  <si>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</si>
  <si>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</si>
  <si>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</si>
  <si>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</si>
  <si>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</si>
  <si>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</si>
  <si>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</si>
  <si>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</si>
  <si>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</si>
  <si>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</si>
  <si>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</si>
  <si>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</si>
  <si>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</si>
  <si>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</si>
  <si>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鳥取県琴浦町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</si>
  <si>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</si>
  <si>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</si>
  <si>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</si>
  <si>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</si>
  <si>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</si>
  <si>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</si>
  <si>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</si>
  <si>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</si>
  <si>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</si>
  <si>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</si>
  <si>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</si>
  <si>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</si>
  <si>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</si>
  <si>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</si>
  <si>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</si>
  <si>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</si>
  <si>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</si>
  <si>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</si>
  <si>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</si>
  <si>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</si>
  <si>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</si>
  <si>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</si>
  <si>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</si>
  <si>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</si>
  <si>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</si>
  <si>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</si>
  <si>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</si>
  <si>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</si>
  <si>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</si>
  <si>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</si>
  <si>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</si>
  <si>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</si>
  <si>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</si>
  <si>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</si>
  <si>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</si>
  <si>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</si>
  <si>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</si>
  <si>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</si>
  <si>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</si>
  <si>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</si>
  <si>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</si>
  <si>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</si>
  <si>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</si>
  <si>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船上山発電所管理特別会計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</si>
  <si>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</si>
  <si>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</si>
  <si>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</si>
  <si>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</si>
  <si>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</si>
  <si>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</si>
  <si>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</si>
  <si>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</si>
  <si>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</si>
  <si>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</si>
  <si>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</si>
  <si>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</si>
  <si>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</si>
  <si>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</si>
  <si>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</si>
  <si>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</si>
  <si>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</si>
  <si>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</si>
  <si>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</si>
  <si>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</si>
  <si>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</si>
  <si>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</si>
  <si>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</si>
  <si>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</si>
  <si>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</si>
  <si>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</si>
  <si>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</si>
  <si>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</si>
  <si>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</si>
  <si>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</si>
  <si>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</si>
  <si>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</si>
  <si>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</si>
  <si>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</si>
  <si>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</si>
  <si>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</si>
  <si>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</si>
  <si>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</si>
  <si>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</si>
  <si>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</si>
  <si>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</si>
  <si>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</si>
  <si>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</si>
  <si>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</si>
  <si>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</si>
  <si>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</si>
  <si>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</si>
  <si>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</si>
  <si>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</si>
  <si>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</si>
  <si>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</si>
  <si>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</si>
  <si>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</si>
  <si>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</si>
  <si>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</si>
  <si>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</si>
  <si>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</si>
  <si>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</si>
  <si>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</si>
  <si>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</si>
  <si>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</si>
  <si>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</si>
  <si>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</si>
  <si>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</si>
  <si>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</si>
  <si>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</si>
  <si>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</si>
  <si>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</si>
  <si>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</si>
  <si>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</si>
  <si>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</si>
  <si>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</si>
  <si>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</si>
  <si>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</si>
  <si>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</si>
  <si>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</si>
  <si>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</si>
  <si>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</si>
  <si>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</si>
  <si>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</si>
  <si>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</si>
  <si>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</si>
  <si>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</si>
  <si>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</si>
  <si>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</si>
  <si>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</si>
  <si>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</si>
  <si>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</si>
  <si>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</si>
  <si>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</si>
  <si>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</si>
  <si>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</si>
  <si>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</si>
  <si>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</si>
  <si>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</si>
  <si>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</si>
  <si>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</si>
  <si>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</si>
  <si>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</si>
  <si>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</si>
  <si>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</si>
  <si>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</si>
  <si>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</si>
  <si>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</si>
  <si>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</si>
  <si>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</si>
  <si>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</si>
  <si>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</si>
  <si>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</si>
  <si>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</si>
  <si>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</si>
  <si>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</si>
  <si>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</si>
  <si>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</si>
  <si>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</si>
  <si>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</si>
  <si>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</si>
  <si>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</si>
  <si>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</si>
  <si>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</si>
  <si>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</si>
  <si>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</si>
  <si>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</si>
  <si>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</si>
  <si>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</si>
  <si>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</si>
  <si>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</si>
  <si>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</si>
  <si>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</si>
  <si>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</si>
  <si>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</si>
  <si>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</si>
  <si>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</si>
  <si>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</si>
  <si>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</si>
  <si>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</si>
  <si>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</si>
  <si>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</si>
  <si>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</si>
  <si>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</si>
  <si>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</si>
  <si>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</si>
  <si>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</si>
  <si>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</si>
  <si>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</si>
  <si>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</si>
  <si>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</si>
  <si>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</si>
  <si>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</si>
  <si>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</si>
  <si>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</si>
  <si>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</si>
  <si>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</si>
  <si>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</si>
  <si>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</si>
  <si>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</si>
  <si>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</si>
  <si>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</si>
  <si>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</si>
  <si>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</si>
  <si>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1.44</t>
  </si>
  <si>
    <t>▲ 1.05</t>
  </si>
  <si>
    <t>一般会計</t>
  </si>
  <si>
    <t>水道事業会計</t>
  </si>
  <si>
    <t>介護保険特別会計</t>
  </si>
  <si>
    <t>国民健康保険特別会計</t>
  </si>
  <si>
    <t>下水道事業特別会計</t>
  </si>
  <si>
    <t>住宅新築資金等貸付事業特別会計</t>
  </si>
  <si>
    <t>船上山発電所管理特別会計</t>
  </si>
  <si>
    <t>農業集落排水事業特別会計</t>
  </si>
  <si>
    <t>その他会計（赤字）</t>
  </si>
  <si>
    <t>その他会計（黒字）</t>
  </si>
  <si>
    <t>-</t>
    <phoneticPr fontId="2"/>
  </si>
  <si>
    <t>鳥取県町村総合事務組合</t>
    <rPh sb="0" eb="5">
      <t>トットリケンチョウソン</t>
    </rPh>
    <rPh sb="5" eb="7">
      <t>ソウゴウ</t>
    </rPh>
    <rPh sb="7" eb="9">
      <t>ジム</t>
    </rPh>
    <rPh sb="9" eb="11">
      <t>クミアイ</t>
    </rPh>
    <phoneticPr fontId="2"/>
  </si>
  <si>
    <t>鳥取中部ふるさと広域連合 一般会計</t>
    <rPh sb="0" eb="2">
      <t>トットリ</t>
    </rPh>
    <rPh sb="2" eb="4">
      <t>チュウブ</t>
    </rPh>
    <rPh sb="8" eb="10">
      <t>コウイキ</t>
    </rPh>
    <rPh sb="10" eb="12">
      <t>レンゴウ</t>
    </rPh>
    <rPh sb="13" eb="17">
      <t>イッパンカイケイ</t>
    </rPh>
    <phoneticPr fontId="2"/>
  </si>
  <si>
    <t>鳥取中部ふるさと広域連合 市町村圏振興事業特別会計</t>
    <rPh sb="0" eb="2">
      <t>トットリ</t>
    </rPh>
    <rPh sb="2" eb="4">
      <t>チュウブ</t>
    </rPh>
    <rPh sb="8" eb="10">
      <t>コウイキ</t>
    </rPh>
    <rPh sb="10" eb="12">
      <t>レンゴウ</t>
    </rPh>
    <rPh sb="13" eb="16">
      <t>シチョウソン</t>
    </rPh>
    <rPh sb="16" eb="17">
      <t>ケン</t>
    </rPh>
    <rPh sb="17" eb="19">
      <t>シンコウ</t>
    </rPh>
    <rPh sb="19" eb="21">
      <t>ジギョウ</t>
    </rPh>
    <rPh sb="21" eb="23">
      <t>トクベツ</t>
    </rPh>
    <rPh sb="23" eb="25">
      <t>カイケイ</t>
    </rPh>
    <phoneticPr fontId="2"/>
  </si>
  <si>
    <t>鳥取中部ふるさと広域連合 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</si>
  <si>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 一般会計</t>
    <rPh sb="0" eb="3">
      <t>トットリケン</t>
    </rPh>
    <rPh sb="3" eb="5">
      <t>コウキ</t>
    </rPh>
    <rPh sb="5" eb="8">
      <t>コウレイシャ</t>
    </rPh>
    <rPh sb="8" eb="10">
      <t>イリョウ</t>
    </rPh>
    <rPh sb="10" eb="12">
      <t>コウイキ</t>
    </rPh>
    <rPh sb="12" eb="14">
      <t>レンゴウ</t>
    </rPh>
    <rPh sb="15" eb="19">
      <t>イッパンカイケイ</t>
    </rPh>
    <phoneticPr fontId="2"/>
  </si>
  <si>
    <t>鳥取県後期高齢者医療広域連合 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2"/>
  </si>
  <si>
    <t>東伯町土地改良区</t>
    <rPh sb="0" eb="3">
      <t>トウハクチョウ</t>
    </rPh>
    <rPh sb="3" eb="5">
      <t>トチ</t>
    </rPh>
    <rPh sb="5" eb="8">
      <t>カイリョウク</t>
    </rPh>
    <phoneticPr fontId="2"/>
  </si>
  <si>
    <t>ポート赤碕</t>
    <rPh sb="3" eb="5">
      <t>アカサキ</t>
    </rPh>
    <phoneticPr fontId="2"/>
  </si>
  <si>
    <t>琴浦町土地開発公社</t>
    <rPh sb="0" eb="3">
      <t>コトウラチョウ</t>
    </rPh>
    <rPh sb="3" eb="5">
      <t>トチ</t>
    </rPh>
    <rPh sb="5" eb="7">
      <t>カイハツ</t>
    </rPh>
    <rPh sb="7" eb="9">
      <t>コウシャ</t>
    </rPh>
    <phoneticPr fontId="2"/>
  </si>
  <si>
    <t>地域振興基金</t>
    <rPh sb="0" eb="2">
      <t>チイキ</t>
    </rPh>
    <rPh sb="2" eb="4">
      <t>シンコウ</t>
    </rPh>
    <rPh sb="4" eb="6">
      <t>キキン</t>
    </rPh>
    <phoneticPr fontId="11"/>
  </si>
  <si>
    <t>公共施設等建設基金</t>
    <rPh sb="0" eb="5">
      <t>コウキョウシセツトウ</t>
    </rPh>
    <rPh sb="5" eb="7">
      <t>ケンセツ</t>
    </rPh>
    <rPh sb="7" eb="9">
      <t>キキン</t>
    </rPh>
    <phoneticPr fontId="11"/>
  </si>
  <si>
    <t>下水道事業推進基金</t>
    <rPh sb="0" eb="3">
      <t>ゲスイドウ</t>
    </rPh>
    <rPh sb="3" eb="5">
      <t>ジギョウ</t>
    </rPh>
    <rPh sb="5" eb="9">
      <t>スイシンキキン</t>
    </rPh>
    <phoneticPr fontId="11"/>
  </si>
  <si>
    <t>コーポラスことうら基金</t>
    <rPh sb="9" eb="11">
      <t>キキン</t>
    </rPh>
    <phoneticPr fontId="2"/>
  </si>
  <si>
    <t>ふるさと未来夢基金</t>
    <rPh sb="4" eb="6">
      <t>ミライ</t>
    </rPh>
    <rPh sb="6" eb="7">
      <t>ユメ</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</si>
  <si>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</si>
  <si>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</si>
  <si>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</si>
  <si>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</si>
  <si>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</si>
  <si>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</si>
  <si>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</si>
  <si>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</si>
  <si>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</si>
  <si>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</si>
  <si>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</si>
  <si>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</si>
  <si>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</si>
  <si>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ストック面の将来負担比率（将来負担額）は、地方債残高の減少により5.3ポイント改善しましたが、フロー面である実質公債費比率は、0.8ポイント上昇し悪化しました。実質公債費比率は、普通交付税の合併算定替の縮減による標準財政規模の減少や、公債費の増加によるもので、推計では、公債費は令和5年度まで高い水準が続く見込です。両指標の改善には、過去の高い利率の地方債の繰上償還による地方債残高の削減と後年度の単年度あたりの償還金（公債費）の削減が必要です。</t>
    <rPh sb="5" eb="6">
      <t>メン</t>
    </rPh>
    <rPh sb="7" eb="9">
      <t>ショウライ</t>
    </rPh>
    <rPh sb="9" eb="11">
      <t>フタン</t>
    </rPh>
    <rPh sb="11" eb="13">
      <t>ヒリツ</t>
    </rPh>
    <rPh sb="14" eb="16">
      <t>ショウライ</t>
    </rPh>
    <rPh sb="16" eb="19">
      <t>フタンガク</t>
    </rPh>
    <rPh sb="22" eb="25">
      <t>チホウサイ</t>
    </rPh>
    <rPh sb="25" eb="27">
      <t>ザンダカ</t>
    </rPh>
    <rPh sb="28" eb="30">
      <t>ゲンショウ</t>
    </rPh>
    <rPh sb="40" eb="42">
      <t>カイゼン</t>
    </rPh>
    <rPh sb="51" eb="52">
      <t>メン</t>
    </rPh>
    <rPh sb="55" eb="57">
      <t>ジッシツ</t>
    </rPh>
    <rPh sb="57" eb="60">
      <t>コウサイヒ</t>
    </rPh>
    <rPh sb="60" eb="62">
      <t>ヒリツ</t>
    </rPh>
    <rPh sb="71" eb="73">
      <t>ジョウショウ</t>
    </rPh>
    <rPh sb="74" eb="76">
      <t>アッカ</t>
    </rPh>
    <rPh sb="81" eb="83">
      <t>ジッシツ</t>
    </rPh>
    <rPh sb="83" eb="86">
      <t>コウサイヒ</t>
    </rPh>
    <rPh sb="86" eb="88">
      <t>ヒリツ</t>
    </rPh>
    <rPh sb="90" eb="92">
      <t>フツウ</t>
    </rPh>
    <rPh sb="92" eb="95">
      <t>コウフゼイ</t>
    </rPh>
    <rPh sb="96" eb="98">
      <t>ガッペイ</t>
    </rPh>
    <rPh sb="98" eb="100">
      <t>サンテイ</t>
    </rPh>
    <rPh sb="100" eb="101">
      <t>ガ</t>
    </rPh>
    <rPh sb="102" eb="104">
      <t>シュクゲン</t>
    </rPh>
    <rPh sb="107" eb="111">
      <t>ヒョウジュンザイセイ</t>
    </rPh>
    <rPh sb="111" eb="113">
      <t>キボ</t>
    </rPh>
    <rPh sb="114" eb="116">
      <t>ゲンショウ</t>
    </rPh>
    <rPh sb="118" eb="121">
      <t>コウサイヒ</t>
    </rPh>
    <rPh sb="122" eb="124">
      <t>ゾウカ</t>
    </rPh>
    <rPh sb="131" eb="133">
      <t>スイケイ</t>
    </rPh>
    <rPh sb="136" eb="139">
      <t>コウサイヒ</t>
    </rPh>
    <rPh sb="140" eb="142">
      <t>レイワ</t>
    </rPh>
    <rPh sb="143" eb="145">
      <t>ネンド</t>
    </rPh>
    <rPh sb="147" eb="148">
      <t>タカ</t>
    </rPh>
    <rPh sb="149" eb="151">
      <t>スイジュン</t>
    </rPh>
    <rPh sb="152" eb="153">
      <t>ツヅ</t>
    </rPh>
    <rPh sb="154" eb="156">
      <t>ミコミ</t>
    </rPh>
    <rPh sb="159" eb="160">
      <t>リョウ</t>
    </rPh>
    <rPh sb="160" eb="162">
      <t>シヒョウ</t>
    </rPh>
    <rPh sb="163" eb="165">
      <t>カイゼン</t>
    </rPh>
    <rPh sb="168" eb="170">
      <t>カコ</t>
    </rPh>
    <rPh sb="171" eb="172">
      <t>タカ</t>
    </rPh>
    <rPh sb="173" eb="175">
      <t>リリツ</t>
    </rPh>
    <rPh sb="176" eb="179">
      <t>チホウサイ</t>
    </rPh>
    <rPh sb="180" eb="184">
      <t>クリアゲショウカン</t>
    </rPh>
    <rPh sb="187" eb="192">
      <t>チホウサイザンダカ</t>
    </rPh>
    <rPh sb="193" eb="195">
      <t>サクゲン</t>
    </rPh>
    <rPh sb="196" eb="199">
      <t>コウネンド</t>
    </rPh>
    <rPh sb="200" eb="203">
      <t>タンネンド</t>
    </rPh>
    <rPh sb="207" eb="210">
      <t>ショウカンキン</t>
    </rPh>
    <rPh sb="211" eb="214">
      <t>コウサイヒ</t>
    </rPh>
    <rPh sb="216" eb="218">
      <t>サクゲン</t>
    </rPh>
    <rPh sb="219" eb="221">
      <t>ヒツヨウ</t>
    </rPh>
    <phoneticPr fontId="5"/>
  </si>
  <si>
    <t xml:space="preserve">　本２指標の関係は、施設更新を行うと有形固定資産減価償却率は低下（改善）し、その財源として地方債を発行するため地方債残高が増加（将来負担比率の悪化）する関係があります。そのため、本分析では、施設の更新を計画的に行っているかを分析することができます。平成29年度は、施設更新などにあわせて発行する地方債を償還額未満としたことから両指標ともに改善していますが、依然、地方債残高が高いことから類似団体より将来負担比率は高い水準にあります。
　今後も、公共施設等総合管理計画に基づく計画的な施設更新を行い、将来負担比率の改善のため、地方債残高の削減を行っていくことが必要です。
</t>
    <rPh sb="1" eb="2">
      <t>ホン</t>
    </rPh>
    <rPh sb="10" eb="12">
      <t>シセツ</t>
    </rPh>
    <rPh sb="12" eb="14">
      <t>コウシン</t>
    </rPh>
    <rPh sb="15" eb="16">
      <t>オコナ</t>
    </rPh>
    <rPh sb="18" eb="20">
      <t>ユウケイ</t>
    </rPh>
    <rPh sb="20" eb="24">
      <t>コテイシサン</t>
    </rPh>
    <rPh sb="24" eb="26">
      <t>ゲンカ</t>
    </rPh>
    <rPh sb="26" eb="29">
      <t>ショウキャクリツ</t>
    </rPh>
    <rPh sb="30" eb="32">
      <t>テイカ</t>
    </rPh>
    <rPh sb="33" eb="35">
      <t>カイゼン</t>
    </rPh>
    <rPh sb="40" eb="42">
      <t>ザイゲン</t>
    </rPh>
    <rPh sb="45" eb="48">
      <t>チホウサイ</t>
    </rPh>
    <rPh sb="49" eb="51">
      <t>ハッコウ</t>
    </rPh>
    <rPh sb="55" eb="58">
      <t>チホウサイ</t>
    </rPh>
    <rPh sb="58" eb="60">
      <t>ザンダカ</t>
    </rPh>
    <rPh sb="61" eb="63">
      <t>ゾウカ</t>
    </rPh>
    <rPh sb="64" eb="66">
      <t>ショウライ</t>
    </rPh>
    <rPh sb="66" eb="68">
      <t>フタン</t>
    </rPh>
    <rPh sb="68" eb="70">
      <t>ヒリツ</t>
    </rPh>
    <rPh sb="71" eb="73">
      <t>アッカ</t>
    </rPh>
    <rPh sb="76" eb="78">
      <t>カンケイ</t>
    </rPh>
    <rPh sb="89" eb="90">
      <t>ホン</t>
    </rPh>
    <rPh sb="90" eb="92">
      <t>ブンセキ</t>
    </rPh>
    <rPh sb="95" eb="97">
      <t>シセツ</t>
    </rPh>
    <rPh sb="98" eb="100">
      <t>コウシン</t>
    </rPh>
    <rPh sb="101" eb="104">
      <t>ケイカクテキ</t>
    </rPh>
    <rPh sb="105" eb="106">
      <t>オコナ</t>
    </rPh>
    <rPh sb="112" eb="114">
      <t>ブンセキ</t>
    </rPh>
    <rPh sb="124" eb="126">
      <t>ヘイセイ</t>
    </rPh>
    <rPh sb="128" eb="130">
      <t>ネンド</t>
    </rPh>
    <rPh sb="132" eb="134">
      <t>シセツ</t>
    </rPh>
    <rPh sb="134" eb="136">
      <t>コウシン</t>
    </rPh>
    <rPh sb="143" eb="145">
      <t>ハッコウ</t>
    </rPh>
    <rPh sb="147" eb="150">
      <t>チホウサイ</t>
    </rPh>
    <rPh sb="151" eb="154">
      <t>ショウカンガク</t>
    </rPh>
    <rPh sb="154" eb="156">
      <t>ミマン</t>
    </rPh>
    <rPh sb="163" eb="164">
      <t>リョウ</t>
    </rPh>
    <rPh sb="164" eb="166">
      <t>シヒョウ</t>
    </rPh>
    <rPh sb="169" eb="171">
      <t>カイゼン</t>
    </rPh>
    <rPh sb="178" eb="180">
      <t>イゼン</t>
    </rPh>
    <rPh sb="181" eb="184">
      <t>チホウサイ</t>
    </rPh>
    <rPh sb="184" eb="186">
      <t>ザンダカ</t>
    </rPh>
    <rPh sb="187" eb="188">
      <t>タカ</t>
    </rPh>
    <rPh sb="193" eb="195">
      <t>ルイジ</t>
    </rPh>
    <rPh sb="195" eb="197">
      <t>ダンタイ</t>
    </rPh>
    <rPh sb="199" eb="201">
      <t>ショウライ</t>
    </rPh>
    <rPh sb="201" eb="203">
      <t>フタン</t>
    </rPh>
    <rPh sb="203" eb="205">
      <t>ヒリツ</t>
    </rPh>
    <rPh sb="206" eb="207">
      <t>タカ</t>
    </rPh>
    <rPh sb="208" eb="210">
      <t>スイジュン</t>
    </rPh>
    <rPh sb="218" eb="220">
      <t>コンゴ</t>
    </rPh>
    <rPh sb="222" eb="227">
      <t>コウキョウシセツトウ</t>
    </rPh>
    <rPh sb="227" eb="229">
      <t>ソウゴウ</t>
    </rPh>
    <rPh sb="229" eb="231">
      <t>カンリ</t>
    </rPh>
    <rPh sb="231" eb="233">
      <t>ケイカク</t>
    </rPh>
    <rPh sb="234" eb="235">
      <t>モト</t>
    </rPh>
    <rPh sb="237" eb="240">
      <t>ケイカクテキ</t>
    </rPh>
    <rPh sb="241" eb="243">
      <t>シセツ</t>
    </rPh>
    <rPh sb="243" eb="245">
      <t>コウシン</t>
    </rPh>
    <rPh sb="246" eb="247">
      <t>オコナ</t>
    </rPh>
    <rPh sb="249" eb="251">
      <t>ショウライ</t>
    </rPh>
    <rPh sb="251" eb="253">
      <t>フタン</t>
    </rPh>
    <rPh sb="253" eb="255">
      <t>ヒリツ</t>
    </rPh>
    <rPh sb="256" eb="258">
      <t>カイゼン</t>
    </rPh>
    <rPh sb="262" eb="265">
      <t>チホウサイ</t>
    </rPh>
    <rPh sb="265" eb="267">
      <t>ザンダカ</t>
    </rPh>
    <rPh sb="268" eb="270">
      <t>サクゲン</t>
    </rPh>
    <rPh sb="271" eb="272">
      <t>オコナ</t>
    </rPh>
    <rPh sb="279" eb="2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</si>
</sst>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xmlns:c16r2="http://schemas.microsoft.com/office/drawing/2015/06/chart">
            <c:ext xmlns:c16="http://schemas.microsoft.com/office/drawing/2014/chart" uri="{C3380CC4-5D6E-409C-BE32-E72D297353CC}">
              <c16:uniqueId val="{00000000-CEB5-4683-B024-0EBDDD8DB8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120372</c:v>
                </c:pt>
                <c:pt idx="1">
                  <c:v>56327</c:v>
                </c:pt>
                <c:pt idx="2">
                  <c:v>73714</c:v>
                </c:pt>
                <c:pt idx="3">
                  <c:v>65945</c:v>
                </c:pt>
                <c:pt idx="4">
                  <c:v>96095</c:v>
                </c:pt>
              </c:numCache>
            </c:numRef>
          </c:val>
          <c:smooth val="0"/>
          <c:extLst xmlns:c16r2="http://schemas.microsoft.com/office/drawing/2015/06/chart">
            <c:ext xmlns:c16="http://schemas.microsoft.com/office/drawing/2014/chart" uri="{C3380CC4-5D6E-409C-BE32-E72D297353CC}">
              <c16:uniqueId val="{00000001-CEB5-4683-B024-0EBDDD8DB82E}"/>
            </c:ext>
          </c:extLst>
        </c:ser>
        <c:dLbls>
          <c:showLegendKey val="0"/>
          <c:showVal val="0"/>
          <c:showCatName val="0"/>
          <c:showSerName val="0"/>
          <c:showPercent val="0"/>
          <c:showBubbleSize val="0"/>
        </c:dLbls>
        <c:marker val="1"/>
        <c:smooth val="0"/>
        <c:axId val="467275360"/>
        <c:axId val="466699328"/>
      </c:lineChart>
      <c:catAx>
        <c:axId val="467275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699328"/>
        <c:crosses val="autoZero"/>
        <c:auto val="1"/>
        <c:lblAlgn val="ctr"/>
        <c:lblOffset val="100"/>
        <c:tickLblSkip val="1"/>
        <c:tickMarkSkip val="1"/>
        <c:noMultiLvlLbl val="0"/>
      </c:catAx>
      <c:valAx>
        <c:axId val="4666993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275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c:v>
                </c:pt>
                <c:pt idx="1">
                  <c:v>0.26</c:v>
                </c:pt>
                <c:pt idx="2">
                  <c:v>3.25</c:v>
                </c:pt>
                <c:pt idx="3">
                  <c:v>3.18</c:v>
                </c:pt>
                <c:pt idx="4">
                  <c:v>5.0599999999999996</c:v>
                </c:pt>
              </c:numCache>
            </c:numRef>
          </c:val>
          <c:extLst xmlns:c16r2="http://schemas.microsoft.com/office/drawing/2015/06/chart">
            <c:ext xmlns:c16="http://schemas.microsoft.com/office/drawing/2014/chart" uri="{C3380CC4-5D6E-409C-BE32-E72D297353CC}">
              <c16:uniqueId val="{00000000-1A7E-400A-AC0D-D78D1C003B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14.54</c:v>
                </c:pt>
                <c:pt idx="1">
                  <c:v>15.56</c:v>
                </c:pt>
                <c:pt idx="2">
                  <c:v>19.78</c:v>
                </c:pt>
                <c:pt idx="3">
                  <c:v>19.2</c:v>
                </c:pt>
                <c:pt idx="4">
                  <c:v>21.22</c:v>
                </c:pt>
              </c:numCache>
            </c:numRef>
          </c:val>
          <c:extLst xmlns:c16r2="http://schemas.microsoft.com/office/drawing/2015/06/chart">
            <c:ext xmlns:c16="http://schemas.microsoft.com/office/drawing/2014/chart" uri="{C3380CC4-5D6E-409C-BE32-E72D297353CC}">
              <c16:uniqueId val="{00000001-1A7E-400A-AC0D-D78D1C003BA0}"/>
            </c:ext>
          </c:extLst>
        </c:ser>
        <c:dLbls>
          <c:showLegendKey val="0"/>
          <c:showVal val="0"/>
          <c:showCatName val="0"/>
          <c:showSerName val="0"/>
          <c:showPercent val="0"/>
          <c:showBubbleSize val="0"/>
        </c:dLbls>
        <c:gapWidth val="250"/>
        <c:overlap val="100"/>
        <c:axId val="481317808"/>
        <c:axId val="481643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2.3199999999999998</c:v>
                </c:pt>
                <c:pt idx="1">
                  <c:v>-1.44</c:v>
                </c:pt>
                <c:pt idx="2">
                  <c:v>7.16</c:v>
                </c:pt>
                <c:pt idx="3">
                  <c:v>-1.05</c:v>
                </c:pt>
                <c:pt idx="4">
                  <c:v>4.32</c:v>
                </c:pt>
              </c:numCache>
            </c:numRef>
          </c:val>
          <c:smooth val="0"/>
          <c:extLst xmlns:c16r2="http://schemas.microsoft.com/office/drawing/2015/06/chart">
            <c:ext xmlns:c16="http://schemas.microsoft.com/office/drawing/2014/chart" uri="{C3380CC4-5D6E-409C-BE32-E72D297353CC}">
              <c16:uniqueId val="{00000002-1A7E-400A-AC0D-D78D1C003BA0}"/>
            </c:ext>
          </c:extLst>
        </c:ser>
        <c:dLbls>
          <c:showLegendKey val="0"/>
          <c:showVal val="0"/>
          <c:showCatName val="0"/>
          <c:showSerName val="0"/>
          <c:showPercent val="0"/>
          <c:showBubbleSize val="0"/>
        </c:dLbls>
        <c:marker val="1"/>
        <c:smooth val="0"/>
        <c:axId val="481317808"/>
        <c:axId val="481643320"/>
      </c:lineChart>
      <c:catAx>
        <c:axId val="48131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1643320"/>
        <c:crosses val="autoZero"/>
        <c:auto val="1"/>
        <c:lblAlgn val="ctr"/>
        <c:lblOffset val="100"/>
        <c:tickLblSkip val="1"/>
        <c:tickMarkSkip val="1"/>
        <c:noMultiLvlLbl val="0"/>
      </c:catAx>
      <c:valAx>
        <c:axId val="481643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31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49A-44D5-8ACC-B5950C5933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49A-44D5-8ACC-B5950C59330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549A-44D5-8ACC-B5950C59330A}"/>
            </c:ext>
          </c:extLst>
        </c:ser>
        <c:ser>
          <c:idx val="3"/>
          <c:order val="3"/>
          <c:tx>
            <c:strRef>
              <c:f>データシート!$A$30</c:f>
              <c:strCache>
                <c:ptCount val="1"/>
                <c:pt idx="0">
                  <c:v>船上山発電所管理特別会計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0.12</c:v>
                </c:pt>
                <c:pt idx="8">
                  <c:v>#N/A</c:v>
                </c:pt>
                <c:pt idx="9">
                  <c:v>0.04</c:v>
                </c:pt>
              </c:numCache>
            </c:numRef>
          </c:val>
          <c:extLst xmlns:c16r2="http://schemas.microsoft.com/office/drawing/2015/06/chart">
            <c:ext xmlns:c16="http://schemas.microsoft.com/office/drawing/2014/chart" uri="{C3380CC4-5D6E-409C-BE32-E72D297353CC}">
              <c16:uniqueId val="{00000003-549A-44D5-8ACC-B5950C59330A}"/>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0.18</c:v>
                </c:pt>
                <c:pt idx="4">
                  <c:v>#N/A</c:v>
                </c:pt>
                <c:pt idx="5">
                  <c:v>0.23</c:v>
                </c:pt>
                <c:pt idx="6">
                  <c:v>#N/A</c:v>
                </c:pt>
                <c:pt idx="7">
                  <c:v>0.15</c:v>
                </c:pt>
                <c:pt idx="8">
                  <c:v>#N/A</c:v>
                </c:pt>
                <c:pt idx="9">
                  <c:v>0.09</c:v>
                </c:pt>
              </c:numCache>
            </c:numRef>
          </c:val>
          <c:extLst xmlns:c16r2="http://schemas.microsoft.com/office/drawing/2015/06/chart">
            <c:ext xmlns:c16="http://schemas.microsoft.com/office/drawing/2014/chart" uri="{C3380CC4-5D6E-409C-BE32-E72D297353CC}">
              <c16:uniqueId val="{00000004-549A-44D5-8ACC-B5950C59330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0.12</c:v>
                </c:pt>
                <c:pt idx="4">
                  <c:v>#N/A</c:v>
                </c:pt>
                <c:pt idx="5">
                  <c:v>0.14000000000000001</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5-549A-44D5-8ACC-B5950C59330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0.74</c:v>
                </c:pt>
                <c:pt idx="2">
                  <c:v>#N/A</c:v>
                </c:pt>
                <c:pt idx="3">
                  <c:v>0.46</c:v>
                </c:pt>
                <c:pt idx="4">
                  <c:v>#N/A</c:v>
                </c:pt>
                <c:pt idx="5">
                  <c:v>0.52</c:v>
                </c:pt>
                <c:pt idx="6">
                  <c:v>#N/A</c:v>
                </c:pt>
                <c:pt idx="7">
                  <c:v>0.49</c:v>
                </c:pt>
                <c:pt idx="8">
                  <c:v>#N/A</c:v>
                </c:pt>
                <c:pt idx="9">
                  <c:v>0.36</c:v>
                </c:pt>
              </c:numCache>
            </c:numRef>
          </c:val>
          <c:extLst xmlns:c16r2="http://schemas.microsoft.com/office/drawing/2015/06/chart">
            <c:ext xmlns:c16="http://schemas.microsoft.com/office/drawing/2014/chart" uri="{C3380CC4-5D6E-409C-BE32-E72D297353CC}">
              <c16:uniqueId val="{00000006-549A-44D5-8ACC-B5950C59330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0.51</c:v>
                </c:pt>
                <c:pt idx="2">
                  <c:v>#N/A</c:v>
                </c:pt>
                <c:pt idx="3">
                  <c:v>0.63</c:v>
                </c:pt>
                <c:pt idx="4">
                  <c:v>#N/A</c:v>
                </c:pt>
                <c:pt idx="5">
                  <c:v>1.08</c:v>
                </c:pt>
                <c:pt idx="6">
                  <c:v>#N/A</c:v>
                </c:pt>
                <c:pt idx="7">
                  <c:v>1.37</c:v>
                </c:pt>
                <c:pt idx="8">
                  <c:v>#N/A</c:v>
                </c:pt>
                <c:pt idx="9">
                  <c:v>0.94</c:v>
                </c:pt>
              </c:numCache>
            </c:numRef>
          </c:val>
          <c:extLst xmlns:c16r2="http://schemas.microsoft.com/office/drawing/2015/06/chart">
            <c:ext xmlns:c16="http://schemas.microsoft.com/office/drawing/2014/chart" uri="{C3380CC4-5D6E-409C-BE32-E72D297353CC}">
              <c16:uniqueId val="{00000007-549A-44D5-8ACC-B5950C59330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4.0199999999999996</c:v>
                </c:pt>
                <c:pt idx="2">
                  <c:v>#N/A</c:v>
                </c:pt>
                <c:pt idx="3">
                  <c:v>3.37</c:v>
                </c:pt>
                <c:pt idx="4">
                  <c:v>#N/A</c:v>
                </c:pt>
                <c:pt idx="5">
                  <c:v>3.28</c:v>
                </c:pt>
                <c:pt idx="6">
                  <c:v>#N/A</c:v>
                </c:pt>
                <c:pt idx="7">
                  <c:v>3.93</c:v>
                </c:pt>
                <c:pt idx="8">
                  <c:v>#N/A</c:v>
                </c:pt>
                <c:pt idx="9">
                  <c:v>4.09</c:v>
                </c:pt>
              </c:numCache>
            </c:numRef>
          </c:val>
          <c:extLst xmlns:c16r2="http://schemas.microsoft.com/office/drawing/2015/06/chart">
            <c:ext xmlns:c16="http://schemas.microsoft.com/office/drawing/2014/chart" uri="{C3380CC4-5D6E-409C-BE32-E72D297353CC}">
              <c16:uniqueId val="{00000008-549A-44D5-8ACC-B5950C5933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c:v>
                </c:pt>
                <c:pt idx="2">
                  <c:v>#N/A</c:v>
                </c:pt>
                <c:pt idx="3">
                  <c:v>7.0000000000000007E-2</c:v>
                </c:pt>
                <c:pt idx="4">
                  <c:v>#N/A</c:v>
                </c:pt>
                <c:pt idx="5">
                  <c:v>3.01</c:v>
                </c:pt>
                <c:pt idx="6">
                  <c:v>#N/A</c:v>
                </c:pt>
                <c:pt idx="7">
                  <c:v>3.02</c:v>
                </c:pt>
                <c:pt idx="8">
                  <c:v>#N/A</c:v>
                </c:pt>
                <c:pt idx="9">
                  <c:v>4.95</c:v>
                </c:pt>
              </c:numCache>
            </c:numRef>
          </c:val>
          <c:extLst xmlns:c16r2="http://schemas.microsoft.com/office/drawing/2015/06/chart">
            <c:ext xmlns:c16="http://schemas.microsoft.com/office/drawing/2014/chart" uri="{C3380CC4-5D6E-409C-BE32-E72D297353CC}">
              <c16:uniqueId val="{00000009-549A-44D5-8ACC-B5950C59330A}"/>
            </c:ext>
          </c:extLst>
        </c:ser>
        <c:dLbls>
          <c:showLegendKey val="0"/>
          <c:showVal val="0"/>
          <c:showCatName val="0"/>
          <c:showSerName val="0"/>
          <c:showPercent val="0"/>
          <c:showBubbleSize val="0"/>
        </c:dLbls>
        <c:gapWidth val="150"/>
        <c:overlap val="100"/>
        <c:axId val="484593432"/>
        <c:axId val="483794088"/>
      </c:barChart>
      <c:catAx>
        <c:axId val="484593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794088"/>
        <c:crosses val="autoZero"/>
        <c:auto val="1"/>
        <c:lblAlgn val="ctr"/>
        <c:lblOffset val="100"/>
        <c:tickLblSkip val="1"/>
        <c:tickMarkSkip val="1"/>
        <c:noMultiLvlLbl val="0"/>
      </c:catAx>
      <c:valAx>
        <c:axId val="483794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593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1262</c:v>
                </c:pt>
                <c:pt idx="5">
                  <c:v>1331</c:v>
                </c:pt>
                <c:pt idx="8">
                  <c:v>1363</c:v>
                </c:pt>
                <c:pt idx="11">
                  <c:v>1378</c:v>
                </c:pt>
                <c:pt idx="14">
                  <c:v>1340</c:v>
                </c:pt>
              </c:numCache>
            </c:numRef>
          </c:val>
          <c:extLst xmlns:c16r2="http://schemas.microsoft.com/office/drawing/2015/06/chart">
            <c:ext xmlns:c16="http://schemas.microsoft.com/office/drawing/2014/chart" uri="{C3380CC4-5D6E-409C-BE32-E72D297353CC}">
              <c16:uniqueId val="{00000000-4176-4EC5-A632-E51CDDC78B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176-4EC5-A632-E51CDDC78B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4176-4EC5-A632-E51CDDC78B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c:v>
                </c:pt>
                <c:pt idx="3">
                  <c:v>42</c:v>
                </c:pt>
                <c:pt idx="6">
                  <c:v>30</c:v>
                </c:pt>
                <c:pt idx="9">
                  <c:v>34</c:v>
                </c:pt>
                <c:pt idx="12">
                  <c:v>41</c:v>
                </c:pt>
              </c:numCache>
            </c:numRef>
          </c:val>
          <c:extLst xmlns:c16r2="http://schemas.microsoft.com/office/drawing/2015/06/chart">
            <c:ext xmlns:c16="http://schemas.microsoft.com/office/drawing/2014/chart" uri="{C3380CC4-5D6E-409C-BE32-E72D297353CC}">
              <c16:uniqueId val="{00000003-4176-4EC5-A632-E51CDDC78B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453</c:v>
                </c:pt>
                <c:pt idx="3">
                  <c:v>467</c:v>
                </c:pt>
                <c:pt idx="6">
                  <c:v>471</c:v>
                </c:pt>
                <c:pt idx="9">
                  <c:v>526</c:v>
                </c:pt>
                <c:pt idx="12">
                  <c:v>506</c:v>
                </c:pt>
              </c:numCache>
            </c:numRef>
          </c:val>
          <c:extLst xmlns:c16r2="http://schemas.microsoft.com/office/drawing/2015/06/chart">
            <c:ext xmlns:c16="http://schemas.microsoft.com/office/drawing/2014/chart" uri="{C3380CC4-5D6E-409C-BE32-E72D297353CC}">
              <c16:uniqueId val="{00000004-4176-4EC5-A632-E51CDDC78B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76-4EC5-A632-E51CDDC78B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176-4EC5-A632-E51CDDC78B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1460</c:v>
                </c:pt>
                <c:pt idx="3">
                  <c:v>1419</c:v>
                </c:pt>
                <c:pt idx="6">
                  <c:v>1457</c:v>
                </c:pt>
                <c:pt idx="9">
                  <c:v>1489</c:v>
                </c:pt>
                <c:pt idx="12">
                  <c:v>1504</c:v>
                </c:pt>
              </c:numCache>
            </c:numRef>
          </c:val>
          <c:extLst xmlns:c16r2="http://schemas.microsoft.com/office/drawing/2015/06/chart">
            <c:ext xmlns:c16="http://schemas.microsoft.com/office/drawing/2014/chart" uri="{C3380CC4-5D6E-409C-BE32-E72D297353CC}">
              <c16:uniqueId val="{00000007-4176-4EC5-A632-E51CDDC78B70}"/>
            </c:ext>
          </c:extLst>
        </c:ser>
        <c:dLbls>
          <c:showLegendKey val="0"/>
          <c:showVal val="0"/>
          <c:showCatName val="0"/>
          <c:showSerName val="0"/>
          <c:showPercent val="0"/>
          <c:showBubbleSize val="0"/>
        </c:dLbls>
        <c:gapWidth val="100"/>
        <c:overlap val="100"/>
        <c:axId val="485185120"/>
        <c:axId val="485961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684</c:v>
                </c:pt>
                <c:pt idx="2">
                  <c:v>#N/A</c:v>
                </c:pt>
                <c:pt idx="3">
                  <c:v>#N/A</c:v>
                </c:pt>
                <c:pt idx="4">
                  <c:v>599</c:v>
                </c:pt>
                <c:pt idx="5">
                  <c:v>#N/A</c:v>
                </c:pt>
                <c:pt idx="6">
                  <c:v>#N/A</c:v>
                </c:pt>
                <c:pt idx="7">
                  <c:v>597</c:v>
                </c:pt>
                <c:pt idx="8">
                  <c:v>#N/A</c:v>
                </c:pt>
                <c:pt idx="9">
                  <c:v>#N/A</c:v>
                </c:pt>
                <c:pt idx="10">
                  <c:v>673</c:v>
                </c:pt>
                <c:pt idx="11">
                  <c:v>#N/A</c:v>
                </c:pt>
                <c:pt idx="12">
                  <c:v>#N/A</c:v>
                </c:pt>
                <c:pt idx="13">
                  <c:v>713</c:v>
                </c:pt>
                <c:pt idx="14">
                  <c:v>#N/A</c:v>
                </c:pt>
              </c:numCache>
            </c:numRef>
          </c:val>
          <c:smooth val="0"/>
          <c:extLst xmlns:c16r2="http://schemas.microsoft.com/office/drawing/2015/06/chart">
            <c:ext xmlns:c16="http://schemas.microsoft.com/office/drawing/2014/chart" uri="{C3380CC4-5D6E-409C-BE32-E72D297353CC}">
              <c16:uniqueId val="{00000008-4176-4EC5-A632-E51CDDC78B70}"/>
            </c:ext>
          </c:extLst>
        </c:ser>
        <c:dLbls>
          <c:showLegendKey val="0"/>
          <c:showVal val="0"/>
          <c:showCatName val="0"/>
          <c:showSerName val="0"/>
          <c:showPercent val="0"/>
          <c:showBubbleSize val="0"/>
        </c:dLbls>
        <c:marker val="1"/>
        <c:smooth val="0"/>
        <c:axId val="485185120"/>
        <c:axId val="485961160"/>
      </c:lineChart>
      <c:catAx>
        <c:axId val="48518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961160"/>
        <c:crosses val="autoZero"/>
        <c:auto val="1"/>
        <c:lblAlgn val="ctr"/>
        <c:lblOffset val="100"/>
        <c:tickLblSkip val="1"/>
        <c:tickMarkSkip val="1"/>
        <c:noMultiLvlLbl val="0"/>
      </c:catAx>
      <c:valAx>
        <c:axId val="485961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18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15187</c:v>
                </c:pt>
                <c:pt idx="5">
                  <c:v>14792</c:v>
                </c:pt>
                <c:pt idx="8">
                  <c:v>14582</c:v>
                </c:pt>
                <c:pt idx="11">
                  <c:v>14649</c:v>
                </c:pt>
                <c:pt idx="14">
                  <c:v>14341</c:v>
                </c:pt>
              </c:numCache>
            </c:numRef>
          </c:val>
          <c:extLst xmlns:c16r2="http://schemas.microsoft.com/office/drawing/2015/06/chart">
            <c:ext xmlns:c16="http://schemas.microsoft.com/office/drawing/2014/chart" uri="{C3380CC4-5D6E-409C-BE32-E72D297353CC}">
              <c16:uniqueId val="{00000000-371B-4F79-93D8-E93B512B28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994</c:v>
                </c:pt>
                <c:pt idx="5">
                  <c:v>796</c:v>
                </c:pt>
                <c:pt idx="8">
                  <c:v>636</c:v>
                </c:pt>
                <c:pt idx="11">
                  <c:v>567</c:v>
                </c:pt>
                <c:pt idx="14">
                  <c:v>427</c:v>
                </c:pt>
              </c:numCache>
            </c:numRef>
          </c:val>
          <c:extLst xmlns:c16r2="http://schemas.microsoft.com/office/drawing/2015/06/chart">
            <c:ext xmlns:c16="http://schemas.microsoft.com/office/drawing/2014/chart" uri="{C3380CC4-5D6E-409C-BE32-E72D297353CC}">
              <c16:uniqueId val="{00000001-371B-4F79-93D8-E93B512B28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2921</c:v>
                </c:pt>
                <c:pt idx="5">
                  <c:v>3103</c:v>
                </c:pt>
                <c:pt idx="8">
                  <c:v>3312</c:v>
                </c:pt>
                <c:pt idx="11">
                  <c:v>3166</c:v>
                </c:pt>
                <c:pt idx="14">
                  <c:v>3477</c:v>
                </c:pt>
              </c:numCache>
            </c:numRef>
          </c:val>
          <c:extLst xmlns:c16r2="http://schemas.microsoft.com/office/drawing/2015/06/chart">
            <c:ext xmlns:c16="http://schemas.microsoft.com/office/drawing/2014/chart" uri="{C3380CC4-5D6E-409C-BE32-E72D297353CC}">
              <c16:uniqueId val="{00000002-371B-4F79-93D8-E93B512B28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1B-4F79-93D8-E93B512B28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1B-4F79-93D8-E93B512B28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117</c:v>
                </c:pt>
                <c:pt idx="3">
                  <c:v>101</c:v>
                </c:pt>
                <c:pt idx="6">
                  <c:v>84</c:v>
                </c:pt>
                <c:pt idx="9">
                  <c:v>69</c:v>
                </c:pt>
                <c:pt idx="12">
                  <c:v>52</c:v>
                </c:pt>
              </c:numCache>
            </c:numRef>
          </c:val>
          <c:extLst xmlns:c16r2="http://schemas.microsoft.com/office/drawing/2015/06/chart">
            <c:ext xmlns:c16="http://schemas.microsoft.com/office/drawing/2014/chart" uri="{C3380CC4-5D6E-409C-BE32-E72D297353CC}">
              <c16:uniqueId val="{00000005-371B-4F79-93D8-E93B512B28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1847</c:v>
                </c:pt>
                <c:pt idx="3">
                  <c:v>1675</c:v>
                </c:pt>
                <c:pt idx="6">
                  <c:v>1614</c:v>
                </c:pt>
                <c:pt idx="9">
                  <c:v>1311</c:v>
                </c:pt>
                <c:pt idx="12">
                  <c:v>1479</c:v>
                </c:pt>
              </c:numCache>
            </c:numRef>
          </c:val>
          <c:extLst xmlns:c16r2="http://schemas.microsoft.com/office/drawing/2015/06/chart">
            <c:ext xmlns:c16="http://schemas.microsoft.com/office/drawing/2014/chart" uri="{C3380CC4-5D6E-409C-BE32-E72D297353CC}">
              <c16:uniqueId val="{00000006-371B-4F79-93D8-E93B512B28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194</c:v>
                </c:pt>
                <c:pt idx="3">
                  <c:v>327</c:v>
                </c:pt>
                <c:pt idx="6">
                  <c:v>336</c:v>
                </c:pt>
                <c:pt idx="9">
                  <c:v>316</c:v>
                </c:pt>
                <c:pt idx="12">
                  <c:v>287</c:v>
                </c:pt>
              </c:numCache>
            </c:numRef>
          </c:val>
          <c:extLst xmlns:c16r2="http://schemas.microsoft.com/office/drawing/2015/06/chart">
            <c:ext xmlns:c16="http://schemas.microsoft.com/office/drawing/2014/chart" uri="{C3380CC4-5D6E-409C-BE32-E72D297353CC}">
              <c16:uniqueId val="{00000007-371B-4F79-93D8-E93B512B28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7489</c:v>
                </c:pt>
                <c:pt idx="3">
                  <c:v>7419</c:v>
                </c:pt>
                <c:pt idx="6">
                  <c:v>7272</c:v>
                </c:pt>
                <c:pt idx="9">
                  <c:v>7484</c:v>
                </c:pt>
                <c:pt idx="12">
                  <c:v>7526</c:v>
                </c:pt>
              </c:numCache>
            </c:numRef>
          </c:val>
          <c:extLst xmlns:c16r2="http://schemas.microsoft.com/office/drawing/2015/06/chart">
            <c:ext xmlns:c16="http://schemas.microsoft.com/office/drawing/2014/chart" uri="{C3380CC4-5D6E-409C-BE32-E72D297353CC}">
              <c16:uniqueId val="{00000008-371B-4F79-93D8-E93B512B28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496</c:v>
                </c:pt>
                <c:pt idx="3">
                  <c:v>417</c:v>
                </c:pt>
                <c:pt idx="6">
                  <c:v>358</c:v>
                </c:pt>
                <c:pt idx="9">
                  <c:v>322</c:v>
                </c:pt>
                <c:pt idx="12">
                  <c:v>192</c:v>
                </c:pt>
              </c:numCache>
            </c:numRef>
          </c:val>
          <c:extLst xmlns:c16r2="http://schemas.microsoft.com/office/drawing/2015/06/chart">
            <c:ext xmlns:c16="http://schemas.microsoft.com/office/drawing/2014/chart" uri="{C3380CC4-5D6E-409C-BE32-E72D297353CC}">
              <c16:uniqueId val="{00000009-371B-4F79-93D8-E93B512B28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16057</c:v>
                </c:pt>
                <c:pt idx="3">
                  <c:v>15599</c:v>
                </c:pt>
                <c:pt idx="6">
                  <c:v>15271</c:v>
                </c:pt>
                <c:pt idx="9">
                  <c:v>14571</c:v>
                </c:pt>
                <c:pt idx="12">
                  <c:v>14235</c:v>
                </c:pt>
              </c:numCache>
            </c:numRef>
          </c:val>
          <c:extLst xmlns:c16r2="http://schemas.microsoft.com/office/drawing/2015/06/chart">
            <c:ext xmlns:c16="http://schemas.microsoft.com/office/drawing/2014/chart" uri="{C3380CC4-5D6E-409C-BE32-E72D297353CC}">
              <c16:uniqueId val="{0000000A-371B-4F79-93D8-E93B512B28DA}"/>
            </c:ext>
          </c:extLst>
        </c:ser>
        <c:dLbls>
          <c:showLegendKey val="0"/>
          <c:showVal val="0"/>
          <c:showCatName val="0"/>
          <c:showSerName val="0"/>
          <c:showPercent val="0"/>
          <c:showBubbleSize val="0"/>
        </c:dLbls>
        <c:gapWidth val="100"/>
        <c:overlap val="100"/>
        <c:axId val="485239240"/>
        <c:axId val="485239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7097</c:v>
                </c:pt>
                <c:pt idx="2">
                  <c:v>#N/A</c:v>
                </c:pt>
                <c:pt idx="3">
                  <c:v>#N/A</c:v>
                </c:pt>
                <c:pt idx="4">
                  <c:v>6846</c:v>
                </c:pt>
                <c:pt idx="5">
                  <c:v>#N/A</c:v>
                </c:pt>
                <c:pt idx="6">
                  <c:v>#N/A</c:v>
                </c:pt>
                <c:pt idx="7">
                  <c:v>6405</c:v>
                </c:pt>
                <c:pt idx="8">
                  <c:v>#N/A</c:v>
                </c:pt>
                <c:pt idx="9">
                  <c:v>#N/A</c:v>
                </c:pt>
                <c:pt idx="10">
                  <c:v>5691</c:v>
                </c:pt>
                <c:pt idx="11">
                  <c:v>#N/A</c:v>
                </c:pt>
                <c:pt idx="12">
                  <c:v>#N/A</c:v>
                </c:pt>
                <c:pt idx="13">
                  <c:v>5525</c:v>
                </c:pt>
                <c:pt idx="14">
                  <c:v>#N/A</c:v>
                </c:pt>
              </c:numCache>
            </c:numRef>
          </c:val>
          <c:smooth val="0"/>
          <c:extLst xmlns:c16r2="http://schemas.microsoft.com/office/drawing/2015/06/chart">
            <c:ext xmlns:c16="http://schemas.microsoft.com/office/drawing/2014/chart" uri="{C3380CC4-5D6E-409C-BE32-E72D297353CC}">
              <c16:uniqueId val="{0000000B-371B-4F79-93D8-E93B512B28DA}"/>
            </c:ext>
          </c:extLst>
        </c:ser>
        <c:dLbls>
          <c:showLegendKey val="0"/>
          <c:showVal val="0"/>
          <c:showCatName val="0"/>
          <c:showSerName val="0"/>
          <c:showPercent val="0"/>
          <c:showBubbleSize val="0"/>
        </c:dLbls>
        <c:marker val="1"/>
        <c:smooth val="0"/>
        <c:axId val="485239240"/>
        <c:axId val="485239632"/>
      </c:lineChart>
      <c:catAx>
        <c:axId val="48523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5239632"/>
        <c:crosses val="autoZero"/>
        <c:auto val="1"/>
        <c:lblAlgn val="ctr"/>
        <c:lblOffset val="100"/>
        <c:tickLblSkip val="1"/>
        <c:tickMarkSkip val="1"/>
        <c:noMultiLvlLbl val="0"/>
      </c:catAx>
      <c:valAx>
        <c:axId val="48523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3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1278</c:v>
                </c:pt>
                <c:pt idx="1">
                  <c:v>1219</c:v>
                </c:pt>
                <c:pt idx="2">
                  <c:v>1368</c:v>
                </c:pt>
              </c:numCache>
            </c:numRef>
          </c:val>
          <c:extLst xmlns:c16r2="http://schemas.microsoft.com/office/drawing/2015/06/chart">
            <c:ext xmlns:c16="http://schemas.microsoft.com/office/drawing/2014/chart" uri="{C3380CC4-5D6E-409C-BE32-E72D297353CC}">
              <c16:uniqueId val="{00000000-446B-46EE-A81B-B89769FCE7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257</c:v>
                </c:pt>
                <c:pt idx="1">
                  <c:v>257</c:v>
                </c:pt>
                <c:pt idx="2">
                  <c:v>265</c:v>
                </c:pt>
              </c:numCache>
            </c:numRef>
          </c:val>
          <c:extLst xmlns:c16r2="http://schemas.microsoft.com/office/drawing/2015/06/chart">
            <c:ext xmlns:c16="http://schemas.microsoft.com/office/drawing/2014/chart" uri="{C3380CC4-5D6E-409C-BE32-E72D297353CC}">
              <c16:uniqueId val="{00000001-446B-46EE-A81B-B89769FCE7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2745</c:v>
                </c:pt>
                <c:pt idx="1">
                  <c:v>2528</c:v>
                </c:pt>
                <c:pt idx="2">
                  <c:v>2209</c:v>
                </c:pt>
              </c:numCache>
            </c:numRef>
          </c:val>
          <c:extLst xmlns:c16r2="http://schemas.microsoft.com/office/drawing/2015/06/chart">
            <c:ext xmlns:c16="http://schemas.microsoft.com/office/drawing/2014/chart" uri="{C3380CC4-5D6E-409C-BE32-E72D297353CC}">
              <c16:uniqueId val="{00000002-446B-46EE-A81B-B89769FCE7B0}"/>
            </c:ext>
          </c:extLst>
        </c:ser>
        <c:dLbls>
          <c:showLegendKey val="0"/>
          <c:showVal val="0"/>
          <c:showCatName val="0"/>
          <c:showSerName val="0"/>
          <c:showPercent val="0"/>
          <c:showBubbleSize val="0"/>
        </c:dLbls>
        <c:gapWidth val="120"/>
        <c:overlap val="100"/>
        <c:axId val="485238848"/>
        <c:axId val="485240808"/>
      </c:barChart>
      <c:catAx>
        <c:axId val="48523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5240808"/>
        <c:crosses val="autoZero"/>
        <c:auto val="1"/>
        <c:lblAlgn val="ctr"/>
        <c:lblOffset val="100"/>
        <c:tickLblSkip val="1"/>
        <c:tickMarkSkip val="1"/>
        <c:noMultiLvlLbl val="0"/>
      </c:catAx>
      <c:valAx>
        <c:axId val="485240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523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D3-41BD-8AB5-9A401F0937E5}"/>
                </c:ext>
                <c:ext xmlns:c15="http://schemas.microsoft.com/office/drawing/2012/chart" uri="{CE6537A1-D6FC-4f65-9D91-7224C49458BB}">
                  <c15:dlblFieldTable>
                    <c15:dlblFTEntry>
                      <c15:txfldGUID>{3B75BF47-F272-43FC-8D88-A2688A79F822}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D3-41BD-8AB5-9A401F0937E5}"/>
                </c:ext>
                <c:ext xmlns:c15="http://schemas.microsoft.com/office/drawing/2012/chart" uri="{CE6537A1-D6FC-4f65-9D91-7224C49458BB}">
                  <c15:dlblFieldTable>
                    <c15:dlblFTEntry>
                      <c15:txfldGUID>{D6E95B40-C856-4100-BC2E-E92DF80C3D7C}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D3-41BD-8AB5-9A401F0937E5}"/>
                </c:ext>
                <c:ext xmlns:c15="http://schemas.microsoft.com/office/drawing/2012/chart" uri="{CE6537A1-D6FC-4f65-9D91-7224C49458BB}">
                  <c15:dlblFieldTable>
                    <c15:dlblFTEntry>
                      <c15:txfldGUID>{C2D6ED82-84EE-4DE0-A474-EF8CD5E191BC}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D3-41BD-8AB5-9A401F0937E5}"/>
                </c:ext>
                <c:ext xmlns:c15="http://schemas.microsoft.com/office/drawing/2012/chart" uri="{CE6537A1-D6FC-4f65-9D91-7224C49458BB}">
                  <c15:dlblFieldTable>
                    <c15:dlblFTEntry>
                      <c15:txfldGUID>{2A5754AF-35BD-4372-B7CD-3D2A663BE4F0}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BD3-41BD-8AB5-9A401F0937E5}"/>
                </c:ext>
                <c:ext xmlns:c15="http://schemas.microsoft.com/office/drawing/2012/chart" uri="{CE6537A1-D6FC-4f65-9D91-7224C49458BB}">
                  <c15:dlblFieldTable>
                    <c15:dlblFTEntry>
                      <c15:txfldGUID>{1F9D8225-5995-4393-81FF-891467FB47C8}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BD3-41BD-8AB5-9A401F0937E5}"/>
                </c:ext>
                <c:ext xmlns:c15="http://schemas.microsoft.com/office/drawing/2012/chart" uri="{CE6537A1-D6FC-4f65-9D91-7224C49458BB}">
                  <c15:dlblFieldTable>
                    <c15:dlblFTEntry>
                      <c15:txfldGUID>{96E9040A-DDAC-49B4-A7ED-D36E28404533}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BD3-41BD-8AB5-9A401F0937E5}"/>
                </c:ext>
                <c:ext xmlns:c15="http://schemas.microsoft.com/office/drawing/2012/chart" uri="{CE6537A1-D6FC-4f65-9D91-7224C49458BB}">
                  <c15:dlblFieldTable>
                    <c15:dlblFTEntry>
                      <c15:txfldGUID>{A53E3C15-6E99-4CED-AE1C-EF254158F501}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BD3-41BD-8AB5-9A401F0937E5}"/>
                </c:ext>
                <c:ext xmlns:c15="http://schemas.microsoft.com/office/drawing/2012/chart" uri="{CE6537A1-D6FC-4f65-9D91-7224C49458BB}">
                  <c15:dlblFieldTable>
                    <c15:dlblFTEntry>
                      <c15:txfldGUID>{0EF9153B-9BAA-4B34-A190-0EA093E466D8}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BD3-41BD-8AB5-9A401F0937E5}"/>
                </c:ext>
                <c:ext xmlns:c15="http://schemas.microsoft.com/office/drawing/2012/chart" uri="{CE6537A1-D6FC-4f65-9D91-7224C49458BB}">
                  <c15:dlblFieldTable>
                    <c15:dlblFTEntry>
                      <c15:txfldGUID>{26F43442-94AA-4BF5-BD50-CD39E9F5A722}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55.2</c:v>
                </c:pt>
                <c:pt idx="24">
                  <c:v>56.6</c:v>
                </c:pt>
                <c:pt idx="32">
                  <c:v>55.9</c:v>
                </c:pt>
              </c:numCache>
            </c:numRef>
          </c:xVal>
          <c:yVal>
            <c:numRef>
              <c:f>公会計指標分析・財政指標組合せ分析表!$BP$51:$DC$51</c:f>
              <c:numCache>
                <c:formatCode>#,##0.0;"▲ "#,##0.0</c:formatCode>
                <c:ptCount val="40"/>
                <c:pt idx="16">
                  <c:v>122.3</c:v>
                </c:pt>
                <c:pt idx="24">
                  <c:v>112.1</c:v>
                </c:pt>
                <c:pt idx="32">
                  <c:v>106.8</c:v>
                </c:pt>
              </c:numCache>
            </c:numRef>
          </c:yVal>
          <c:smooth val="0"/>
          <c:extLst xmlns:c16r2="http://schemas.microsoft.com/office/drawing/2015/06/chart">
            <c:ext xmlns:c16="http://schemas.microsoft.com/office/drawing/2014/chart" uri="{C3380CC4-5D6E-409C-BE32-E72D297353CC}">
              <c16:uniqueId val="{00000009-4BD3-41BD-8AB5-9A401F0937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BD3-41BD-8AB5-9A401F0937E5}"/>
                </c:ext>
                <c:ext xmlns:c15="http://schemas.microsoft.com/office/drawing/2012/chart" uri="{CE6537A1-D6FC-4f65-9D91-7224C49458BB}">
                  <c15:dlblFieldTable>
                    <c15:dlblFTEntry>
                      <c15:txfldGUID>{F873BE88-C08F-4353-A7AD-AB6F35320CF3}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BD3-41BD-8AB5-9A401F0937E5}"/>
                </c:ext>
                <c:ext xmlns:c15="http://schemas.microsoft.com/office/drawing/2012/chart" uri="{CE6537A1-D6FC-4f65-9D91-7224C49458BB}">
                  <c15:dlblFieldTable>
                    <c15:dlblFTEntry>
                      <c15:txfldGUID>{ABAEC6E8-1451-40E1-90BC-EA2B3E7CB88D}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BD3-41BD-8AB5-9A401F0937E5}"/>
                </c:ext>
                <c:ext xmlns:c15="http://schemas.microsoft.com/office/drawing/2012/chart" uri="{CE6537A1-D6FC-4f65-9D91-7224C49458BB}">
                  <c15:dlblFieldTable>
                    <c15:dlblFTEntry>
                      <c15:txfldGUID>{C0473074-3B29-4859-B79D-6D83EE981682}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BD3-41BD-8AB5-9A401F0937E5}"/>
                </c:ext>
                <c:ext xmlns:c15="http://schemas.microsoft.com/office/drawing/2012/chart" uri="{CE6537A1-D6FC-4f65-9D91-7224C49458BB}">
                  <c15:dlblFieldTable>
                    <c15:dlblFTEntry>
                      <c15:txfldGUID>{42A42240-0FB7-45BC-B7A9-1E6609589165}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BD3-41BD-8AB5-9A401F0937E5}"/>
                </c:ext>
                <c:ext xmlns:c15="http://schemas.microsoft.com/office/drawing/2012/chart" uri="{CE6537A1-D6FC-4f65-9D91-7224C49458BB}">
                  <c15:dlblFieldTable>
                    <c15:dlblFTEntry>
                      <c15:txfldGUID>{678732E8-4188-4453-ADB5-86ADE89EF64C}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BD3-41BD-8AB5-9A401F0937E5}"/>
                </c:ext>
                <c:ext xmlns:c15="http://schemas.microsoft.com/office/drawing/2012/chart" uri="{CE6537A1-D6FC-4f65-9D91-7224C49458BB}">
                  <c15:dlblFieldTable>
                    <c15:dlblFTEntry>
                      <c15:txfldGUID>{A7ED869A-D3C2-4BC6-8BFB-3F287AFD0AEE}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BD3-41BD-8AB5-9A401F0937E5}"/>
                </c:ext>
                <c:ext xmlns:c15="http://schemas.microsoft.com/office/drawing/2012/chart" uri="{CE6537A1-D6FC-4f65-9D91-7224C49458BB}">
                  <c15:dlblFieldTable>
                    <c15:dlblFTEntry>
                      <c15:txfldGUID>{8DF881F1-C9CE-4A91-8976-A7DA9E7447D1}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BD3-41BD-8AB5-9A401F0937E5}"/>
                </c:ext>
                <c:ext xmlns:c15="http://schemas.microsoft.com/office/drawing/2012/chart" uri="{CE6537A1-D6FC-4f65-9D91-7224C49458BB}">
                  <c15:dlblFieldTable>
                    <c15:dlblFTEntry>
                      <c15:txfldGUID>{F4461537-DFD7-46E9-AE02-7B3A46732223}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BD3-41BD-8AB5-9A401F0937E5}"/>
                </c:ext>
                <c:ext xmlns:c15="http://schemas.microsoft.com/office/drawing/2012/chart" uri="{CE6537A1-D6FC-4f65-9D91-7224C49458BB}">
                  <c15:dlblFieldTable>
                    <c15:dlblFTEntry>
                      <c15:txfldGUID>{8035D1ED-9F83-411E-AD1A-662DE49510F9}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pt idx="32">
                  <c:v>58.8</c:v>
                </c:pt>
              </c:numCache>
            </c:numRef>
          </c:xVal>
          <c:yVal>
            <c:numRef>
              <c:f>公会計指標分析・財政指標組合せ分析表!$BP$55:$DC$55</c:f>
              <c:numCache>
                <c:formatCode>#,##0.0;"▲ "#,##0.0</c:formatCode>
                <c:ptCount val="40"/>
                <c:pt idx="16">
                  <c:v>37.200000000000003</c:v>
                </c:pt>
                <c:pt idx="24">
                  <c:v>24</c:v>
                </c:pt>
                <c:pt idx="32">
                  <c:v>19.8</c:v>
                </c:pt>
              </c:numCache>
            </c:numRef>
          </c:yVal>
          <c:smooth val="0"/>
          <c:extLst xmlns:c16r2="http://schemas.microsoft.com/office/drawing/2015/06/chart">
            <c:ext xmlns:c16="http://schemas.microsoft.com/office/drawing/2014/chart" uri="{C3380CC4-5D6E-409C-BE32-E72D297353CC}">
              <c16:uniqueId val="{00000013-4BD3-41BD-8AB5-9A401F0937E5}"/>
            </c:ext>
          </c:extLst>
        </c:ser>
        <c:dLbls>
          <c:showLegendKey val="0"/>
          <c:showVal val="1"/>
          <c:showCatName val="0"/>
          <c:showSerName val="0"/>
          <c:showPercent val="0"/>
          <c:showBubbleSize val="0"/>
        </c:dLbls>
        <c:axId val="485241592"/>
        <c:axId val="485241984"/>
      </c:scatterChart>
      <c:valAx>
        <c:axId val="485241592"/>
        <c:scaling>
          <c:orientation val="minMax"/>
          <c:max val="59.1"/>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241984"/>
        <c:crosses val="autoZero"/>
        <c:crossBetween val="midCat"/>
      </c:valAx>
      <c:valAx>
        <c:axId val="485241984"/>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241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D04-4D13-A047-95F14785251F}"/>
                </c:ext>
                <c:ext xmlns:c15="http://schemas.microsoft.com/office/drawing/2012/chart" uri="{CE6537A1-D6FC-4f65-9D91-7224C49458BB}">
                  <c15:dlblFieldTable>
                    <c15:dlblFTEntry>
                      <c15:txfldGUID>{37C4BF51-46EB-474A-8802-90049F884749}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D04-4D13-A047-95F14785251F}"/>
                </c:ext>
                <c:ext xmlns:c15="http://schemas.microsoft.com/office/drawing/2012/chart" uri="{CE6537A1-D6FC-4f65-9D91-7224C49458BB}">
                  <c15:dlblFieldTable>
                    <c15:dlblFTEntry>
                      <c15:txfldGUID>{D6336851-5622-4D51-919E-DBA33A24F6F6}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D04-4D13-A047-95F14785251F}"/>
                </c:ext>
                <c:ext xmlns:c15="http://schemas.microsoft.com/office/drawing/2012/chart" uri="{CE6537A1-D6FC-4f65-9D91-7224C49458BB}">
                  <c15:dlblFieldTable>
                    <c15:dlblFTEntry>
                      <c15:txfldGUID>{98886E9F-D7B8-4EBC-9DF3-E30BB166721F}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D04-4D13-A047-95F14785251F}"/>
                </c:ext>
                <c:ext xmlns:c15="http://schemas.microsoft.com/office/drawing/2012/chart" uri="{CE6537A1-D6FC-4f65-9D91-7224C49458BB}">
                  <c15:dlblFieldTable>
                    <c15:dlblFTEntry>
                      <c15:txfldGUID>{1F4142B3-36B5-4C98-9839-F7F0648EAE9B}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D04-4D13-A047-95F14785251F}"/>
                </c:ext>
                <c:ext xmlns:c15="http://schemas.microsoft.com/office/drawing/2012/chart" uri="{CE6537A1-D6FC-4f65-9D91-7224C49458BB}">
                  <c15:dlblFieldTable>
                    <c15:dlblFTEntry>
                      <c15:txfldGUID>{1C02F801-200E-4D71-9BC9-5ECA0BF1F1AF}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D04-4D13-A047-95F14785251F}"/>
                </c:ext>
                <c:ext xmlns:c15="http://schemas.microsoft.com/office/drawing/2012/chart" uri="{CE6537A1-D6FC-4f65-9D91-7224C49458BB}">
                  <c15:dlblFieldTable>
                    <c15:dlblFTEntry>
                      <c15:txfldGUID>{D2FEA264-4761-430D-813E-39339C7FAC0C}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D04-4D13-A047-95F14785251F}"/>
                </c:ext>
                <c:ext xmlns:c15="http://schemas.microsoft.com/office/drawing/2012/chart" uri="{CE6537A1-D6FC-4f65-9D91-7224C49458BB}">
                  <c15:dlblFieldTable>
                    <c15:dlblFTEntry>
                      <c15:txfldGUID>{8C0F9B44-45EE-401D-A225-980C7B30F2D6}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D04-4D13-A047-95F14785251F}"/>
                </c:ext>
                <c:ext xmlns:c15="http://schemas.microsoft.com/office/drawing/2012/chart" uri="{CE6537A1-D6FC-4f65-9D91-7224C49458BB}">
                  <c15:dlblFieldTable>
                    <c15:dlblFTEntry>
                      <c15:txfldGUID>{21355409-5610-4B0A-98C2-B79CF8291225}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D04-4D13-A047-95F14785251F}"/>
                </c:ext>
                <c:ext xmlns:c15="http://schemas.microsoft.com/office/drawing/2012/chart" uri="{CE6537A1-D6FC-4f65-9D91-7224C49458BB}">
                  <c15:dlblFieldTable>
                    <c15:dlblFTEntry>
                      <c15:txfldGUID>{91C65CA6-5FE5-45B2-A80F-B613077E0F98}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12.6</c:v>
                </c:pt>
                <c:pt idx="16">
                  <c:v>12</c:v>
                </c:pt>
                <c:pt idx="24">
                  <c:v>12</c:v>
                </c:pt>
                <c:pt idx="32">
                  <c:v>12.8</c:v>
                </c:pt>
              </c:numCache>
            </c:numRef>
          </c:xVal>
          <c:yVal>
            <c:numRef>
              <c:f>公会計指標分析・財政指標組合せ分析表!$BP$73:$DC$73</c:f>
              <c:numCache>
                <c:formatCode>#,##0.0;"▲ "#,##0.0</c:formatCode>
                <c:ptCount val="40"/>
                <c:pt idx="0">
                  <c:v>134.4</c:v>
                </c:pt>
                <c:pt idx="8">
                  <c:v>132.4</c:v>
                </c:pt>
                <c:pt idx="16">
                  <c:v>122.3</c:v>
                </c:pt>
                <c:pt idx="24">
                  <c:v>112.1</c:v>
                </c:pt>
                <c:pt idx="32">
                  <c:v>106.8</c:v>
                </c:pt>
              </c:numCache>
            </c:numRef>
          </c:yVal>
          <c:smooth val="0"/>
          <c:extLst xmlns:c16r2="http://schemas.microsoft.com/office/drawing/2015/06/chart">
            <c:ext xmlns:c16="http://schemas.microsoft.com/office/drawing/2014/chart" uri="{C3380CC4-5D6E-409C-BE32-E72D297353CC}">
              <c16:uniqueId val="{00000009-4D04-4D13-A047-95F1478525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D04-4D13-A047-95F14785251F}"/>
                </c:ext>
                <c:ext xmlns:c15="http://schemas.microsoft.com/office/drawing/2012/chart" uri="{CE6537A1-D6FC-4f65-9D91-7224C49458BB}">
                  <c15:dlblFieldTable>
                    <c15:dlblFTEntry>
                      <c15:txfldGUID>{04B6611A-959F-4DEC-8D74-D7ED6B2441F3}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D04-4D13-A047-95F14785251F}"/>
                </c:ext>
                <c:ext xmlns:c15="http://schemas.microsoft.com/office/drawing/2012/chart" uri="{CE6537A1-D6FC-4f65-9D91-7224C49458BB}">
                  <c15:dlblFieldTable>
                    <c15:dlblFTEntry>
                      <c15:txfldGUID>{D6FB82D9-23D0-452A-AA08-7048CD9A71FB}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D04-4D13-A047-95F14785251F}"/>
                </c:ext>
                <c:ext xmlns:c15="http://schemas.microsoft.com/office/drawing/2012/chart" uri="{CE6537A1-D6FC-4f65-9D91-7224C49458BB}">
                  <c15:dlblFieldTable>
                    <c15:dlblFTEntry>
                      <c15:txfldGUID>{CFF6F562-0580-4762-8C78-89F074908E2A}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D04-4D13-A047-95F14785251F}"/>
                </c:ext>
                <c:ext xmlns:c15="http://schemas.microsoft.com/office/drawing/2012/chart" uri="{CE6537A1-D6FC-4f65-9D91-7224C49458BB}">
                  <c15:dlblFieldTable>
                    <c15:dlblFTEntry>
                      <c15:txfldGUID>{A0FB0EC8-D676-4B95-9D0C-7AFAE94CCDF6}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D04-4D13-A047-95F14785251F}"/>
                </c:ext>
                <c:ext xmlns:c15="http://schemas.microsoft.com/office/drawing/2012/chart" uri="{CE6537A1-D6FC-4f65-9D91-7224C49458BB}">
                  <c15:dlblFieldTable>
                    <c15:dlblFTEntry>
                      <c15:txfldGUID>{81F2A30F-076E-4CC7-A25E-D584AB848DBC}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D04-4D13-A047-95F14785251F}"/>
                </c:ext>
                <c:ext xmlns:c15="http://schemas.microsoft.com/office/drawing/2012/chart" uri="{CE6537A1-D6FC-4f65-9D91-7224C49458BB}">
                  <c15:dlblFieldTable>
                    <c15:dlblFTEntry>
                      <c15:txfldGUID>{3E8347A9-7A06-4648-B487-B8704F823C30}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D04-4D13-A047-95F14785251F}"/>
                </c:ext>
                <c:ext xmlns:c15="http://schemas.microsoft.com/office/drawing/2012/chart" uri="{CE6537A1-D6FC-4f65-9D91-7224C49458BB}">
                  <c15:dlblFieldTable>
                    <c15:dlblFTEntry>
                      <c15:txfldGUID>{0CAEF7CE-2DE6-422D-87A3-B206B8361BA3}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D04-4D13-A047-95F14785251F}"/>
                </c:ext>
                <c:ext xmlns:c15="http://schemas.microsoft.com/office/drawing/2012/chart" uri="{CE6537A1-D6FC-4f65-9D91-7224C49458BB}">
                  <c15:dlblFieldTable>
                    <c15:dlblFTEntry>
                      <c15:txfldGUID>{44A09238-4774-498C-8C82-B232C76C23E1}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D04-4D13-A047-95F14785251F}"/>
                </c:ext>
                <c:ext xmlns:c15="http://schemas.microsoft.com/office/drawing/2012/chart" uri="{CE6537A1-D6FC-4f65-9D91-7224C49458BB}">
                  <c15:dlblFieldTable>
                    <c15:dlblFTEntry>
                      <c15:txfldGUID>{B36623D7-F290-4391-A94F-3A6B492C3BFF}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xmlns:c16r2="http://schemas.microsoft.com/office/drawing/2015/06/chart">
            <c:ext xmlns:c16="http://schemas.microsoft.com/office/drawing/2014/chart" uri="{C3380CC4-5D6E-409C-BE32-E72D297353CC}">
              <c16:uniqueId val="{00000013-4D04-4D13-A047-95F14785251F}"/>
            </c:ext>
          </c:extLst>
        </c:ser>
        <c:dLbls>
          <c:showLegendKey val="0"/>
          <c:showVal val="1"/>
          <c:showCatName val="0"/>
          <c:showSerName val="0"/>
          <c:showPercent val="0"/>
          <c:showBubbleSize val="0"/>
        </c:dLbls>
        <c:axId val="244712744"/>
        <c:axId val="244712352"/>
      </c:scatterChart>
      <c:valAx>
        <c:axId val="244712744"/>
        <c:scaling>
          <c:orientation val="minMax"/>
          <c:max val="13.9"/>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712352"/>
        <c:crosses val="autoZero"/>
        <c:crossBetween val="midCat"/>
      </c:valAx>
      <c:valAx>
        <c:axId val="244712352"/>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712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鳥取県琴浦町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実質公債費比率の分子（元利償還金等）については、増加傾向にあります。元利償還金については、一般会計において平成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年度まで高い状況が続く見込みであるほか、下水道事業会計、農業集落排水会計、鳥取中部ふるさと広域連合についても平成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年度に公債費のピークを迎える予定であることから、今後、実質公債費比率の分子は増加する見込みです。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また、算入公債費等については、合併特例債などの普通交付税算入率の高い償還が終了することなどから減少することが見込まれ、実質公債費比率は、今後、悪化すると見込まれます。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鳥取県琴浦町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将来負担比率の分子については、一般会計において地方債の新規発行を元金償還額以下としてきたため、着実に減少してきています。これにより、将来負担比率は、減少傾向にありますが、依然として</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を超える水準にあります。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将来負担額に対する充当可能財源のうち充当可能基金は、各種事業の実施にあわせて取り崩しを行っていることから減少傾向にあります。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今後、引き続き地方債の新規発行の抑制や可能な地方債などの繰上償還や将来負担に備えた基金の積み立てなどを行っていくことが必要です。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鳥取県琴浦町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公共施設等建設基金について、光ケーブル整備事業の大型事業の財源とするため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百万円の取り崩しを行ったほか、その他公共施設の建設等の財源として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百万円取り崩しました。財政調整基金については、標準財政規模の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百万円の残高を確保しました。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基金総額は、特定目的基金の取り崩しが多くなったため、総額で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財政調整基金は、目標としていた標準財政規模の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したことから、引き続き本水準を維持することとし、特定目的基金のうち公共施設等建設基金については、公共施設等総合管理計画に基づく有形固定資産減価償却率の高い施設を中心とした長寿命化対策事業などの財源とするため、積み立てを行い、事業実施にあわせて財源として活用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なお、基金総額については、個々の特定目的金が減少傾向にあることから、中長期的に減少傾向にあります。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○公共施設等建設基金：公共施設の建設費等の財源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：町民の連携の強化及び地域振興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○コーポラスことうら基金：コーポラスことうら（公営住宅）の維持管理及び耐用年数経過後の解体費用の財源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年度より着手した光ケーブル整備事業に係る財源として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百万円の取り崩しのほか、赤碕中学校配膳室整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備、道路整備事業にかかる財源として取り崩しを行ったことにより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○公共施設等建設基金：公共施設等総合管理計画にかかる個別施設計画を平成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年度中に策定することとしており、計画維持することと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した施設の長寿命化などを図るための財源として取崩しを予定している。なお、今後の計画に必要となる財源と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して必要額の積み立てを行っていきます。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：地方創生事業を推進する中、地域の活力の基盤づくりの財源として活用していきます。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○コーポラスことうら基金：耐用年数経過後の解体費用の財源として、必要額を積み立てを計画的に行い、将来負担の削減に努めます。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程度を確保することとしており、昨年度の鳥取中部地震時に残高が減少したことを踏まえて、平成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年度には、不要額の精査などによる余剰金を財政調整基金へ積み立てました。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財政調整基金の残高については、経済事情の著しい変動等により財源が著しく不足する場合や災害により生じた経費の財源・減収などへの備えのため、標準財政規模の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減債基金については、当初予算において、公債費が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億円を超える高水準となったことに伴い、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百万円の取り崩しを行いました。積み立てについては、不要額などの精査により生じた余剰金を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百万円積み立てたため、総額として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一般会計における公債費は、平成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高い水準となる見込みであり、行財政改革などの歳出のスリム化や歳入の確保などの取り組みを行うものの急激な改善が見込まれない中、実質公債費比率の悪化などが懸念されるため、繰上償還の財源や各年度の償還財源に不足が生じる場合の財源として必要に応じて取り崩し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鳥取県琴浦町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17,785
17,630
139.97
11,762,863
11,365,546
326,068
6,449,493
14,234,696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有形固定資産減価償却率は、資産の減価償却（老朽化）がどの程度進んでいるかを表す指標です。本町においては、全体の有形固定資産減価償却率は、類似団体よりも低い水準（老朽化度が低い）で、前年度に比べ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ポイント減少しました。これは、平成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年度に伝送路の光ケーブル化（更新）や総合体育館の耐震対策などの施設更新を行ったためです。</a:t>
          </a:r>
          <a:r>
            <a:rPr kumimoji="1" lang="ja-JP" altLang="en-US" sz="1100">
              <a:solidFill>
                <a:schemeClr val="dk1"/>
              </a:solidFill>
              <a:effectLst/>
              <a:latin typeface="+mn-lt"/>
              <a:ea typeface="+mn-ea"/>
              <a:cs typeface="+mn-cs"/>
            </a:rPr>
            <a:t>人口減少が進む中、</a:t>
          </a:r>
          <a:r>
            <a:rPr kumimoji="1" lang="ja-JP" altLang="en-US" sz="1100">
              <a:latin typeface="ＭＳ Ｐゴシック" panose="020B0600070205080204" pitchFamily="50" charset="-128"/>
              <a:ea typeface="ＭＳ Ｐゴシック" panose="020B0600070205080204" pitchFamily="50" charset="-128"/>
            </a:rPr>
            <a:t>公共施設等総合管理計画に基づく集約化等を進めるとともに適切な</a:t>
          </a:r>
          <a:r>
            <a:rPr kumimoji="1" lang="ja-JP" altLang="ja-JP" sz="1100">
              <a:solidFill>
                <a:schemeClr val="dk1"/>
              </a:solidFill>
              <a:effectLst/>
              <a:latin typeface="+mn-lt"/>
              <a:ea typeface="+mn-ea"/>
              <a:cs typeface="+mn-cs"/>
            </a:rPr>
            <a:t>施設の更新</a:t>
          </a:r>
          <a:r>
            <a:rPr kumimoji="1" lang="ja-JP" altLang="en-US" sz="1100">
              <a:solidFill>
                <a:schemeClr val="dk1"/>
              </a:solidFill>
              <a:effectLst/>
              <a:latin typeface="+mn-lt"/>
              <a:ea typeface="+mn-ea"/>
              <a:cs typeface="+mn-cs"/>
            </a:rPr>
            <a:t>を行い、</a:t>
          </a:r>
          <a:r>
            <a:rPr kumimoji="1" lang="ja-JP" altLang="en-US" sz="1100">
              <a:latin typeface="ＭＳ Ｐゴシック" panose="020B0600070205080204" pitchFamily="50" charset="-128"/>
              <a:ea typeface="ＭＳ Ｐゴシック" panose="020B0600070205080204" pitchFamily="50" charset="-128"/>
            </a:rPr>
            <a:t>住民サービスの質を高める取組が必要です。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66" name="直線コネクタ 65"/>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67" name="有形固定資産減価償却率最小値テキスト"/>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68" name="直線コネクタ 67"/>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93180</xdr:rowOff>
    </xdr:from>
    <xdr:ext cx="405111" cy="259045"/>
    <xdr:sp macro="" textlink="">
      <xdr:nvSpPr>
        <xdr:cNvPr id="71" name="有形固定資産減価償却率平均値テキスト"/>
        <xdr:cNvSpPr txBox="1"/>
      </xdr:nvSpPr>
      <xdr:spPr>
        <a:xfrm>
          <a:off x="4813300" y="549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2" name="フローチャート: 判断 71"/>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3" name="フローチャート: 判断 72"/>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4" name="フローチャート: 判断 73"/>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25551</xdr:rowOff>
    </xdr:from>
    <xdr:to>
      <xdr:col>23</xdr:col>
      <xdr:colOff>136525</xdr:colOff>
      <xdr:row>30</xdr:row>
      <xdr:rowOff>127151</xdr:rowOff>
    </xdr:to>
    <xdr:sp macro="" textlink="">
      <xdr:nvSpPr>
        <xdr:cNvPr id="80" name="楕円 79"/>
        <xdr:cNvSpPr/>
      </xdr:nvSpPr>
      <xdr:spPr>
        <a:xfrm>
          <a:off x="4711700" y="59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3978</xdr:rowOff>
    </xdr:from>
    <xdr:ext cx="405111" cy="259045"/>
    <xdr:sp macro="" textlink="">
      <xdr:nvSpPr>
        <xdr:cNvPr id="81" name="有形固定資産減価償却率該当値テキスト"/>
        <xdr:cNvSpPr txBox="1"/>
      </xdr:nvSpPr>
      <xdr:spPr>
        <a:xfrm>
          <a:off x="4813300" y="59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125035</xdr:rowOff>
    </xdr:from>
    <xdr:to>
      <xdr:col>19</xdr:col>
      <xdr:colOff>187325</xdr:colOff>
      <xdr:row>30</xdr:row>
      <xdr:rowOff>55185</xdr:rowOff>
    </xdr:to>
    <xdr:sp macro="" textlink="">
      <xdr:nvSpPr>
        <xdr:cNvPr id="82" name="楕円 81"/>
        <xdr:cNvSpPr/>
      </xdr:nvSpPr>
      <xdr:spPr>
        <a:xfrm>
          <a:off x="4000500" y="58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4385</xdr:rowOff>
    </xdr:from>
    <xdr:to>
      <xdr:col>23</xdr:col>
      <xdr:colOff>85725</xdr:colOff>
      <xdr:row>30</xdr:row>
      <xdr:rowOff>76351</xdr:rowOff>
    </xdr:to>
    <xdr:cxnSp macro="">
      <xdr:nvCxnSpPr>
        <xdr:cNvPr id="83" name="直線コネクタ 82"/>
        <xdr:cNvCxnSpPr/>
      </xdr:nvCxnSpPr>
      <xdr:spPr>
        <a:xfrm>
          <a:off x="4051300" y="5919410"/>
          <a:ext cx="7112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97518</xdr:rowOff>
    </xdr:from>
    <xdr:to>
      <xdr:col>15</xdr:col>
      <xdr:colOff>187325</xdr:colOff>
      <xdr:row>31</xdr:row>
      <xdr:rowOff>27668</xdr:rowOff>
    </xdr:to>
    <xdr:sp macro="" textlink="">
      <xdr:nvSpPr>
        <xdr:cNvPr id="84" name="楕円 83"/>
        <xdr:cNvSpPr/>
      </xdr:nvSpPr>
      <xdr:spPr>
        <a:xfrm>
          <a:off x="3238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4385</xdr:rowOff>
    </xdr:from>
    <xdr:to>
      <xdr:col>19</xdr:col>
      <xdr:colOff>136525</xdr:colOff>
      <xdr:row>30</xdr:row>
      <xdr:rowOff>148318</xdr:rowOff>
    </xdr:to>
    <xdr:cxnSp macro="">
      <xdr:nvCxnSpPr>
        <xdr:cNvPr id="85" name="直線コネクタ 84"/>
        <xdr:cNvCxnSpPr/>
      </xdr:nvCxnSpPr>
      <xdr:spPr>
        <a:xfrm flipV="1">
          <a:off x="3289300" y="5919410"/>
          <a:ext cx="7620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97716</xdr:rowOff>
    </xdr:from>
    <xdr:ext cx="405111" cy="259045"/>
    <xdr:sp macro="" textlink="">
      <xdr:nvSpPr>
        <xdr:cNvPr id="86" name="n_1aveValue有形固定資産減価償却率"/>
        <xdr:cNvSpPr txBox="1"/>
      </xdr:nvSpPr>
      <xdr:spPr>
        <a:xfrm>
          <a:off x="38360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87" name="n_2aveValue有形固定資産減価償却率"/>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71712</xdr:rowOff>
    </xdr:from>
    <xdr:ext cx="405111" cy="259045"/>
    <xdr:sp macro="" textlink="">
      <xdr:nvSpPr>
        <xdr:cNvPr id="88" name="n_1mainValue有形固定資産減価償却率"/>
        <xdr:cNvSpPr txBox="1"/>
      </xdr:nvSpPr>
      <xdr:spPr>
        <a:xfrm>
          <a:off x="3836044" y="56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18795</xdr:rowOff>
    </xdr:from>
    <xdr:ext cx="405111" cy="259045"/>
    <xdr:sp macro="" textlink="">
      <xdr:nvSpPr>
        <xdr:cNvPr id="89" name="n_2mainValue有形固定資産減価償却率"/>
        <xdr:cNvSpPr txBox="1"/>
      </xdr:nvSpPr>
      <xdr:spPr>
        <a:xfrm>
          <a:off x="3086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実質債務（将来負担額－充当可能基金残高）が償還財源（資金収支計算書における業務活動収支の黒字分等）の何年分なるかを示す指標です。本町においては、地方債残高が多く、将来負担比率が類似団体よりも</a:t>
          </a:r>
          <a:r>
            <a:rPr kumimoji="1" lang="en-US" altLang="ja-JP" sz="1100">
              <a:latin typeface="ＭＳ Ｐゴシック" panose="020B0600070205080204" pitchFamily="50" charset="-128"/>
              <a:ea typeface="ＭＳ Ｐゴシック" panose="020B0600070205080204" pitchFamily="50" charset="-128"/>
            </a:rPr>
            <a:t>87.0</a:t>
          </a:r>
          <a:r>
            <a:rPr kumimoji="1" lang="ja-JP" altLang="en-US" sz="1100">
              <a:latin typeface="ＭＳ Ｐゴシック" panose="020B0600070205080204" pitchFamily="50" charset="-128"/>
              <a:ea typeface="ＭＳ Ｐゴシック" panose="020B0600070205080204" pitchFamily="50" charset="-128"/>
            </a:rPr>
            <a:t>ポイント高いことから本指標についても、類似団体よりも</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ポイント高い水準となっています。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本指標の改善には、過去の利率の高い地方債の繰上償還や適切な基金の積立が必要となります。</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8" name="直線コネクタ 117"/>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9"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20" name="直線コネクタ 119"/>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2" name="直線コネクタ 12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129063</xdr:rowOff>
    </xdr:from>
    <xdr:ext cx="340478" cy="259045"/>
    <xdr:sp macro="" textlink="">
      <xdr:nvSpPr>
        <xdr:cNvPr id="123" name="債務償還可能年数平均値テキスト"/>
        <xdr:cNvSpPr txBox="1"/>
      </xdr:nvSpPr>
      <xdr:spPr>
        <a:xfrm>
          <a:off x="14846300" y="6044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4" name="フローチャート: 判断 123"/>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34220</xdr:rowOff>
    </xdr:from>
    <xdr:to>
      <xdr:col>76</xdr:col>
      <xdr:colOff>73025</xdr:colOff>
      <xdr:row>29</xdr:row>
      <xdr:rowOff>135820</xdr:rowOff>
    </xdr:to>
    <xdr:sp macro="" textlink="">
      <xdr:nvSpPr>
        <xdr:cNvPr id="130" name="楕円 129"/>
        <xdr:cNvSpPr/>
      </xdr:nvSpPr>
      <xdr:spPr>
        <a:xfrm>
          <a:off x="14744700" y="57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57097</xdr:rowOff>
    </xdr:from>
    <xdr:ext cx="340478" cy="259045"/>
    <xdr:sp macro="" textlink="">
      <xdr:nvSpPr>
        <xdr:cNvPr id="131" name="債務償還可能年数該当値テキスト"/>
        <xdr:cNvSpPr txBox="1"/>
      </xdr:nvSpPr>
      <xdr:spPr>
        <a:xfrm>
          <a:off x="14846300" y="56292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鳥取県琴浦町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17,785
17,630
139.97
11,762,863
11,365,546
326,068
6,449,493
14,234,696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128287</xdr:rowOff>
    </xdr:from>
    <xdr:ext cx="405111" cy="259045"/>
    <xdr:sp macro="" textlink="">
      <xdr:nvSpPr>
        <xdr:cNvPr id="61" name="【道路】&#10;有形固定資産減価償却率平均値テキスト"/>
        <xdr:cNvSpPr txBox="1"/>
      </xdr:nvSpPr>
      <xdr:spPr>
        <a:xfrm>
          <a:off x="4673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0" name="楕円 69"/>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1" name="【道路】&#10;有形固定資産減価償却率該当値テキスト"/>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2" name="楕円 71"/>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xdr:rowOff>
    </xdr:from>
    <xdr:to>
      <xdr:col>24</xdr:col>
      <xdr:colOff>63500</xdr:colOff>
      <xdr:row>39</xdr:row>
      <xdr:rowOff>41910</xdr:rowOff>
    </xdr:to>
    <xdr:cxnSp macro="">
      <xdr:nvCxnSpPr>
        <xdr:cNvPr id="73" name="直線コネクタ 72"/>
        <xdr:cNvCxnSpPr/>
      </xdr:nvCxnSpPr>
      <xdr:spPr>
        <a:xfrm flipV="1">
          <a:off x="3797300" y="6690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25400</xdr:rowOff>
    </xdr:from>
    <xdr:to>
      <xdr:col>15</xdr:col>
      <xdr:colOff>101600</xdr:colOff>
      <xdr:row>39</xdr:row>
      <xdr:rowOff>127000</xdr:rowOff>
    </xdr:to>
    <xdr:sp macro="" textlink="">
      <xdr:nvSpPr>
        <xdr:cNvPr id="74" name="楕円 73"/>
        <xdr:cNvSpPr/>
      </xdr:nvSpPr>
      <xdr:spPr>
        <a:xfrm>
          <a:off x="2857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76200</xdr:rowOff>
    </xdr:to>
    <xdr:cxnSp macro="">
      <xdr:nvCxnSpPr>
        <xdr:cNvPr id="75" name="直線コネクタ 74"/>
        <xdr:cNvCxnSpPr/>
      </xdr:nvCxnSpPr>
      <xdr:spPr>
        <a:xfrm flipV="1">
          <a:off x="2908300" y="672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76"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7" name="n_2aveValue【道路】&#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78" name="n_1main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118127</xdr:rowOff>
    </xdr:from>
    <xdr:ext cx="405111" cy="259045"/>
    <xdr:sp macro="" textlink="">
      <xdr:nvSpPr>
        <xdr:cNvPr id="79" name="n_2mainValue【道路】&#10;有形固定資産減価償却率"/>
        <xdr:cNvSpPr txBox="1"/>
      </xdr:nvSpPr>
      <xdr:spPr>
        <a:xfrm>
          <a:off x="2705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0" name="テキスト ボックス 89"/>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91" name="直線コネクタ 9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92" name="テキスト ボックス 91"/>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4" name="テキスト ボックス 9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5" name="直線コネクタ 9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6" name="テキスト ボックス 9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9" name="直線コネクタ 9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0" name="テキスト ボックス 9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2" name="テキスト ボックス 10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3" name="直線コネクタ 10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4" name="テキスト ボックス 10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8" name="直線コネクタ 107"/>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9" name="【道路】&#10;一人当たり延長最小値テキスト"/>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10" name="直線コネクタ 109"/>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11" name="【道路】&#10;一人当たり延長最大値テキスト"/>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12" name="直線コネクタ 111"/>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159720</xdr:rowOff>
    </xdr:from>
    <xdr:ext cx="534377" cy="259045"/>
    <xdr:sp macro="" textlink="">
      <xdr:nvSpPr>
        <xdr:cNvPr id="113" name="【道路】&#10;一人当たり延長平均値テキスト"/>
        <xdr:cNvSpPr txBox="1"/>
      </xdr:nvSpPr>
      <xdr:spPr>
        <a:xfrm>
          <a:off x="10515600" y="6503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4" name="フローチャート: 判断 113"/>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5" name="フローチャート: 判断 114"/>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6" name="フローチャート: 判断 115"/>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62833</xdr:rowOff>
    </xdr:from>
    <xdr:to>
      <xdr:col>55</xdr:col>
      <xdr:colOff>50800</xdr:colOff>
      <xdr:row>41</xdr:row>
      <xdr:rowOff>164433</xdr:rowOff>
    </xdr:to>
    <xdr:sp macro="" textlink="">
      <xdr:nvSpPr>
        <xdr:cNvPr id="122" name="楕円 121"/>
        <xdr:cNvSpPr/>
      </xdr:nvSpPr>
      <xdr:spPr>
        <a:xfrm>
          <a:off x="10426700" y="70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149210</xdr:rowOff>
    </xdr:from>
    <xdr:ext cx="534377" cy="259045"/>
    <xdr:sp macro="" textlink="">
      <xdr:nvSpPr>
        <xdr:cNvPr id="123" name="【道路】&#10;一人当たり延長該当値テキスト"/>
        <xdr:cNvSpPr txBox="1"/>
      </xdr:nvSpPr>
      <xdr:spPr>
        <a:xfrm>
          <a:off x="10515600" y="700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69777</xdr:rowOff>
    </xdr:from>
    <xdr:to>
      <xdr:col>50</xdr:col>
      <xdr:colOff>165100</xdr:colOff>
      <xdr:row>41</xdr:row>
      <xdr:rowOff>171377</xdr:rowOff>
    </xdr:to>
    <xdr:sp macro="" textlink="">
      <xdr:nvSpPr>
        <xdr:cNvPr id="124" name="楕円 123"/>
        <xdr:cNvSpPr/>
      </xdr:nvSpPr>
      <xdr:spPr>
        <a:xfrm>
          <a:off x="9588500" y="70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113633</xdr:rowOff>
    </xdr:from>
    <xdr:to>
      <xdr:col>55</xdr:col>
      <xdr:colOff>0</xdr:colOff>
      <xdr:row>41</xdr:row>
      <xdr:rowOff>120577</xdr:rowOff>
    </xdr:to>
    <xdr:cxnSp macro="">
      <xdr:nvCxnSpPr>
        <xdr:cNvPr id="125" name="直線コネクタ 124"/>
        <xdr:cNvCxnSpPr/>
      </xdr:nvCxnSpPr>
      <xdr:spPr>
        <a:xfrm flipV="1">
          <a:off x="9639300" y="7143083"/>
          <a:ext cx="8382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76206</xdr:rowOff>
    </xdr:from>
    <xdr:to>
      <xdr:col>46</xdr:col>
      <xdr:colOff>38100</xdr:colOff>
      <xdr:row>42</xdr:row>
      <xdr:rowOff>6356</xdr:rowOff>
    </xdr:to>
    <xdr:sp macro="" textlink="">
      <xdr:nvSpPr>
        <xdr:cNvPr id="126" name="楕円 125"/>
        <xdr:cNvSpPr/>
      </xdr:nvSpPr>
      <xdr:spPr>
        <a:xfrm>
          <a:off x="8699500" y="71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120577</xdr:rowOff>
    </xdr:from>
    <xdr:to>
      <xdr:col>50</xdr:col>
      <xdr:colOff>114300</xdr:colOff>
      <xdr:row>41</xdr:row>
      <xdr:rowOff>127006</xdr:rowOff>
    </xdr:to>
    <xdr:cxnSp macro="">
      <xdr:nvCxnSpPr>
        <xdr:cNvPr id="127" name="直線コネクタ 126"/>
        <xdr:cNvCxnSpPr/>
      </xdr:nvCxnSpPr>
      <xdr:spPr>
        <a:xfrm flipV="1">
          <a:off x="8750300" y="7150027"/>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3909</xdr:rowOff>
    </xdr:from>
    <xdr:ext cx="534377" cy="259045"/>
    <xdr:sp macro="" textlink="">
      <xdr:nvSpPr>
        <xdr:cNvPr id="128" name="n_1aveValue【道路】&#10;一人当たり延長"/>
        <xdr:cNvSpPr txBox="1"/>
      </xdr:nvSpPr>
      <xdr:spPr>
        <a:xfrm>
          <a:off x="9359411" y="65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29" name="n_2aveValue【道路】&#10;一人当たり延長"/>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162504</xdr:rowOff>
    </xdr:from>
    <xdr:ext cx="534377" cy="259045"/>
    <xdr:sp macro="" textlink="">
      <xdr:nvSpPr>
        <xdr:cNvPr id="130" name="n_1mainValue【道路】&#10;一人当たり延長"/>
        <xdr:cNvSpPr txBox="1"/>
      </xdr:nvSpPr>
      <xdr:spPr>
        <a:xfrm>
          <a:off x="9359411" y="719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168933</xdr:rowOff>
    </xdr:from>
    <xdr:ext cx="534377" cy="259045"/>
    <xdr:sp macro="" textlink="">
      <xdr:nvSpPr>
        <xdr:cNvPr id="131" name="n_2mainValue【道路】&#10;一人当たり延長"/>
        <xdr:cNvSpPr txBox="1"/>
      </xdr:nvSpPr>
      <xdr:spPr>
        <a:xfrm>
          <a:off x="8483111" y="71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3" name="直線コネクタ 14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4" name="テキスト ボックス 14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7" name="直線コネクタ 14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8" name="テキスト ボックス 14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52" name="直線コネクタ 151"/>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3"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4" name="直線コネクタ 153"/>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5"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6" name="直線コネクタ 155"/>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7" name="【橋りょう・トンネ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8" name="フローチャート: 判断 15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9" name="フローチャート: 判断 158"/>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60" name="フローチャート: 判断 159"/>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xdr:rowOff>
    </xdr:from>
    <xdr:to>
      <xdr:col>24</xdr:col>
      <xdr:colOff>114300</xdr:colOff>
      <xdr:row>56</xdr:row>
      <xdr:rowOff>107950</xdr:rowOff>
    </xdr:to>
    <xdr:sp macro="" textlink="">
      <xdr:nvSpPr>
        <xdr:cNvPr id="166" name="楕円 165"/>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130827</xdr:rowOff>
    </xdr:from>
    <xdr:ext cx="405111" cy="259045"/>
    <xdr:sp macro="" textlink="">
      <xdr:nvSpPr>
        <xdr:cNvPr id="167" name="【橋りょう・トンネル】&#10;有形固定資産減価償却率該当値テキスト"/>
        <xdr:cNvSpPr txBox="1"/>
      </xdr:nvSpPr>
      <xdr:spPr>
        <a:xfrm>
          <a:off x="46736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xdr:rowOff>
    </xdr:from>
    <xdr:to>
      <xdr:col>20</xdr:col>
      <xdr:colOff>38100</xdr:colOff>
      <xdr:row>56</xdr:row>
      <xdr:rowOff>107950</xdr:rowOff>
    </xdr:to>
    <xdr:sp macro="" textlink="">
      <xdr:nvSpPr>
        <xdr:cNvPr id="168" name="楕円 167"/>
        <xdr:cNvSpPr/>
      </xdr:nvSpPr>
      <xdr:spPr>
        <a:xfrm>
          <a:off x="3746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57150</xdr:rowOff>
    </xdr:from>
    <xdr:to>
      <xdr:col>24</xdr:col>
      <xdr:colOff>63500</xdr:colOff>
      <xdr:row>56</xdr:row>
      <xdr:rowOff>57150</xdr:rowOff>
    </xdr:to>
    <xdr:cxnSp macro="">
      <xdr:nvCxnSpPr>
        <xdr:cNvPr id="169" name="直線コネクタ 168"/>
        <xdr:cNvCxnSpPr/>
      </xdr:nvCxnSpPr>
      <xdr:spPr>
        <a:xfrm>
          <a:off x="3797300" y="9658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97790</xdr:rowOff>
    </xdr:from>
    <xdr:to>
      <xdr:col>15</xdr:col>
      <xdr:colOff>101600</xdr:colOff>
      <xdr:row>57</xdr:row>
      <xdr:rowOff>27940</xdr:rowOff>
    </xdr:to>
    <xdr:sp macro="" textlink="">
      <xdr:nvSpPr>
        <xdr:cNvPr id="170" name="楕円 169"/>
        <xdr:cNvSpPr/>
      </xdr:nvSpPr>
      <xdr:spPr>
        <a:xfrm>
          <a:off x="2857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57150</xdr:rowOff>
    </xdr:from>
    <xdr:to>
      <xdr:col>19</xdr:col>
      <xdr:colOff>177800</xdr:colOff>
      <xdr:row>56</xdr:row>
      <xdr:rowOff>148590</xdr:rowOff>
    </xdr:to>
    <xdr:cxnSp macro="">
      <xdr:nvCxnSpPr>
        <xdr:cNvPr id="171" name="直線コネクタ 170"/>
        <xdr:cNvCxnSpPr/>
      </xdr:nvCxnSpPr>
      <xdr:spPr>
        <a:xfrm flipV="1">
          <a:off x="2908300" y="96583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72"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73"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124477</xdr:rowOff>
    </xdr:from>
    <xdr:ext cx="405111" cy="259045"/>
    <xdr:sp macro="" textlink="">
      <xdr:nvSpPr>
        <xdr:cNvPr id="174" name="n_1mainValue【橋りょう・トンネル】&#10;有形固定資産減価償却率"/>
        <xdr:cNvSpPr txBox="1"/>
      </xdr:nvSpPr>
      <xdr:spPr>
        <a:xfrm>
          <a:off x="3582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44467</xdr:rowOff>
    </xdr:from>
    <xdr:ext cx="405111" cy="259045"/>
    <xdr:sp macro="" textlink="">
      <xdr:nvSpPr>
        <xdr:cNvPr id="175" name="n_2mainValue【橋りょう・トンネル】&#10;有形固定資産減価償却率"/>
        <xdr:cNvSpPr txBox="1"/>
      </xdr:nvSpPr>
      <xdr:spPr>
        <a:xfrm>
          <a:off x="2705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9" name="テキスト ボックス 18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1" name="テキスト ボックス 19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3" name="テキスト ボックス 19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201" name="直線コネクタ 200"/>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202"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203" name="直線コネクタ 202"/>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204"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205" name="直線コネクタ 204"/>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206" name="【橋りょう・トンネル】&#10;一人当たり有形固定資産（償却資産）額平均値テキスト"/>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207" name="フローチャート: 判断 206"/>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208" name="フローチャート: 判断 207"/>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9" name="フローチャート: 判断 208"/>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40287</xdr:rowOff>
    </xdr:from>
    <xdr:to>
      <xdr:col>55</xdr:col>
      <xdr:colOff>50800</xdr:colOff>
      <xdr:row>61</xdr:row>
      <xdr:rowOff>141887</xdr:rowOff>
    </xdr:to>
    <xdr:sp macro="" textlink="">
      <xdr:nvSpPr>
        <xdr:cNvPr id="215" name="楕円 214"/>
        <xdr:cNvSpPr/>
      </xdr:nvSpPr>
      <xdr:spPr>
        <a:xfrm>
          <a:off x="10426700" y="104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63164</xdr:rowOff>
    </xdr:from>
    <xdr:ext cx="599010" cy="259045"/>
    <xdr:sp macro="" textlink="">
      <xdr:nvSpPr>
        <xdr:cNvPr id="216" name="【橋りょう・トンネル】&#10;一人当たり有形固定資産（償却資産）額該当値テキスト"/>
        <xdr:cNvSpPr txBox="1"/>
      </xdr:nvSpPr>
      <xdr:spPr>
        <a:xfrm>
          <a:off x="10515600" y="1035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58671</xdr:rowOff>
    </xdr:from>
    <xdr:to>
      <xdr:col>50</xdr:col>
      <xdr:colOff>165100</xdr:colOff>
      <xdr:row>61</xdr:row>
      <xdr:rowOff>160271</xdr:rowOff>
    </xdr:to>
    <xdr:sp macro="" textlink="">
      <xdr:nvSpPr>
        <xdr:cNvPr id="217" name="楕円 216"/>
        <xdr:cNvSpPr/>
      </xdr:nvSpPr>
      <xdr:spPr>
        <a:xfrm>
          <a:off x="9588500" y="105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91087</xdr:rowOff>
    </xdr:from>
    <xdr:to>
      <xdr:col>55</xdr:col>
      <xdr:colOff>0</xdr:colOff>
      <xdr:row>61</xdr:row>
      <xdr:rowOff>109471</xdr:rowOff>
    </xdr:to>
    <xdr:cxnSp macro="">
      <xdr:nvCxnSpPr>
        <xdr:cNvPr id="218" name="直線コネクタ 217"/>
        <xdr:cNvCxnSpPr/>
      </xdr:nvCxnSpPr>
      <xdr:spPr>
        <a:xfrm flipV="1">
          <a:off x="9639300" y="10549537"/>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64114</xdr:rowOff>
    </xdr:from>
    <xdr:to>
      <xdr:col>46</xdr:col>
      <xdr:colOff>38100</xdr:colOff>
      <xdr:row>61</xdr:row>
      <xdr:rowOff>165714</xdr:rowOff>
    </xdr:to>
    <xdr:sp macro="" textlink="">
      <xdr:nvSpPr>
        <xdr:cNvPr id="219" name="楕円 218"/>
        <xdr:cNvSpPr/>
      </xdr:nvSpPr>
      <xdr:spPr>
        <a:xfrm>
          <a:off x="8699500" y="105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109471</xdr:rowOff>
    </xdr:from>
    <xdr:to>
      <xdr:col>50</xdr:col>
      <xdr:colOff>114300</xdr:colOff>
      <xdr:row>61</xdr:row>
      <xdr:rowOff>114914</xdr:rowOff>
    </xdr:to>
    <xdr:cxnSp macro="">
      <xdr:nvCxnSpPr>
        <xdr:cNvPr id="220" name="直線コネクタ 219"/>
        <xdr:cNvCxnSpPr/>
      </xdr:nvCxnSpPr>
      <xdr:spPr>
        <a:xfrm flipV="1">
          <a:off x="8750300" y="1056792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93027</xdr:rowOff>
    </xdr:from>
    <xdr:ext cx="599010" cy="259045"/>
    <xdr:sp macro="" textlink="">
      <xdr:nvSpPr>
        <xdr:cNvPr id="221" name="n_1aveValue【橋りょう・トンネル】&#10;一人当たり有形固定資産（償却資産）額"/>
        <xdr:cNvSpPr txBox="1"/>
      </xdr:nvSpPr>
      <xdr:spPr>
        <a:xfrm>
          <a:off x="93270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63957</xdr:rowOff>
    </xdr:from>
    <xdr:ext cx="599010" cy="259045"/>
    <xdr:sp macro="" textlink="">
      <xdr:nvSpPr>
        <xdr:cNvPr id="222" name="n_2aveValue【橋りょう・トンネル】&#10;一人当たり有形固定資産（償却資産）額"/>
        <xdr:cNvSpPr txBox="1"/>
      </xdr:nvSpPr>
      <xdr:spPr>
        <a:xfrm>
          <a:off x="8450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5348</xdr:rowOff>
    </xdr:from>
    <xdr:ext cx="599010" cy="259045"/>
    <xdr:sp macro="" textlink="">
      <xdr:nvSpPr>
        <xdr:cNvPr id="223" name="n_1mainValue【橋りょう・トンネル】&#10;一人当たり有形固定資産（償却資産）額"/>
        <xdr:cNvSpPr txBox="1"/>
      </xdr:nvSpPr>
      <xdr:spPr>
        <a:xfrm>
          <a:off x="9327095" y="1029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10791</xdr:rowOff>
    </xdr:from>
    <xdr:ext cx="599010" cy="259045"/>
    <xdr:sp macro="" textlink="">
      <xdr:nvSpPr>
        <xdr:cNvPr id="224" name="n_2mainValue【橋りょう・トンネル】&#10;一人当たり有形固定資産（償却資産）額"/>
        <xdr:cNvSpPr txBox="1"/>
      </xdr:nvSpPr>
      <xdr:spPr>
        <a:xfrm>
          <a:off x="8450795" y="1029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6" name="直線コネクタ 23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7" name="テキスト ボックス 23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8" name="直線コネクタ 23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9" name="テキスト ボックス 23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0" name="直線コネクタ 23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1" name="テキスト ボックス 24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2" name="直線コネクタ 24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3" name="テキスト ボックス 24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47" name="直線コネクタ 246"/>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48"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49" name="直線コネクタ 248"/>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0"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1" name="直線コネクタ 25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52"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53" name="フローチャート: 判断 252"/>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54" name="フローチャート: 判断 253"/>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55" name="フローチャート: 判断 254"/>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61" name="楕円 260"/>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55897</xdr:rowOff>
    </xdr:from>
    <xdr:ext cx="405111" cy="259045"/>
    <xdr:sp macro="" textlink="">
      <xdr:nvSpPr>
        <xdr:cNvPr id="262" name="【公営住宅】&#10;有形固定資産減価償却率該当値テキスト"/>
        <xdr:cNvSpPr txBox="1"/>
      </xdr:nvSpPr>
      <xdr:spPr>
        <a:xfrm>
          <a:off x="4673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99313</xdr:rowOff>
    </xdr:from>
    <xdr:to>
      <xdr:col>20</xdr:col>
      <xdr:colOff>38100</xdr:colOff>
      <xdr:row>83</xdr:row>
      <xdr:rowOff>29463</xdr:rowOff>
    </xdr:to>
    <xdr:sp macro="" textlink="">
      <xdr:nvSpPr>
        <xdr:cNvPr id="263" name="楕円 262"/>
        <xdr:cNvSpPr/>
      </xdr:nvSpPr>
      <xdr:spPr>
        <a:xfrm>
          <a:off x="3746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150113</xdr:rowOff>
    </xdr:to>
    <xdr:cxnSp macro="">
      <xdr:nvCxnSpPr>
        <xdr:cNvPr id="264" name="直線コネクタ 263"/>
        <xdr:cNvCxnSpPr/>
      </xdr:nvCxnSpPr>
      <xdr:spPr>
        <a:xfrm flipV="1">
          <a:off x="3797300" y="14142720"/>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167894</xdr:rowOff>
    </xdr:from>
    <xdr:to>
      <xdr:col>15</xdr:col>
      <xdr:colOff>101600</xdr:colOff>
      <xdr:row>83</xdr:row>
      <xdr:rowOff>98044</xdr:rowOff>
    </xdr:to>
    <xdr:sp macro="" textlink="">
      <xdr:nvSpPr>
        <xdr:cNvPr id="265" name="楕円 264"/>
        <xdr:cNvSpPr/>
      </xdr:nvSpPr>
      <xdr:spPr>
        <a:xfrm>
          <a:off x="2857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150113</xdr:rowOff>
    </xdr:from>
    <xdr:to>
      <xdr:col>19</xdr:col>
      <xdr:colOff>177800</xdr:colOff>
      <xdr:row>83</xdr:row>
      <xdr:rowOff>47244</xdr:rowOff>
    </xdr:to>
    <xdr:cxnSp macro="">
      <xdr:nvCxnSpPr>
        <xdr:cNvPr id="266" name="直線コネクタ 265"/>
        <xdr:cNvCxnSpPr/>
      </xdr:nvCxnSpPr>
      <xdr:spPr>
        <a:xfrm flipV="1">
          <a:off x="2908300" y="1420901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160290</xdr:rowOff>
    </xdr:from>
    <xdr:ext cx="405111" cy="259045"/>
    <xdr:sp macro="" textlink="">
      <xdr:nvSpPr>
        <xdr:cNvPr id="267" name="n_1aveValue【公営住宅】&#10;有形固定資産減価償却率"/>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137431</xdr:rowOff>
    </xdr:from>
    <xdr:ext cx="405111" cy="259045"/>
    <xdr:sp macro="" textlink="">
      <xdr:nvSpPr>
        <xdr:cNvPr id="268" name="n_2aveValue【公営住宅】&#10;有形固定資産減価償却率"/>
        <xdr:cNvSpPr txBox="1"/>
      </xdr:nvSpPr>
      <xdr:spPr>
        <a:xfrm>
          <a:off x="2705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20590</xdr:rowOff>
    </xdr:from>
    <xdr:ext cx="405111" cy="259045"/>
    <xdr:sp macro="" textlink="">
      <xdr:nvSpPr>
        <xdr:cNvPr id="269" name="n_1mainValue【公営住宅】&#10;有形固定資産減価償却率"/>
        <xdr:cNvSpPr txBox="1"/>
      </xdr:nvSpPr>
      <xdr:spPr>
        <a:xfrm>
          <a:off x="35820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89171</xdr:rowOff>
    </xdr:from>
    <xdr:ext cx="405111" cy="259045"/>
    <xdr:sp macro="" textlink="">
      <xdr:nvSpPr>
        <xdr:cNvPr id="270" name="n_2mainValue【公営住宅】&#10;有形固定資産減価償却率"/>
        <xdr:cNvSpPr txBox="1"/>
      </xdr:nvSpPr>
      <xdr:spPr>
        <a:xfrm>
          <a:off x="2705744" y="1431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94" name="直線コネクタ 293"/>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5"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6" name="直線コネクタ 295"/>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97" name="【公営住宅】&#10;一人当たり面積最大値テキスト"/>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98" name="直線コネクタ 297"/>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99" name="【公営住宅】&#10;一人当たり面積平均値テキスト"/>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300" name="フローチャート: 判断 299"/>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301" name="フローチャート: 判断 300"/>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302" name="フローチャート: 判断 301"/>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113030</xdr:rowOff>
    </xdr:from>
    <xdr:to>
      <xdr:col>55</xdr:col>
      <xdr:colOff>50800</xdr:colOff>
      <xdr:row>78</xdr:row>
      <xdr:rowOff>43180</xdr:rowOff>
    </xdr:to>
    <xdr:sp macro="" textlink="">
      <xdr:nvSpPr>
        <xdr:cNvPr id="308" name="楕円 307"/>
        <xdr:cNvSpPr/>
      </xdr:nvSpPr>
      <xdr:spPr>
        <a:xfrm>
          <a:off x="10426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27957</xdr:rowOff>
    </xdr:from>
    <xdr:ext cx="469744" cy="259045"/>
    <xdr:sp macro="" textlink="">
      <xdr:nvSpPr>
        <xdr:cNvPr id="309" name="【公営住宅】&#10;一人当たり面積該当値テキスト"/>
        <xdr:cNvSpPr txBox="1"/>
      </xdr:nvSpPr>
      <xdr:spPr>
        <a:xfrm>
          <a:off x="10515600" y="1322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122937</xdr:rowOff>
    </xdr:from>
    <xdr:to>
      <xdr:col>50</xdr:col>
      <xdr:colOff>165100</xdr:colOff>
      <xdr:row>78</xdr:row>
      <xdr:rowOff>53087</xdr:rowOff>
    </xdr:to>
    <xdr:sp macro="" textlink="">
      <xdr:nvSpPr>
        <xdr:cNvPr id="310" name="楕円 309"/>
        <xdr:cNvSpPr/>
      </xdr:nvSpPr>
      <xdr:spPr>
        <a:xfrm>
          <a:off x="9588500" y="133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163830</xdr:rowOff>
    </xdr:from>
    <xdr:to>
      <xdr:col>55</xdr:col>
      <xdr:colOff>0</xdr:colOff>
      <xdr:row>78</xdr:row>
      <xdr:rowOff>2287</xdr:rowOff>
    </xdr:to>
    <xdr:cxnSp macro="">
      <xdr:nvCxnSpPr>
        <xdr:cNvPr id="311" name="直線コネクタ 310"/>
        <xdr:cNvCxnSpPr/>
      </xdr:nvCxnSpPr>
      <xdr:spPr>
        <a:xfrm flipV="1">
          <a:off x="9639300" y="13365480"/>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137413</xdr:rowOff>
    </xdr:from>
    <xdr:to>
      <xdr:col>46</xdr:col>
      <xdr:colOff>38100</xdr:colOff>
      <xdr:row>78</xdr:row>
      <xdr:rowOff>67563</xdr:rowOff>
    </xdr:to>
    <xdr:sp macro="" textlink="">
      <xdr:nvSpPr>
        <xdr:cNvPr id="312" name="楕円 311"/>
        <xdr:cNvSpPr/>
      </xdr:nvSpPr>
      <xdr:spPr>
        <a:xfrm>
          <a:off x="8699500" y="133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2287</xdr:rowOff>
    </xdr:from>
    <xdr:to>
      <xdr:col>50</xdr:col>
      <xdr:colOff>114300</xdr:colOff>
      <xdr:row>78</xdr:row>
      <xdr:rowOff>16763</xdr:rowOff>
    </xdr:to>
    <xdr:cxnSp macro="">
      <xdr:nvCxnSpPr>
        <xdr:cNvPr id="313" name="直線コネクタ 312"/>
        <xdr:cNvCxnSpPr/>
      </xdr:nvCxnSpPr>
      <xdr:spPr>
        <a:xfrm flipV="1">
          <a:off x="8750300" y="13375387"/>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80027</xdr:rowOff>
    </xdr:from>
    <xdr:ext cx="469744" cy="259045"/>
    <xdr:sp macro="" textlink="">
      <xdr:nvSpPr>
        <xdr:cNvPr id="314" name="n_1aveValue【公営住宅】&#10;一人当たり面積"/>
        <xdr:cNvSpPr txBox="1"/>
      </xdr:nvSpPr>
      <xdr:spPr>
        <a:xfrm>
          <a:off x="9391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66312</xdr:rowOff>
    </xdr:from>
    <xdr:ext cx="469744" cy="259045"/>
    <xdr:sp macro="" textlink="">
      <xdr:nvSpPr>
        <xdr:cNvPr id="315" name="n_2aveValue【公営住宅】&#10;一人当たり面積"/>
        <xdr:cNvSpPr txBox="1"/>
      </xdr:nvSpPr>
      <xdr:spPr>
        <a:xfrm>
          <a:off x="8515427" y="1378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69614</xdr:rowOff>
    </xdr:from>
    <xdr:ext cx="469744" cy="259045"/>
    <xdr:sp macro="" textlink="">
      <xdr:nvSpPr>
        <xdr:cNvPr id="316" name="n_1mainValue【公営住宅】&#10;一人当たり面積"/>
        <xdr:cNvSpPr txBox="1"/>
      </xdr:nvSpPr>
      <xdr:spPr>
        <a:xfrm>
          <a:off x="9391727" y="1309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84090</xdr:rowOff>
    </xdr:from>
    <xdr:ext cx="469744" cy="259045"/>
    <xdr:sp macro="" textlink="">
      <xdr:nvSpPr>
        <xdr:cNvPr id="317" name="n_2mainValue【公営住宅】&#10;一人当たり面積"/>
        <xdr:cNvSpPr txBox="1"/>
      </xdr:nvSpPr>
      <xdr:spPr>
        <a:xfrm>
          <a:off x="8515427" y="1311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54" name="直線コネクタ 353"/>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55"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56" name="直線コネクタ 355"/>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57"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58" name="直線コネクタ 357"/>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13987</xdr:rowOff>
    </xdr:from>
    <xdr:ext cx="405111" cy="259045"/>
    <xdr:sp macro="" textlink="">
      <xdr:nvSpPr>
        <xdr:cNvPr id="359" name="【認定こども園・幼稚園・保育所】&#10;有形固定資産減価償却率平均値テキスト"/>
        <xdr:cNvSpPr txBox="1"/>
      </xdr:nvSpPr>
      <xdr:spPr>
        <a:xfrm>
          <a:off x="16357600" y="6529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60" name="フローチャート: 判断 359"/>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61" name="フローチャート: 判断 360"/>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62" name="フローチャート: 判断 361"/>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80645</xdr:rowOff>
    </xdr:from>
    <xdr:to>
      <xdr:col>85</xdr:col>
      <xdr:colOff>177800</xdr:colOff>
      <xdr:row>41</xdr:row>
      <xdr:rowOff>10795</xdr:rowOff>
    </xdr:to>
    <xdr:sp macro="" textlink="">
      <xdr:nvSpPr>
        <xdr:cNvPr id="368" name="楕円 367"/>
        <xdr:cNvSpPr/>
      </xdr:nvSpPr>
      <xdr:spPr>
        <a:xfrm>
          <a:off x="16268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59072</xdr:rowOff>
    </xdr:from>
    <xdr:ext cx="405111" cy="259045"/>
    <xdr:sp macro="" textlink="">
      <xdr:nvSpPr>
        <xdr:cNvPr id="369" name="【認定こども園・幼稚園・保育所】&#10;有形固定資産減価償却率該当値テキスト"/>
        <xdr:cNvSpPr txBox="1"/>
      </xdr:nvSpPr>
      <xdr:spPr>
        <a:xfrm>
          <a:off x="16357600"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99695</xdr:rowOff>
    </xdr:from>
    <xdr:to>
      <xdr:col>81</xdr:col>
      <xdr:colOff>101600</xdr:colOff>
      <xdr:row>41</xdr:row>
      <xdr:rowOff>29845</xdr:rowOff>
    </xdr:to>
    <xdr:sp macro="" textlink="">
      <xdr:nvSpPr>
        <xdr:cNvPr id="370" name="楕円 369"/>
        <xdr:cNvSpPr/>
      </xdr:nvSpPr>
      <xdr:spPr>
        <a:xfrm>
          <a:off x="15430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40</xdr:row>
      <xdr:rowOff>150495</xdr:rowOff>
    </xdr:to>
    <xdr:cxnSp macro="">
      <xdr:nvCxnSpPr>
        <xdr:cNvPr id="371" name="直線コネクタ 370"/>
        <xdr:cNvCxnSpPr/>
      </xdr:nvCxnSpPr>
      <xdr:spPr>
        <a:xfrm flipV="1">
          <a:off x="15481300" y="69894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4445</xdr:rowOff>
    </xdr:from>
    <xdr:to>
      <xdr:col>76</xdr:col>
      <xdr:colOff>165100</xdr:colOff>
      <xdr:row>41</xdr:row>
      <xdr:rowOff>106045</xdr:rowOff>
    </xdr:to>
    <xdr:sp macro="" textlink="">
      <xdr:nvSpPr>
        <xdr:cNvPr id="372" name="楕円 371"/>
        <xdr:cNvSpPr/>
      </xdr:nvSpPr>
      <xdr:spPr>
        <a:xfrm>
          <a:off x="14541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150495</xdr:rowOff>
    </xdr:from>
    <xdr:to>
      <xdr:col>81</xdr:col>
      <xdr:colOff>50800</xdr:colOff>
      <xdr:row>41</xdr:row>
      <xdr:rowOff>55245</xdr:rowOff>
    </xdr:to>
    <xdr:cxnSp macro="">
      <xdr:nvCxnSpPr>
        <xdr:cNvPr id="373" name="直線コネクタ 372"/>
        <xdr:cNvCxnSpPr/>
      </xdr:nvCxnSpPr>
      <xdr:spPr>
        <a:xfrm flipV="1">
          <a:off x="14592300" y="70084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374"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75" name="n_2aveValue【認定こども園・幼稚園・保育所】&#10;有形固定資産減価償却率"/>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20972</xdr:rowOff>
    </xdr:from>
    <xdr:ext cx="405111" cy="259045"/>
    <xdr:sp macro="" textlink="">
      <xdr:nvSpPr>
        <xdr:cNvPr id="376" name="n_1mainValue【認定こども園・幼稚園・保育所】&#10;有形固定資産減価償却率"/>
        <xdr:cNvSpPr txBox="1"/>
      </xdr:nvSpPr>
      <xdr:spPr>
        <a:xfrm>
          <a:off x="152660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97172</xdr:rowOff>
    </xdr:from>
    <xdr:ext cx="405111" cy="259045"/>
    <xdr:sp macro="" textlink="">
      <xdr:nvSpPr>
        <xdr:cNvPr id="377" name="n_2mainValue【認定こども園・幼稚園・保育所】&#10;有形固定資産減価償却率"/>
        <xdr:cNvSpPr txBox="1"/>
      </xdr:nvSpPr>
      <xdr:spPr>
        <a:xfrm>
          <a:off x="143897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8" name="直線コネクタ 38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9" name="テキスト ボックス 38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0" name="直線コネクタ 38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1" name="テキスト ボックス 39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2" name="直線コネクタ 3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3" name="テキスト ボックス 39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4" name="直線コネクタ 39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5" name="テキスト ボックス 39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6" name="直線コネクタ 39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7" name="テキスト ボックス 39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401" name="直線コネクタ 400"/>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402"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403" name="直線コネクタ 402"/>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04"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5" name="直線コネクタ 404"/>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406"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07" name="フローチャート: 判断 406"/>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08" name="フローチャート: 判断 407"/>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09" name="フローチャート: 判断 408"/>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78740</xdr:rowOff>
    </xdr:from>
    <xdr:to>
      <xdr:col>116</xdr:col>
      <xdr:colOff>114300</xdr:colOff>
      <xdr:row>35</xdr:row>
      <xdr:rowOff>8890</xdr:rowOff>
    </xdr:to>
    <xdr:sp macro="" textlink="">
      <xdr:nvSpPr>
        <xdr:cNvPr id="415" name="楕円 414"/>
        <xdr:cNvSpPr/>
      </xdr:nvSpPr>
      <xdr:spPr>
        <a:xfrm>
          <a:off x="22110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101617</xdr:rowOff>
    </xdr:from>
    <xdr:ext cx="469744" cy="259045"/>
    <xdr:sp macro="" textlink="">
      <xdr:nvSpPr>
        <xdr:cNvPr id="416" name="【認定こども園・幼稚園・保育所】&#10;一人当たり面積該当値テキスト"/>
        <xdr:cNvSpPr txBox="1"/>
      </xdr:nvSpPr>
      <xdr:spPr>
        <a:xfrm>
          <a:off x="22199600"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135890</xdr:rowOff>
    </xdr:from>
    <xdr:to>
      <xdr:col>112</xdr:col>
      <xdr:colOff>38100</xdr:colOff>
      <xdr:row>34</xdr:row>
      <xdr:rowOff>66040</xdr:rowOff>
    </xdr:to>
    <xdr:sp macro="" textlink="">
      <xdr:nvSpPr>
        <xdr:cNvPr id="417" name="楕円 416"/>
        <xdr:cNvSpPr/>
      </xdr:nvSpPr>
      <xdr:spPr>
        <a:xfrm>
          <a:off x="21272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15240</xdr:rowOff>
    </xdr:from>
    <xdr:to>
      <xdr:col>116</xdr:col>
      <xdr:colOff>63500</xdr:colOff>
      <xdr:row>34</xdr:row>
      <xdr:rowOff>129540</xdr:rowOff>
    </xdr:to>
    <xdr:cxnSp macro="">
      <xdr:nvCxnSpPr>
        <xdr:cNvPr id="418" name="直線コネクタ 417"/>
        <xdr:cNvCxnSpPr/>
      </xdr:nvCxnSpPr>
      <xdr:spPr>
        <a:xfrm>
          <a:off x="21323300" y="5844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29210</xdr:rowOff>
    </xdr:from>
    <xdr:to>
      <xdr:col>107</xdr:col>
      <xdr:colOff>101600</xdr:colOff>
      <xdr:row>33</xdr:row>
      <xdr:rowOff>130810</xdr:rowOff>
    </xdr:to>
    <xdr:sp macro="" textlink="">
      <xdr:nvSpPr>
        <xdr:cNvPr id="419" name="楕円 418"/>
        <xdr:cNvSpPr/>
      </xdr:nvSpPr>
      <xdr:spPr>
        <a:xfrm>
          <a:off x="20383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80010</xdr:rowOff>
    </xdr:from>
    <xdr:to>
      <xdr:col>111</xdr:col>
      <xdr:colOff>177800</xdr:colOff>
      <xdr:row>34</xdr:row>
      <xdr:rowOff>15240</xdr:rowOff>
    </xdr:to>
    <xdr:cxnSp macro="">
      <xdr:nvCxnSpPr>
        <xdr:cNvPr id="420" name="直線コネクタ 419"/>
        <xdr:cNvCxnSpPr/>
      </xdr:nvCxnSpPr>
      <xdr:spPr>
        <a:xfrm>
          <a:off x="20434300" y="5737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76217</xdr:rowOff>
    </xdr:from>
    <xdr:ext cx="469744" cy="259045"/>
    <xdr:sp macro="" textlink="">
      <xdr:nvSpPr>
        <xdr:cNvPr id="42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129557</xdr:rowOff>
    </xdr:from>
    <xdr:ext cx="469744" cy="259045"/>
    <xdr:sp macro="" textlink="">
      <xdr:nvSpPr>
        <xdr:cNvPr id="422" name="n_2aveValue【認定こども園・幼稚園・保育所】&#10;一人当たり面積"/>
        <xdr:cNvSpPr txBox="1"/>
      </xdr:nvSpPr>
      <xdr:spPr>
        <a:xfrm>
          <a:off x="20199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82567</xdr:rowOff>
    </xdr:from>
    <xdr:ext cx="469744" cy="259045"/>
    <xdr:sp macro="" textlink="">
      <xdr:nvSpPr>
        <xdr:cNvPr id="423" name="n_1mainValue【認定こども園・幼稚園・保育所】&#10;一人当たり面積"/>
        <xdr:cNvSpPr txBox="1"/>
      </xdr:nvSpPr>
      <xdr:spPr>
        <a:xfrm>
          <a:off x="210757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147337</xdr:rowOff>
    </xdr:from>
    <xdr:ext cx="469744" cy="259045"/>
    <xdr:sp macro="" textlink="">
      <xdr:nvSpPr>
        <xdr:cNvPr id="424" name="n_2mainValue【認定こども園・幼稚園・保育所】&#10;一人当たり面積"/>
        <xdr:cNvSpPr txBox="1"/>
      </xdr:nvSpPr>
      <xdr:spPr>
        <a:xfrm>
          <a:off x="20199427" y="54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5" name="テキスト ボックス 43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5" name="テキスト ボックス 44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49" name="直線コネクタ 448"/>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50" name="【学校施設】&#10;有形固定資産減価償却率最小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51" name="直線コネクタ 450"/>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52" name="【学校施設】&#10;有形固定資産減価償却率最大値テキスト"/>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53" name="直線コネクタ 452"/>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54" name="【学校施設】&#10;有形固定資産減価償却率平均値テキスト"/>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55" name="フローチャート: 判断 454"/>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6" name="フローチャート: 判断 45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7" name="フローチャート: 判断 456"/>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101600</xdr:rowOff>
    </xdr:from>
    <xdr:to>
      <xdr:col>85</xdr:col>
      <xdr:colOff>177800</xdr:colOff>
      <xdr:row>58</xdr:row>
      <xdr:rowOff>31750</xdr:rowOff>
    </xdr:to>
    <xdr:sp macro="" textlink="">
      <xdr:nvSpPr>
        <xdr:cNvPr id="463" name="楕円 462"/>
        <xdr:cNvSpPr/>
      </xdr:nvSpPr>
      <xdr:spPr>
        <a:xfrm>
          <a:off x="162687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124477</xdr:rowOff>
    </xdr:from>
    <xdr:ext cx="405111" cy="259045"/>
    <xdr:sp macro="" textlink="">
      <xdr:nvSpPr>
        <xdr:cNvPr id="464" name="【学校施設】&#10;有形固定資産減価償却率該当値テキスト"/>
        <xdr:cNvSpPr txBox="1"/>
      </xdr:nvSpPr>
      <xdr:spPr>
        <a:xfrm>
          <a:off x="16357600"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465" name="楕円 464"/>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152400</xdr:rowOff>
    </xdr:from>
    <xdr:to>
      <xdr:col>85</xdr:col>
      <xdr:colOff>127000</xdr:colOff>
      <xdr:row>58</xdr:row>
      <xdr:rowOff>30480</xdr:rowOff>
    </xdr:to>
    <xdr:cxnSp macro="">
      <xdr:nvCxnSpPr>
        <xdr:cNvPr id="466" name="直線コネクタ 465"/>
        <xdr:cNvCxnSpPr/>
      </xdr:nvCxnSpPr>
      <xdr:spPr>
        <a:xfrm flipV="1">
          <a:off x="15481300" y="99250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467" name="楕円 466"/>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30480</xdr:rowOff>
    </xdr:from>
    <xdr:to>
      <xdr:col>81</xdr:col>
      <xdr:colOff>50800</xdr:colOff>
      <xdr:row>58</xdr:row>
      <xdr:rowOff>95250</xdr:rowOff>
    </xdr:to>
    <xdr:cxnSp macro="">
      <xdr:nvCxnSpPr>
        <xdr:cNvPr id="468" name="直線コネクタ 467"/>
        <xdr:cNvCxnSpPr/>
      </xdr:nvCxnSpPr>
      <xdr:spPr>
        <a:xfrm flipV="1">
          <a:off x="14592300" y="9974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69"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470" name="n_2aveValue【学校施設】&#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97807</xdr:rowOff>
    </xdr:from>
    <xdr:ext cx="405111" cy="259045"/>
    <xdr:sp macro="" textlink="">
      <xdr:nvSpPr>
        <xdr:cNvPr id="471" name="n_1mainValue【学校施設】&#10;有形固定資産減価償却率"/>
        <xdr:cNvSpPr txBox="1"/>
      </xdr:nvSpPr>
      <xdr:spPr>
        <a:xfrm>
          <a:off x="15266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472" name="n_2mainValue【学校施設】&#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95" name="直線コネクタ 494"/>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96"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97" name="直線コネクタ 496"/>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98"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99" name="直線コネクタ 498"/>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117924</xdr:rowOff>
    </xdr:from>
    <xdr:ext cx="469744" cy="259045"/>
    <xdr:sp macro="" textlink="">
      <xdr:nvSpPr>
        <xdr:cNvPr id="500" name="【学校施設】&#10;一人当たり面積平均値テキスト"/>
        <xdr:cNvSpPr txBox="1"/>
      </xdr:nvSpPr>
      <xdr:spPr>
        <a:xfrm>
          <a:off x="22199600" y="10233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501" name="フローチャート: 判断 500"/>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502" name="フローチャート: 判断 501"/>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503" name="フローチャート: 判断 502"/>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22352</xdr:rowOff>
    </xdr:from>
    <xdr:to>
      <xdr:col>116</xdr:col>
      <xdr:colOff>114300</xdr:colOff>
      <xdr:row>61</xdr:row>
      <xdr:rowOff>123952</xdr:rowOff>
    </xdr:to>
    <xdr:sp macro="" textlink="">
      <xdr:nvSpPr>
        <xdr:cNvPr id="509" name="楕円 508"/>
        <xdr:cNvSpPr/>
      </xdr:nvSpPr>
      <xdr:spPr>
        <a:xfrm>
          <a:off x="221107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779</xdr:rowOff>
    </xdr:from>
    <xdr:ext cx="469744" cy="259045"/>
    <xdr:sp macro="" textlink="">
      <xdr:nvSpPr>
        <xdr:cNvPr id="510" name="【学校施設】&#10;一人当たり面積該当値テキスト"/>
        <xdr:cNvSpPr txBox="1"/>
      </xdr:nvSpPr>
      <xdr:spPr>
        <a:xfrm>
          <a:off x="22199600" y="1045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34239</xdr:rowOff>
    </xdr:from>
    <xdr:to>
      <xdr:col>112</xdr:col>
      <xdr:colOff>38100</xdr:colOff>
      <xdr:row>61</xdr:row>
      <xdr:rowOff>135839</xdr:rowOff>
    </xdr:to>
    <xdr:sp macro="" textlink="">
      <xdr:nvSpPr>
        <xdr:cNvPr id="511" name="楕円 510"/>
        <xdr:cNvSpPr/>
      </xdr:nvSpPr>
      <xdr:spPr>
        <a:xfrm>
          <a:off x="21272500" y="104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73152</xdr:rowOff>
    </xdr:from>
    <xdr:to>
      <xdr:col>116</xdr:col>
      <xdr:colOff>63500</xdr:colOff>
      <xdr:row>61</xdr:row>
      <xdr:rowOff>85039</xdr:rowOff>
    </xdr:to>
    <xdr:cxnSp macro="">
      <xdr:nvCxnSpPr>
        <xdr:cNvPr id="512" name="直線コネクタ 511"/>
        <xdr:cNvCxnSpPr/>
      </xdr:nvCxnSpPr>
      <xdr:spPr>
        <a:xfrm flipV="1">
          <a:off x="21323300" y="10531602"/>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42926</xdr:rowOff>
    </xdr:from>
    <xdr:to>
      <xdr:col>107</xdr:col>
      <xdr:colOff>101600</xdr:colOff>
      <xdr:row>61</xdr:row>
      <xdr:rowOff>144526</xdr:rowOff>
    </xdr:to>
    <xdr:sp macro="" textlink="">
      <xdr:nvSpPr>
        <xdr:cNvPr id="513" name="楕円 512"/>
        <xdr:cNvSpPr/>
      </xdr:nvSpPr>
      <xdr:spPr>
        <a:xfrm>
          <a:off x="20383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85039</xdr:rowOff>
    </xdr:from>
    <xdr:to>
      <xdr:col>111</xdr:col>
      <xdr:colOff>177800</xdr:colOff>
      <xdr:row>61</xdr:row>
      <xdr:rowOff>93726</xdr:rowOff>
    </xdr:to>
    <xdr:cxnSp macro="">
      <xdr:nvCxnSpPr>
        <xdr:cNvPr id="514" name="直線コネクタ 513"/>
        <xdr:cNvCxnSpPr/>
      </xdr:nvCxnSpPr>
      <xdr:spPr>
        <a:xfrm flipV="1">
          <a:off x="20434300" y="1054348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156481</xdr:rowOff>
    </xdr:from>
    <xdr:ext cx="469744" cy="259045"/>
    <xdr:sp macro="" textlink="">
      <xdr:nvSpPr>
        <xdr:cNvPr id="515" name="n_1aveValue【学校施設】&#10;一人当たり面積"/>
        <xdr:cNvSpPr txBox="1"/>
      </xdr:nvSpPr>
      <xdr:spPr>
        <a:xfrm>
          <a:off x="210757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516" name="n_2aveValue【学校施設】&#10;一人当たり面積"/>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126966</xdr:rowOff>
    </xdr:from>
    <xdr:ext cx="469744" cy="259045"/>
    <xdr:sp macro="" textlink="">
      <xdr:nvSpPr>
        <xdr:cNvPr id="517" name="n_1mainValue【学校施設】&#10;一人当たり面積"/>
        <xdr:cNvSpPr txBox="1"/>
      </xdr:nvSpPr>
      <xdr:spPr>
        <a:xfrm>
          <a:off x="21075727" y="1058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135653</xdr:rowOff>
    </xdr:from>
    <xdr:ext cx="469744" cy="259045"/>
    <xdr:sp macro="" textlink="">
      <xdr:nvSpPr>
        <xdr:cNvPr id="518" name="n_2mainValue【学校施設】&#10;一人当たり面積"/>
        <xdr:cNvSpPr txBox="1"/>
      </xdr:nvSpPr>
      <xdr:spPr>
        <a:xfrm>
          <a:off x="20199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9" name="テキスト ボックス 5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0" name="直線コネクタ 5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1" name="テキスト ボックス 5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2" name="直線コネクタ 5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3" name="テキスト ボックス 5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4" name="直線コネクタ 5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5" name="テキスト ボックス 5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6" name="直線コネクタ 5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7" name="テキスト ボックス 53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41" name="直線コネクタ 540"/>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42" name="【児童館】&#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43" name="直線コネクタ 542"/>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4"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5" name="直線コネクタ 54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46" name="【児童館】&#10;有形固定資産減価償却率平均値テキスト"/>
        <xdr:cNvSpPr txBox="1"/>
      </xdr:nvSpPr>
      <xdr:spPr>
        <a:xfrm>
          <a:off x="16357600" y="1404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47" name="フローチャート: 判断 546"/>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48" name="フローチャート: 判断 547"/>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49" name="フローチャート: 判断 548"/>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555" name="楕円 554"/>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556" name="【児童館】&#10;有形固定資産減価償却率該当値テキスト"/>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117602</xdr:rowOff>
    </xdr:from>
    <xdr:to>
      <xdr:col>81</xdr:col>
      <xdr:colOff>101600</xdr:colOff>
      <xdr:row>81</xdr:row>
      <xdr:rowOff>47752</xdr:rowOff>
    </xdr:to>
    <xdr:sp macro="" textlink="">
      <xdr:nvSpPr>
        <xdr:cNvPr id="557" name="楕円 556"/>
        <xdr:cNvSpPr/>
      </xdr:nvSpPr>
      <xdr:spPr>
        <a:xfrm>
          <a:off x="15430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168402</xdr:rowOff>
    </xdr:to>
    <xdr:cxnSp macro="">
      <xdr:nvCxnSpPr>
        <xdr:cNvPr id="558" name="直線コネクタ 557"/>
        <xdr:cNvCxnSpPr/>
      </xdr:nvCxnSpPr>
      <xdr:spPr>
        <a:xfrm flipV="1">
          <a:off x="15481300" y="1383411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167894</xdr:rowOff>
    </xdr:from>
    <xdr:to>
      <xdr:col>76</xdr:col>
      <xdr:colOff>165100</xdr:colOff>
      <xdr:row>81</xdr:row>
      <xdr:rowOff>98044</xdr:rowOff>
    </xdr:to>
    <xdr:sp macro="" textlink="">
      <xdr:nvSpPr>
        <xdr:cNvPr id="559" name="楕円 558"/>
        <xdr:cNvSpPr/>
      </xdr:nvSpPr>
      <xdr:spPr>
        <a:xfrm>
          <a:off x="14541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168402</xdr:rowOff>
    </xdr:from>
    <xdr:to>
      <xdr:col>81</xdr:col>
      <xdr:colOff>50800</xdr:colOff>
      <xdr:row>81</xdr:row>
      <xdr:rowOff>47244</xdr:rowOff>
    </xdr:to>
    <xdr:cxnSp macro="">
      <xdr:nvCxnSpPr>
        <xdr:cNvPr id="560" name="直線コネクタ 559"/>
        <xdr:cNvCxnSpPr/>
      </xdr:nvCxnSpPr>
      <xdr:spPr>
        <a:xfrm flipV="1">
          <a:off x="14592300" y="138844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61"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150892</xdr:rowOff>
    </xdr:from>
    <xdr:ext cx="405111" cy="259045"/>
    <xdr:sp macro="" textlink="">
      <xdr:nvSpPr>
        <xdr:cNvPr id="562" name="n_2aveValue【児童館】&#10;有形固定資産減価償却率"/>
        <xdr:cNvSpPr txBox="1"/>
      </xdr:nvSpPr>
      <xdr:spPr>
        <a:xfrm>
          <a:off x="14389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64279</xdr:rowOff>
    </xdr:from>
    <xdr:ext cx="405111" cy="259045"/>
    <xdr:sp macro="" textlink="">
      <xdr:nvSpPr>
        <xdr:cNvPr id="563" name="n_1mainValue【児童館】&#10;有形固定資産減価償却率"/>
        <xdr:cNvSpPr txBox="1"/>
      </xdr:nvSpPr>
      <xdr:spPr>
        <a:xfrm>
          <a:off x="15266044" y="1360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564" name="n_2mainValue【児童館】&#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588" name="直線コネクタ 587"/>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9"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90" name="直線コネクタ 589"/>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591" name="【児童館】&#10;一人当たり面積最大値テキスト"/>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592" name="直線コネクタ 591"/>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17797</xdr:rowOff>
    </xdr:from>
    <xdr:ext cx="469744" cy="259045"/>
    <xdr:sp macro="" textlink="">
      <xdr:nvSpPr>
        <xdr:cNvPr id="593" name="【児童館】&#10;一人当たり面積平均値テキスト"/>
        <xdr:cNvSpPr txBox="1"/>
      </xdr:nvSpPr>
      <xdr:spPr>
        <a:xfrm>
          <a:off x="22199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94" name="フローチャート: 判断 593"/>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95" name="フローチャート: 判断 594"/>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96" name="フローチャート: 判断 595"/>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02" name="楕円 601"/>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03"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04" name="楕円 603"/>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05" name="直線コネクタ 604"/>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29211</xdr:rowOff>
    </xdr:from>
    <xdr:to>
      <xdr:col>107</xdr:col>
      <xdr:colOff>101600</xdr:colOff>
      <xdr:row>85</xdr:row>
      <xdr:rowOff>130811</xdr:rowOff>
    </xdr:to>
    <xdr:sp macro="" textlink="">
      <xdr:nvSpPr>
        <xdr:cNvPr id="606" name="楕円 605"/>
        <xdr:cNvSpPr/>
      </xdr:nvSpPr>
      <xdr:spPr>
        <a:xfrm>
          <a:off x="20383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80011</xdr:rowOff>
    </xdr:to>
    <xdr:cxnSp macro="">
      <xdr:nvCxnSpPr>
        <xdr:cNvPr id="607" name="直線コネクタ 606"/>
        <xdr:cNvCxnSpPr/>
      </xdr:nvCxnSpPr>
      <xdr:spPr>
        <a:xfrm flipV="1">
          <a:off x="20434300" y="14645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08"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609" name="n_2aveValue【児童館】&#10;一人当たり面積"/>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10"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121938</xdr:rowOff>
    </xdr:from>
    <xdr:ext cx="469744" cy="259045"/>
    <xdr:sp macro="" textlink="">
      <xdr:nvSpPr>
        <xdr:cNvPr id="611" name="n_2mainValue【児童館】&#10;一人当たり面積"/>
        <xdr:cNvSpPr txBox="1"/>
      </xdr:nvSpPr>
      <xdr:spPr>
        <a:xfrm>
          <a:off x="20199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0" name="テキスト ボックス 62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34" name="直線コネクタ 633"/>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35"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36" name="直線コネクタ 635"/>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37"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38" name="直線コネクタ 637"/>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639" name="【公民館】&#10;有形固定資産減価償却率平均値テキスト"/>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40" name="フローチャート: 判断 639"/>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41" name="フローチャート: 判断 640"/>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42" name="フローチャート: 判断 641"/>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87122</xdr:rowOff>
    </xdr:from>
    <xdr:to>
      <xdr:col>85</xdr:col>
      <xdr:colOff>177800</xdr:colOff>
      <xdr:row>103</xdr:row>
      <xdr:rowOff>17272</xdr:rowOff>
    </xdr:to>
    <xdr:sp macro="" textlink="">
      <xdr:nvSpPr>
        <xdr:cNvPr id="648" name="楕円 647"/>
        <xdr:cNvSpPr/>
      </xdr:nvSpPr>
      <xdr:spPr>
        <a:xfrm>
          <a:off x="16268700" y="17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109999</xdr:rowOff>
    </xdr:from>
    <xdr:ext cx="405111" cy="259045"/>
    <xdr:sp macro="" textlink="">
      <xdr:nvSpPr>
        <xdr:cNvPr id="649" name="【公民館】&#10;有形固定資産減価償却率該当値テキスト"/>
        <xdr:cNvSpPr txBox="1"/>
      </xdr:nvSpPr>
      <xdr:spPr>
        <a:xfrm>
          <a:off x="16357600" y="1742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650" name="楕円 649"/>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137922</xdr:rowOff>
    </xdr:from>
    <xdr:to>
      <xdr:col>85</xdr:col>
      <xdr:colOff>127000</xdr:colOff>
      <xdr:row>103</xdr:row>
      <xdr:rowOff>7620</xdr:rowOff>
    </xdr:to>
    <xdr:cxnSp macro="">
      <xdr:nvCxnSpPr>
        <xdr:cNvPr id="651" name="直線コネクタ 650"/>
        <xdr:cNvCxnSpPr/>
      </xdr:nvCxnSpPr>
      <xdr:spPr>
        <a:xfrm flipV="1">
          <a:off x="15481300" y="1762582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169418</xdr:rowOff>
    </xdr:from>
    <xdr:to>
      <xdr:col>76</xdr:col>
      <xdr:colOff>165100</xdr:colOff>
      <xdr:row>103</xdr:row>
      <xdr:rowOff>99568</xdr:rowOff>
    </xdr:to>
    <xdr:sp macro="" textlink="">
      <xdr:nvSpPr>
        <xdr:cNvPr id="652" name="楕円 651"/>
        <xdr:cNvSpPr/>
      </xdr:nvSpPr>
      <xdr:spPr>
        <a:xfrm>
          <a:off x="145415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48768</xdr:rowOff>
    </xdr:to>
    <xdr:cxnSp macro="">
      <xdr:nvCxnSpPr>
        <xdr:cNvPr id="653" name="直線コネクタ 652"/>
        <xdr:cNvCxnSpPr/>
      </xdr:nvCxnSpPr>
      <xdr:spPr>
        <a:xfrm flipV="1">
          <a:off x="14592300" y="176669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654" name="n_1ave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655" name="n_2aveValue【公民館】&#10;有形固定資産減価償却率"/>
        <xdr:cNvSpPr txBox="1"/>
      </xdr:nvSpPr>
      <xdr:spPr>
        <a:xfrm>
          <a:off x="14389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656" name="n_1mainValue【公民館】&#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116095</xdr:rowOff>
    </xdr:from>
    <xdr:ext cx="405111" cy="259045"/>
    <xdr:sp macro="" textlink="">
      <xdr:nvSpPr>
        <xdr:cNvPr id="657" name="n_2mainValue【公民館】&#10;有形固定資産減価償却率"/>
        <xdr:cNvSpPr txBox="1"/>
      </xdr:nvSpPr>
      <xdr:spPr>
        <a:xfrm>
          <a:off x="14389744" y="1743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83" name="直線コネクタ 682"/>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4"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5" name="直線コネクタ 68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86"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87" name="直線コネクタ 686"/>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120122</xdr:rowOff>
    </xdr:from>
    <xdr:ext cx="469744" cy="259045"/>
    <xdr:sp macro="" textlink="">
      <xdr:nvSpPr>
        <xdr:cNvPr id="688" name="【公民館】&#10;一人当たり面積平均値テキスト"/>
        <xdr:cNvSpPr txBox="1"/>
      </xdr:nvSpPr>
      <xdr:spPr>
        <a:xfrm>
          <a:off x="22199600" y="17950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689" name="フローチャート: 判断 688"/>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690" name="フローチャート: 判断 689"/>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91" name="フローチャート: 判断 690"/>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40095</xdr:rowOff>
    </xdr:from>
    <xdr:to>
      <xdr:col>116</xdr:col>
      <xdr:colOff>114300</xdr:colOff>
      <xdr:row>106</xdr:row>
      <xdr:rowOff>141695</xdr:rowOff>
    </xdr:to>
    <xdr:sp macro="" textlink="">
      <xdr:nvSpPr>
        <xdr:cNvPr id="697" name="楕円 696"/>
        <xdr:cNvSpPr/>
      </xdr:nvSpPr>
      <xdr:spPr>
        <a:xfrm>
          <a:off x="22110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18522</xdr:rowOff>
    </xdr:from>
    <xdr:ext cx="469744" cy="259045"/>
    <xdr:sp macro="" textlink="">
      <xdr:nvSpPr>
        <xdr:cNvPr id="698" name="【公民館】&#10;一人当たり面積該当値テキスト"/>
        <xdr:cNvSpPr txBox="1"/>
      </xdr:nvSpPr>
      <xdr:spPr>
        <a:xfrm>
          <a:off x="22199600" y="1819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699" name="楕円 698"/>
        <xdr:cNvSpPr/>
      </xdr:nvSpPr>
      <xdr:spPr>
        <a:xfrm>
          <a:off x="2127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90895</xdr:rowOff>
    </xdr:from>
    <xdr:to>
      <xdr:col>116</xdr:col>
      <xdr:colOff>63500</xdr:colOff>
      <xdr:row>106</xdr:row>
      <xdr:rowOff>95794</xdr:rowOff>
    </xdr:to>
    <xdr:cxnSp macro="">
      <xdr:nvCxnSpPr>
        <xdr:cNvPr id="700" name="直線コネクタ 699"/>
        <xdr:cNvCxnSpPr/>
      </xdr:nvCxnSpPr>
      <xdr:spPr>
        <a:xfrm flipV="1">
          <a:off x="21323300" y="1826459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49893</xdr:rowOff>
    </xdr:from>
    <xdr:to>
      <xdr:col>107</xdr:col>
      <xdr:colOff>101600</xdr:colOff>
      <xdr:row>106</xdr:row>
      <xdr:rowOff>151493</xdr:rowOff>
    </xdr:to>
    <xdr:sp macro="" textlink="">
      <xdr:nvSpPr>
        <xdr:cNvPr id="701" name="楕円 700"/>
        <xdr:cNvSpPr/>
      </xdr:nvSpPr>
      <xdr:spPr>
        <a:xfrm>
          <a:off x="20383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100693</xdr:rowOff>
    </xdr:to>
    <xdr:cxnSp macro="">
      <xdr:nvCxnSpPr>
        <xdr:cNvPr id="702" name="直線コネクタ 701"/>
        <xdr:cNvCxnSpPr/>
      </xdr:nvCxnSpPr>
      <xdr:spPr>
        <a:xfrm flipV="1">
          <a:off x="20434300" y="182694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148426</xdr:rowOff>
    </xdr:from>
    <xdr:ext cx="469744" cy="259045"/>
    <xdr:sp macro="" textlink="">
      <xdr:nvSpPr>
        <xdr:cNvPr id="703" name="n_1aveValue【公民館】&#10;一人当たり面積"/>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704" name="n_2aveValue【公民館】&#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137721</xdr:rowOff>
    </xdr:from>
    <xdr:ext cx="469744" cy="259045"/>
    <xdr:sp macro="" textlink="">
      <xdr:nvSpPr>
        <xdr:cNvPr id="705" name="n_1mainValue【公民館】&#10;一人当たり面積"/>
        <xdr:cNvSpPr txBox="1"/>
      </xdr:nvSpPr>
      <xdr:spPr>
        <a:xfrm>
          <a:off x="210757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142620</xdr:rowOff>
    </xdr:from>
    <xdr:ext cx="469744" cy="259045"/>
    <xdr:sp macro="" textlink="">
      <xdr:nvSpPr>
        <xdr:cNvPr id="706" name="n_2mainValue【公民館】&#10;一人当たり面積"/>
        <xdr:cNvSpPr txBox="1"/>
      </xdr:nvSpPr>
      <xdr:spPr>
        <a:xfrm>
          <a:off x="20199427"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ストック情報分析表①の有形固定資産減価償却率から見られる本町の特徴としては、類似団体と比較して、道路、こども園が比較的低いものの、橋梁・トンネル、学校施設、児童館、公民館が高い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合併以降、道路の改良などを積極的に行ってきたことによるものですが、橋梁の耐震化や更新などが遅れていることが要因で、橋梁の老朽化が進んでおり、有形固定資産減価償却率は、高い水準となっています。今後、橋梁の更新、耐震化を年次的に進めていく必要があります。認定こども園については、</a:t>
          </a:r>
          <a:r>
            <a:rPr kumimoji="1" lang="ja-JP" altLang="ja-JP" sz="1300">
              <a:solidFill>
                <a:schemeClr val="dk1"/>
              </a:solidFill>
              <a:effectLst/>
              <a:latin typeface="+mn-lt"/>
              <a:ea typeface="+mn-ea"/>
              <a:cs typeface="+mn-cs"/>
            </a:rPr>
            <a:t>合併以降</a:t>
          </a:r>
          <a:r>
            <a:rPr kumimoji="1" lang="ja-JP" altLang="en-US" sz="13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公立５園のうち２園の大規模改修を行ったことにより類似団体に比して、老朽化は</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ポイント低い水準となっています。　児童館、公民館については、合併以降、大規模な更新を行ってきていないため、老朽化は進んでおり、類似団体に比してそれぞれ</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ポイント高い水準にあります。今後、公民館については、耐震性などの観点から、廃校を活用することなども検討していきます。　学校施設については、合併以降、小学校２校の廃止を行ってきましたが、類似団体に比して</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ポイント高い水準となっており、老朽化が進んでおり、計画的な更新計画の策定が必要となります。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一人当たり面積が大きく、有形固定資産減価償却率の高いものについては、施設の延床面積が多いと思われます。そのため、公営住宅は、確保すべき住宅戸数を精査し、施設量の見直しを進めていきます。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鳥取県琴浦町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17,785
17,630
139.97
11,762,863
11,365,546
326,068
6,449,493
14,234,696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27686</xdr:rowOff>
    </xdr:from>
    <xdr:to>
      <xdr:col>15</xdr:col>
      <xdr:colOff>101600</xdr:colOff>
      <xdr:row>41</xdr:row>
      <xdr:rowOff>129286</xdr:rowOff>
    </xdr:to>
    <xdr:sp macro="" textlink="">
      <xdr:nvSpPr>
        <xdr:cNvPr id="62" name="フローチャート: 判断 61"/>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128270</xdr:rowOff>
    </xdr:from>
    <xdr:to>
      <xdr:col>24</xdr:col>
      <xdr:colOff>114300</xdr:colOff>
      <xdr:row>40</xdr:row>
      <xdr:rowOff>58420</xdr:rowOff>
    </xdr:to>
    <xdr:sp macro="" textlink="">
      <xdr:nvSpPr>
        <xdr:cNvPr id="68" name="楕円 67"/>
        <xdr:cNvSpPr/>
      </xdr:nvSpPr>
      <xdr:spPr>
        <a:xfrm>
          <a:off x="4584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151147</xdr:rowOff>
    </xdr:from>
    <xdr:ext cx="405111" cy="259045"/>
    <xdr:sp macro="" textlink="">
      <xdr:nvSpPr>
        <xdr:cNvPr id="69" name="【図書館】&#10;有形固定資産減価償却率該当値テキスト"/>
        <xdr:cNvSpPr txBox="1"/>
      </xdr:nvSpPr>
      <xdr:spPr>
        <a:xfrm>
          <a:off x="4673600" y="666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20828</xdr:rowOff>
    </xdr:from>
    <xdr:to>
      <xdr:col>20</xdr:col>
      <xdr:colOff>38100</xdr:colOff>
      <xdr:row>40</xdr:row>
      <xdr:rowOff>122428</xdr:rowOff>
    </xdr:to>
    <xdr:sp macro="" textlink="">
      <xdr:nvSpPr>
        <xdr:cNvPr id="70" name="楕円 69"/>
        <xdr:cNvSpPr/>
      </xdr:nvSpPr>
      <xdr:spPr>
        <a:xfrm>
          <a:off x="3746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xdr:rowOff>
    </xdr:from>
    <xdr:to>
      <xdr:col>24</xdr:col>
      <xdr:colOff>63500</xdr:colOff>
      <xdr:row>40</xdr:row>
      <xdr:rowOff>71628</xdr:rowOff>
    </xdr:to>
    <xdr:cxnSp macro="">
      <xdr:nvCxnSpPr>
        <xdr:cNvPr id="71" name="直線コネクタ 70"/>
        <xdr:cNvCxnSpPr/>
      </xdr:nvCxnSpPr>
      <xdr:spPr>
        <a:xfrm flipV="1">
          <a:off x="3797300" y="68656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128270</xdr:rowOff>
    </xdr:from>
    <xdr:to>
      <xdr:col>15</xdr:col>
      <xdr:colOff>101600</xdr:colOff>
      <xdr:row>41</xdr:row>
      <xdr:rowOff>58420</xdr:rowOff>
    </xdr:to>
    <xdr:sp macro="" textlink="">
      <xdr:nvSpPr>
        <xdr:cNvPr id="72" name="楕円 71"/>
        <xdr:cNvSpPr/>
      </xdr:nvSpPr>
      <xdr:spPr>
        <a:xfrm>
          <a:off x="2857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71628</xdr:rowOff>
    </xdr:from>
    <xdr:to>
      <xdr:col>19</xdr:col>
      <xdr:colOff>177800</xdr:colOff>
      <xdr:row>41</xdr:row>
      <xdr:rowOff>7620</xdr:rowOff>
    </xdr:to>
    <xdr:cxnSp macro="">
      <xdr:nvCxnSpPr>
        <xdr:cNvPr id="73" name="直線コネクタ 72"/>
        <xdr:cNvCxnSpPr/>
      </xdr:nvCxnSpPr>
      <xdr:spPr>
        <a:xfrm flipV="1">
          <a:off x="2908300" y="692962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24401</xdr:rowOff>
    </xdr:from>
    <xdr:ext cx="405111" cy="259045"/>
    <xdr:sp macro="" textlink="">
      <xdr:nvSpPr>
        <xdr:cNvPr id="74" name="n_1aveValue【図書館】&#10;有形固定資産減価償却率"/>
        <xdr:cNvSpPr txBox="1"/>
      </xdr:nvSpPr>
      <xdr:spPr>
        <a:xfrm>
          <a:off x="35820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120413</xdr:rowOff>
    </xdr:from>
    <xdr:ext cx="405111" cy="259045"/>
    <xdr:sp macro="" textlink="">
      <xdr:nvSpPr>
        <xdr:cNvPr id="75" name="n_2aveValue【図書館】&#10;有形固定資産減価償却率"/>
        <xdr:cNvSpPr txBox="1"/>
      </xdr:nvSpPr>
      <xdr:spPr>
        <a:xfrm>
          <a:off x="2705744"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138955</xdr:rowOff>
    </xdr:from>
    <xdr:ext cx="405111" cy="259045"/>
    <xdr:sp macro="" textlink="">
      <xdr:nvSpPr>
        <xdr:cNvPr id="76" name="n_1mainValue【図書館】&#10;有形固定資産減価償却率"/>
        <xdr:cNvSpPr txBox="1"/>
      </xdr:nvSpPr>
      <xdr:spPr>
        <a:xfrm>
          <a:off x="3582044" y="6654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74947</xdr:rowOff>
    </xdr:from>
    <xdr:ext cx="405111" cy="259045"/>
    <xdr:sp macro="" textlink="">
      <xdr:nvSpPr>
        <xdr:cNvPr id="77" name="n_2mainValue【図書館】&#10;有形固定資産減価償却率"/>
        <xdr:cNvSpPr txBox="1"/>
      </xdr:nvSpPr>
      <xdr:spPr>
        <a:xfrm>
          <a:off x="2705744" y="676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9" name="直線コネクタ 98"/>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100" name="【図書館】&#10;一人当たり面積最小値テキスト"/>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101" name="直線コネクタ 100"/>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102" name="【図書館】&#10;一人当たり面積最大値テキスト"/>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3" name="直線コネクタ 102"/>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104" name="【図書館】&#10;一人当たり面積平均値テキスト"/>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5" name="フローチャート: 判断 104"/>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6" name="フローチャート: 判断 105"/>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07" name="フローチャート: 判断 106"/>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98552</xdr:rowOff>
    </xdr:from>
    <xdr:to>
      <xdr:col>55</xdr:col>
      <xdr:colOff>50800</xdr:colOff>
      <xdr:row>37</xdr:row>
      <xdr:rowOff>28702</xdr:rowOff>
    </xdr:to>
    <xdr:sp macro="" textlink="">
      <xdr:nvSpPr>
        <xdr:cNvPr id="113" name="楕円 112"/>
        <xdr:cNvSpPr/>
      </xdr:nvSpPr>
      <xdr:spPr>
        <a:xfrm>
          <a:off x="10426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121429</xdr:rowOff>
    </xdr:from>
    <xdr:ext cx="469744" cy="259045"/>
    <xdr:sp macro="" textlink="">
      <xdr:nvSpPr>
        <xdr:cNvPr id="114" name="【図書館】&#10;一人当たり面積該当値テキスト"/>
        <xdr:cNvSpPr txBox="1"/>
      </xdr:nvSpPr>
      <xdr:spPr>
        <a:xfrm>
          <a:off x="10515600"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107696</xdr:rowOff>
    </xdr:from>
    <xdr:to>
      <xdr:col>50</xdr:col>
      <xdr:colOff>165100</xdr:colOff>
      <xdr:row>37</xdr:row>
      <xdr:rowOff>37846</xdr:rowOff>
    </xdr:to>
    <xdr:sp macro="" textlink="">
      <xdr:nvSpPr>
        <xdr:cNvPr id="115" name="楕円 114"/>
        <xdr:cNvSpPr/>
      </xdr:nvSpPr>
      <xdr:spPr>
        <a:xfrm>
          <a:off x="9588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149352</xdr:rowOff>
    </xdr:from>
    <xdr:to>
      <xdr:col>55</xdr:col>
      <xdr:colOff>0</xdr:colOff>
      <xdr:row>36</xdr:row>
      <xdr:rowOff>158496</xdr:rowOff>
    </xdr:to>
    <xdr:cxnSp macro="">
      <xdr:nvCxnSpPr>
        <xdr:cNvPr id="116" name="直線コネクタ 115"/>
        <xdr:cNvCxnSpPr/>
      </xdr:nvCxnSpPr>
      <xdr:spPr>
        <a:xfrm flipV="1">
          <a:off x="9639300" y="63215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17" name="楕円 116"/>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158496</xdr:rowOff>
    </xdr:from>
    <xdr:to>
      <xdr:col>50</xdr:col>
      <xdr:colOff>114300</xdr:colOff>
      <xdr:row>36</xdr:row>
      <xdr:rowOff>167640</xdr:rowOff>
    </xdr:to>
    <xdr:cxnSp macro="">
      <xdr:nvCxnSpPr>
        <xdr:cNvPr id="118" name="直線コネクタ 117"/>
        <xdr:cNvCxnSpPr/>
      </xdr:nvCxnSpPr>
      <xdr:spPr>
        <a:xfrm flipV="1">
          <a:off x="8750300" y="63306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129557</xdr:rowOff>
    </xdr:from>
    <xdr:ext cx="469744" cy="259045"/>
    <xdr:sp macro="" textlink="">
      <xdr:nvSpPr>
        <xdr:cNvPr id="119" name="n_1aveValue【図書館】&#10;一人当たり面積"/>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76979</xdr:rowOff>
    </xdr:from>
    <xdr:ext cx="469744" cy="259045"/>
    <xdr:sp macro="" textlink="">
      <xdr:nvSpPr>
        <xdr:cNvPr id="120" name="n_2aveValue【図書館】&#10;一人当たり面積"/>
        <xdr:cNvSpPr txBox="1"/>
      </xdr:nvSpPr>
      <xdr:spPr>
        <a:xfrm>
          <a:off x="8515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54373</xdr:rowOff>
    </xdr:from>
    <xdr:ext cx="469744" cy="259045"/>
    <xdr:sp macro="" textlink="">
      <xdr:nvSpPr>
        <xdr:cNvPr id="121" name="n_1mainValue【図書館】&#10;一人当たり面積"/>
        <xdr:cNvSpPr txBox="1"/>
      </xdr:nvSpPr>
      <xdr:spPr>
        <a:xfrm>
          <a:off x="9391727"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22"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5" name="テキスト ボックス 13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149" name="直線コネクタ 148"/>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50" name="【体育館・プー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51" name="直線コネクタ 150"/>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2"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3" name="直線コネクタ 152"/>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154" name="【体育館・プール】&#10;有形固定資産減価償却率平均値テキスト"/>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55" name="フローチャート: 判断 154"/>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156" name="フローチャート: 判断 155"/>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32476</xdr:rowOff>
    </xdr:from>
    <xdr:to>
      <xdr:col>15</xdr:col>
      <xdr:colOff>101600</xdr:colOff>
      <xdr:row>63</xdr:row>
      <xdr:rowOff>134076</xdr:rowOff>
    </xdr:to>
    <xdr:sp macro="" textlink="">
      <xdr:nvSpPr>
        <xdr:cNvPr id="157" name="フローチャート: 判断 156"/>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63" name="楕円 162"/>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64" name="【体育館・プール】&#10;有形固定資産減価償却率該当値テキスト"/>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65" name="楕円 164"/>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160020</xdr:rowOff>
    </xdr:to>
    <xdr:cxnSp macro="">
      <xdr:nvCxnSpPr>
        <xdr:cNvPr id="166" name="直線コネクタ 165"/>
        <xdr:cNvCxnSpPr/>
      </xdr:nvCxnSpPr>
      <xdr:spPr>
        <a:xfrm>
          <a:off x="3797300" y="103098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60234</xdr:rowOff>
    </xdr:from>
    <xdr:to>
      <xdr:col>15</xdr:col>
      <xdr:colOff>101600</xdr:colOff>
      <xdr:row>60</xdr:row>
      <xdr:rowOff>161834</xdr:rowOff>
    </xdr:to>
    <xdr:sp macro="" textlink="">
      <xdr:nvSpPr>
        <xdr:cNvPr id="167" name="楕円 166"/>
        <xdr:cNvSpPr/>
      </xdr:nvSpPr>
      <xdr:spPr>
        <a:xfrm>
          <a:off x="2857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111034</xdr:rowOff>
    </xdr:to>
    <xdr:cxnSp macro="">
      <xdr:nvCxnSpPr>
        <xdr:cNvPr id="168" name="直線コネクタ 167"/>
        <xdr:cNvCxnSpPr/>
      </xdr:nvCxnSpPr>
      <xdr:spPr>
        <a:xfrm flipV="1">
          <a:off x="2908300" y="1030986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130101</xdr:rowOff>
    </xdr:from>
    <xdr:ext cx="405111" cy="259045"/>
    <xdr:sp macro="" textlink="">
      <xdr:nvSpPr>
        <xdr:cNvPr id="169" name="n_1aveValue【体育館・プール】&#10;有形固定資産減価償却率"/>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125203</xdr:rowOff>
    </xdr:from>
    <xdr:ext cx="405111" cy="259045"/>
    <xdr:sp macro="" textlink="">
      <xdr:nvSpPr>
        <xdr:cNvPr id="170" name="n_2aveValue【体育館・プール】&#10;有形固定資産減価償却率"/>
        <xdr:cNvSpPr txBox="1"/>
      </xdr:nvSpPr>
      <xdr:spPr>
        <a:xfrm>
          <a:off x="2705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90187</xdr:rowOff>
    </xdr:from>
    <xdr:ext cx="405111" cy="259045"/>
    <xdr:sp macro="" textlink="">
      <xdr:nvSpPr>
        <xdr:cNvPr id="171" name="n_1mainValue【体育館・プール】&#10;有形固定資産減価償却率"/>
        <xdr:cNvSpPr txBox="1"/>
      </xdr:nvSpPr>
      <xdr:spPr>
        <a:xfrm>
          <a:off x="3582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6911</xdr:rowOff>
    </xdr:from>
    <xdr:ext cx="405111" cy="259045"/>
    <xdr:sp macro="" textlink="">
      <xdr:nvSpPr>
        <xdr:cNvPr id="172" name="n_2mainValue【体育館・プール】&#10;有形固定資産減価償却率"/>
        <xdr:cNvSpPr txBox="1"/>
      </xdr:nvSpPr>
      <xdr:spPr>
        <a:xfrm>
          <a:off x="2705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96" name="直線コネクタ 195"/>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7"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8" name="直線コネクタ 197"/>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99"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200" name="直線コネクタ 199"/>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201" name="【体育館・プール】&#10;一人当たり面積平均値テキスト"/>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202" name="フローチャート: 判断 201"/>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203" name="フローチャート: 判断 202"/>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29210</xdr:rowOff>
    </xdr:from>
    <xdr:to>
      <xdr:col>46</xdr:col>
      <xdr:colOff>38100</xdr:colOff>
      <xdr:row>59</xdr:row>
      <xdr:rowOff>130810</xdr:rowOff>
    </xdr:to>
    <xdr:sp macro="" textlink="">
      <xdr:nvSpPr>
        <xdr:cNvPr id="204" name="フローチャート: 判断 203"/>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151130</xdr:rowOff>
    </xdr:from>
    <xdr:to>
      <xdr:col>55</xdr:col>
      <xdr:colOff>50800</xdr:colOff>
      <xdr:row>57</xdr:row>
      <xdr:rowOff>81280</xdr:rowOff>
    </xdr:to>
    <xdr:sp macro="" textlink="">
      <xdr:nvSpPr>
        <xdr:cNvPr id="210" name="楕円 209"/>
        <xdr:cNvSpPr/>
      </xdr:nvSpPr>
      <xdr:spPr>
        <a:xfrm>
          <a:off x="104267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2557</xdr:rowOff>
    </xdr:from>
    <xdr:ext cx="469744" cy="259045"/>
    <xdr:sp macro="" textlink="">
      <xdr:nvSpPr>
        <xdr:cNvPr id="211" name="【体育館・プール】&#10;一人当たり面積該当値テキスト"/>
        <xdr:cNvSpPr txBox="1"/>
      </xdr:nvSpPr>
      <xdr:spPr>
        <a:xfrm>
          <a:off x="10515600"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166370</xdr:rowOff>
    </xdr:from>
    <xdr:to>
      <xdr:col>50</xdr:col>
      <xdr:colOff>165100</xdr:colOff>
      <xdr:row>57</xdr:row>
      <xdr:rowOff>96520</xdr:rowOff>
    </xdr:to>
    <xdr:sp macro="" textlink="">
      <xdr:nvSpPr>
        <xdr:cNvPr id="212" name="楕円 211"/>
        <xdr:cNvSpPr/>
      </xdr:nvSpPr>
      <xdr:spPr>
        <a:xfrm>
          <a:off x="9588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30480</xdr:rowOff>
    </xdr:from>
    <xdr:to>
      <xdr:col>55</xdr:col>
      <xdr:colOff>0</xdr:colOff>
      <xdr:row>57</xdr:row>
      <xdr:rowOff>45720</xdr:rowOff>
    </xdr:to>
    <xdr:cxnSp macro="">
      <xdr:nvCxnSpPr>
        <xdr:cNvPr id="213" name="直線コネクタ 212"/>
        <xdr:cNvCxnSpPr/>
      </xdr:nvCxnSpPr>
      <xdr:spPr>
        <a:xfrm flipV="1">
          <a:off x="9639300" y="9803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107315</xdr:rowOff>
    </xdr:from>
    <xdr:to>
      <xdr:col>46</xdr:col>
      <xdr:colOff>38100</xdr:colOff>
      <xdr:row>58</xdr:row>
      <xdr:rowOff>37465</xdr:rowOff>
    </xdr:to>
    <xdr:sp macro="" textlink="">
      <xdr:nvSpPr>
        <xdr:cNvPr id="214" name="楕円 213"/>
        <xdr:cNvSpPr/>
      </xdr:nvSpPr>
      <xdr:spPr>
        <a:xfrm>
          <a:off x="869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45720</xdr:rowOff>
    </xdr:from>
    <xdr:to>
      <xdr:col>50</xdr:col>
      <xdr:colOff>114300</xdr:colOff>
      <xdr:row>57</xdr:row>
      <xdr:rowOff>158115</xdr:rowOff>
    </xdr:to>
    <xdr:cxnSp macro="">
      <xdr:nvCxnSpPr>
        <xdr:cNvPr id="215" name="直線コネクタ 214"/>
        <xdr:cNvCxnSpPr/>
      </xdr:nvCxnSpPr>
      <xdr:spPr>
        <a:xfrm flipV="1">
          <a:off x="8750300" y="98183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100982</xdr:rowOff>
    </xdr:from>
    <xdr:ext cx="469744" cy="259045"/>
    <xdr:sp macro="" textlink="">
      <xdr:nvSpPr>
        <xdr:cNvPr id="216" name="n_1aveValue【体育館・プール】&#10;一人当たり面積"/>
        <xdr:cNvSpPr txBox="1"/>
      </xdr:nvSpPr>
      <xdr:spPr>
        <a:xfrm>
          <a:off x="9391727" y="102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121937</xdr:rowOff>
    </xdr:from>
    <xdr:ext cx="469744" cy="259045"/>
    <xdr:sp macro="" textlink="">
      <xdr:nvSpPr>
        <xdr:cNvPr id="217" name="n_2aveValue【体育館・プール】&#10;一人当たり面積"/>
        <xdr:cNvSpPr txBox="1"/>
      </xdr:nvSpPr>
      <xdr:spPr>
        <a:xfrm>
          <a:off x="85154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113047</xdr:rowOff>
    </xdr:from>
    <xdr:ext cx="469744" cy="259045"/>
    <xdr:sp macro="" textlink="">
      <xdr:nvSpPr>
        <xdr:cNvPr id="218" name="n_1mainValue【体育館・プール】&#10;一人当たり面積"/>
        <xdr:cNvSpPr txBox="1"/>
      </xdr:nvSpPr>
      <xdr:spPr>
        <a:xfrm>
          <a:off x="9391727" y="95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53992</xdr:rowOff>
    </xdr:from>
    <xdr:ext cx="469744" cy="259045"/>
    <xdr:sp macro="" textlink="">
      <xdr:nvSpPr>
        <xdr:cNvPr id="219" name="n_2mainValue【体育館・プール】&#10;一人当たり面積"/>
        <xdr:cNvSpPr txBox="1"/>
      </xdr:nvSpPr>
      <xdr:spPr>
        <a:xfrm>
          <a:off x="8515427" y="965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42" name="直線コネクタ 241"/>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43" name="【福祉施設】&#10;有形固定資産減価償却率最小値テキスト"/>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44" name="直線コネクタ 243"/>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6" name="直線コネクタ 24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47" name="【福祉施設】&#10;有形固定資産減価償却率平均値テキスト"/>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48" name="フローチャート: 判断 247"/>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49" name="フローチャート: 判断 248"/>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92456</xdr:rowOff>
    </xdr:from>
    <xdr:to>
      <xdr:col>15</xdr:col>
      <xdr:colOff>101600</xdr:colOff>
      <xdr:row>85</xdr:row>
      <xdr:rowOff>22606</xdr:rowOff>
    </xdr:to>
    <xdr:sp macro="" textlink="">
      <xdr:nvSpPr>
        <xdr:cNvPr id="250" name="フローチャート: 判断 249"/>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92456</xdr:rowOff>
    </xdr:from>
    <xdr:to>
      <xdr:col>24</xdr:col>
      <xdr:colOff>114300</xdr:colOff>
      <xdr:row>81</xdr:row>
      <xdr:rowOff>22606</xdr:rowOff>
    </xdr:to>
    <xdr:sp macro="" textlink="">
      <xdr:nvSpPr>
        <xdr:cNvPr id="256" name="楕円 255"/>
        <xdr:cNvSpPr/>
      </xdr:nvSpPr>
      <xdr:spPr>
        <a:xfrm>
          <a:off x="45847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115333</xdr:rowOff>
    </xdr:from>
    <xdr:ext cx="405111" cy="259045"/>
    <xdr:sp macro="" textlink="">
      <xdr:nvSpPr>
        <xdr:cNvPr id="257" name="【福祉施設】&#10;有形固定資産減価償却率該当値テキスト"/>
        <xdr:cNvSpPr txBox="1"/>
      </xdr:nvSpPr>
      <xdr:spPr>
        <a:xfrm>
          <a:off x="4673600" y="1365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117602</xdr:rowOff>
    </xdr:from>
    <xdr:to>
      <xdr:col>20</xdr:col>
      <xdr:colOff>38100</xdr:colOff>
      <xdr:row>81</xdr:row>
      <xdr:rowOff>47752</xdr:rowOff>
    </xdr:to>
    <xdr:sp macro="" textlink="">
      <xdr:nvSpPr>
        <xdr:cNvPr id="258" name="楕円 257"/>
        <xdr:cNvSpPr/>
      </xdr:nvSpPr>
      <xdr:spPr>
        <a:xfrm>
          <a:off x="3746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143256</xdr:rowOff>
    </xdr:from>
    <xdr:to>
      <xdr:col>24</xdr:col>
      <xdr:colOff>63500</xdr:colOff>
      <xdr:row>80</xdr:row>
      <xdr:rowOff>168402</xdr:rowOff>
    </xdr:to>
    <xdr:cxnSp macro="">
      <xdr:nvCxnSpPr>
        <xdr:cNvPr id="259" name="直線コネクタ 258"/>
        <xdr:cNvCxnSpPr/>
      </xdr:nvCxnSpPr>
      <xdr:spPr>
        <a:xfrm flipV="1">
          <a:off x="3797300" y="1385925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138176</xdr:rowOff>
    </xdr:from>
    <xdr:to>
      <xdr:col>15</xdr:col>
      <xdr:colOff>101600</xdr:colOff>
      <xdr:row>81</xdr:row>
      <xdr:rowOff>68326</xdr:rowOff>
    </xdr:to>
    <xdr:sp macro="" textlink="">
      <xdr:nvSpPr>
        <xdr:cNvPr id="260" name="楕円 259"/>
        <xdr:cNvSpPr/>
      </xdr:nvSpPr>
      <xdr:spPr>
        <a:xfrm>
          <a:off x="2857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168402</xdr:rowOff>
    </xdr:from>
    <xdr:to>
      <xdr:col>19</xdr:col>
      <xdr:colOff>177800</xdr:colOff>
      <xdr:row>81</xdr:row>
      <xdr:rowOff>17526</xdr:rowOff>
    </xdr:to>
    <xdr:cxnSp macro="">
      <xdr:nvCxnSpPr>
        <xdr:cNvPr id="261" name="直線コネクタ 260"/>
        <xdr:cNvCxnSpPr/>
      </xdr:nvCxnSpPr>
      <xdr:spPr>
        <a:xfrm flipV="1">
          <a:off x="2908300" y="138844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41164</xdr:rowOff>
    </xdr:from>
    <xdr:ext cx="405111" cy="259045"/>
    <xdr:sp macro="" textlink="">
      <xdr:nvSpPr>
        <xdr:cNvPr id="262" name="n_1aveValue【福祉施設】&#10;有形固定資産減価償却率"/>
        <xdr:cNvSpPr txBox="1"/>
      </xdr:nvSpPr>
      <xdr:spPr>
        <a:xfrm>
          <a:off x="35820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13733</xdr:rowOff>
    </xdr:from>
    <xdr:ext cx="405111" cy="259045"/>
    <xdr:sp macro="" textlink="">
      <xdr:nvSpPr>
        <xdr:cNvPr id="263" name="n_2aveValue【福祉施設】&#10;有形固定資産減価償却率"/>
        <xdr:cNvSpPr txBox="1"/>
      </xdr:nvSpPr>
      <xdr:spPr>
        <a:xfrm>
          <a:off x="2705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64279</xdr:rowOff>
    </xdr:from>
    <xdr:ext cx="405111" cy="259045"/>
    <xdr:sp macro="" textlink="">
      <xdr:nvSpPr>
        <xdr:cNvPr id="264" name="n_1mainValue【福祉施設】&#10;有形固定資産減価償却率"/>
        <xdr:cNvSpPr txBox="1"/>
      </xdr:nvSpPr>
      <xdr:spPr>
        <a:xfrm>
          <a:off x="3582044" y="1360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265" name="n_2mainValue【福祉施設】&#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91" name="直線コネクタ 290"/>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2"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93" name="直線コネクタ 292"/>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94" name="【福祉施設】&#10;一人当たり面積最大値テキスト"/>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95" name="直線コネクタ 294"/>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132641</xdr:rowOff>
    </xdr:from>
    <xdr:ext cx="469744" cy="259045"/>
    <xdr:sp macro="" textlink="">
      <xdr:nvSpPr>
        <xdr:cNvPr id="296" name="【福祉施設】&#10;一人当たり面積平均値テキスト"/>
        <xdr:cNvSpPr txBox="1"/>
      </xdr:nvSpPr>
      <xdr:spPr>
        <a:xfrm>
          <a:off x="10515600" y="1453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97" name="フローチャート: 判断 296"/>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98" name="フローチャート: 判断 297"/>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108131</xdr:rowOff>
    </xdr:from>
    <xdr:to>
      <xdr:col>46</xdr:col>
      <xdr:colOff>38100</xdr:colOff>
      <xdr:row>85</xdr:row>
      <xdr:rowOff>38281</xdr:rowOff>
    </xdr:to>
    <xdr:sp macro="" textlink="">
      <xdr:nvSpPr>
        <xdr:cNvPr id="299" name="フローチャート: 判断 298"/>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28121</xdr:rowOff>
    </xdr:from>
    <xdr:to>
      <xdr:col>55</xdr:col>
      <xdr:colOff>50800</xdr:colOff>
      <xdr:row>86</xdr:row>
      <xdr:rowOff>129721</xdr:rowOff>
    </xdr:to>
    <xdr:sp macro="" textlink="">
      <xdr:nvSpPr>
        <xdr:cNvPr id="305" name="楕円 304"/>
        <xdr:cNvSpPr/>
      </xdr:nvSpPr>
      <xdr:spPr>
        <a:xfrm>
          <a:off x="104267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114498</xdr:rowOff>
    </xdr:from>
    <xdr:ext cx="469744" cy="259045"/>
    <xdr:sp macro="" textlink="">
      <xdr:nvSpPr>
        <xdr:cNvPr id="306" name="【福祉施設】&#10;一人当たり面積該当値テキスト"/>
        <xdr:cNvSpPr txBox="1"/>
      </xdr:nvSpPr>
      <xdr:spPr>
        <a:xfrm>
          <a:off x="10515600" y="146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16692</xdr:rowOff>
    </xdr:from>
    <xdr:to>
      <xdr:col>50</xdr:col>
      <xdr:colOff>165100</xdr:colOff>
      <xdr:row>86</xdr:row>
      <xdr:rowOff>118292</xdr:rowOff>
    </xdr:to>
    <xdr:sp macro="" textlink="">
      <xdr:nvSpPr>
        <xdr:cNvPr id="307" name="楕円 306"/>
        <xdr:cNvSpPr/>
      </xdr:nvSpPr>
      <xdr:spPr>
        <a:xfrm>
          <a:off x="9588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67492</xdr:rowOff>
    </xdr:from>
    <xdr:to>
      <xdr:col>55</xdr:col>
      <xdr:colOff>0</xdr:colOff>
      <xdr:row>86</xdr:row>
      <xdr:rowOff>78921</xdr:rowOff>
    </xdr:to>
    <xdr:cxnSp macro="">
      <xdr:nvCxnSpPr>
        <xdr:cNvPr id="308" name="直線コネクタ 307"/>
        <xdr:cNvCxnSpPr/>
      </xdr:nvCxnSpPr>
      <xdr:spPr>
        <a:xfrm>
          <a:off x="9639300" y="1481219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18324</xdr:rowOff>
    </xdr:from>
    <xdr:to>
      <xdr:col>46</xdr:col>
      <xdr:colOff>38100</xdr:colOff>
      <xdr:row>86</xdr:row>
      <xdr:rowOff>119924</xdr:rowOff>
    </xdr:to>
    <xdr:sp macro="" textlink="">
      <xdr:nvSpPr>
        <xdr:cNvPr id="309" name="楕円 308"/>
        <xdr:cNvSpPr/>
      </xdr:nvSpPr>
      <xdr:spPr>
        <a:xfrm>
          <a:off x="8699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67492</xdr:rowOff>
    </xdr:from>
    <xdr:to>
      <xdr:col>50</xdr:col>
      <xdr:colOff>114300</xdr:colOff>
      <xdr:row>86</xdr:row>
      <xdr:rowOff>69124</xdr:rowOff>
    </xdr:to>
    <xdr:cxnSp macro="">
      <xdr:nvCxnSpPr>
        <xdr:cNvPr id="310" name="直線コネクタ 309"/>
        <xdr:cNvCxnSpPr/>
      </xdr:nvCxnSpPr>
      <xdr:spPr>
        <a:xfrm flipV="1">
          <a:off x="8750300" y="148121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129920</xdr:rowOff>
    </xdr:from>
    <xdr:ext cx="469744" cy="259045"/>
    <xdr:sp macro="" textlink="">
      <xdr:nvSpPr>
        <xdr:cNvPr id="311" name="n_1aveValue【福祉施設】&#10;一人当たり面積"/>
        <xdr:cNvSpPr txBox="1"/>
      </xdr:nvSpPr>
      <xdr:spPr>
        <a:xfrm>
          <a:off x="93917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54808</xdr:rowOff>
    </xdr:from>
    <xdr:ext cx="469744" cy="259045"/>
    <xdr:sp macro="" textlink="">
      <xdr:nvSpPr>
        <xdr:cNvPr id="312" name="n_2aveValue【福祉施設】&#10;一人当たり面積"/>
        <xdr:cNvSpPr txBox="1"/>
      </xdr:nvSpPr>
      <xdr:spPr>
        <a:xfrm>
          <a:off x="8515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109419</xdr:rowOff>
    </xdr:from>
    <xdr:ext cx="469744" cy="259045"/>
    <xdr:sp macro="" textlink="">
      <xdr:nvSpPr>
        <xdr:cNvPr id="313" name="n_1mainValue【福祉施設】&#10;一人当たり面積"/>
        <xdr:cNvSpPr txBox="1"/>
      </xdr:nvSpPr>
      <xdr:spPr>
        <a:xfrm>
          <a:off x="9391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111051</xdr:rowOff>
    </xdr:from>
    <xdr:ext cx="469744" cy="259045"/>
    <xdr:sp macro="" textlink="">
      <xdr:nvSpPr>
        <xdr:cNvPr id="314" name="n_2mainValue【福祉施設】&#10;一人当たり面積"/>
        <xdr:cNvSpPr txBox="1"/>
      </xdr:nvSpPr>
      <xdr:spPr>
        <a:xfrm>
          <a:off x="8515427" y="148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6" name="直線コネクタ 32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7" name="テキスト ボックス 32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8" name="直線コネクタ 32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9" name="テキスト ボックス 32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0" name="直線コネクタ 32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1" name="テキスト ボックス 33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2" name="直線コネクタ 33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3" name="テキスト ボックス 33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337" name="直線コネクタ 336"/>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338" name="【市民会館】&#10;有形固定資産減価償却率最小値テキスト"/>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339" name="直線コネクタ 338"/>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40"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41" name="直線コネクタ 340"/>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42" name="【市民会館】&#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43" name="フローチャート: 判断 342"/>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344" name="フローチャート: 判断 343"/>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20828</xdr:rowOff>
    </xdr:from>
    <xdr:to>
      <xdr:col>15</xdr:col>
      <xdr:colOff>101600</xdr:colOff>
      <xdr:row>104</xdr:row>
      <xdr:rowOff>122428</xdr:rowOff>
    </xdr:to>
    <xdr:sp macro="" textlink="">
      <xdr:nvSpPr>
        <xdr:cNvPr id="345" name="フローチャート: 判断 344"/>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155702</xdr:rowOff>
    </xdr:from>
    <xdr:to>
      <xdr:col>24</xdr:col>
      <xdr:colOff>114300</xdr:colOff>
      <xdr:row>103</xdr:row>
      <xdr:rowOff>85852</xdr:rowOff>
    </xdr:to>
    <xdr:sp macro="" textlink="">
      <xdr:nvSpPr>
        <xdr:cNvPr id="351" name="楕円 350"/>
        <xdr:cNvSpPr/>
      </xdr:nvSpPr>
      <xdr:spPr>
        <a:xfrm>
          <a:off x="45847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7129</xdr:rowOff>
    </xdr:from>
    <xdr:ext cx="405111" cy="259045"/>
    <xdr:sp macro="" textlink="">
      <xdr:nvSpPr>
        <xdr:cNvPr id="352" name="【市民会館】&#10;有形固定資産減価償却率該当値テキスト"/>
        <xdr:cNvSpPr txBox="1"/>
      </xdr:nvSpPr>
      <xdr:spPr>
        <a:xfrm>
          <a:off x="4673600" y="1749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39115</xdr:rowOff>
    </xdr:from>
    <xdr:to>
      <xdr:col>20</xdr:col>
      <xdr:colOff>38100</xdr:colOff>
      <xdr:row>103</xdr:row>
      <xdr:rowOff>140715</xdr:rowOff>
    </xdr:to>
    <xdr:sp macro="" textlink="">
      <xdr:nvSpPr>
        <xdr:cNvPr id="353" name="楕円 352"/>
        <xdr:cNvSpPr/>
      </xdr:nvSpPr>
      <xdr:spPr>
        <a:xfrm>
          <a:off x="3746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35052</xdr:rowOff>
    </xdr:from>
    <xdr:to>
      <xdr:col>24</xdr:col>
      <xdr:colOff>63500</xdr:colOff>
      <xdr:row>103</xdr:row>
      <xdr:rowOff>89915</xdr:rowOff>
    </xdr:to>
    <xdr:cxnSp macro="">
      <xdr:nvCxnSpPr>
        <xdr:cNvPr id="354" name="直線コネクタ 353"/>
        <xdr:cNvCxnSpPr/>
      </xdr:nvCxnSpPr>
      <xdr:spPr>
        <a:xfrm flipV="1">
          <a:off x="3797300" y="1769440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355" name="楕円 354"/>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89915</xdr:rowOff>
    </xdr:to>
    <xdr:cxnSp macro="">
      <xdr:nvCxnSpPr>
        <xdr:cNvPr id="356" name="直線コネクタ 355"/>
        <xdr:cNvCxnSpPr/>
      </xdr:nvCxnSpPr>
      <xdr:spPr>
        <a:xfrm>
          <a:off x="2908300" y="17678400"/>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156990</xdr:rowOff>
    </xdr:from>
    <xdr:ext cx="405111" cy="259045"/>
    <xdr:sp macro="" textlink="">
      <xdr:nvSpPr>
        <xdr:cNvPr id="357" name="n_1aveValue【市民会館】&#10;有形固定資産減価償却率"/>
        <xdr:cNvSpPr txBox="1"/>
      </xdr:nvSpPr>
      <xdr:spPr>
        <a:xfrm>
          <a:off x="35820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113555</xdr:rowOff>
    </xdr:from>
    <xdr:ext cx="405111" cy="259045"/>
    <xdr:sp macro="" textlink="">
      <xdr:nvSpPr>
        <xdr:cNvPr id="358" name="n_2aveValue【市民会館】&#10;有形固定資産減価償却率"/>
        <xdr:cNvSpPr txBox="1"/>
      </xdr:nvSpPr>
      <xdr:spPr>
        <a:xfrm>
          <a:off x="2705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157242</xdr:rowOff>
    </xdr:from>
    <xdr:ext cx="405111" cy="259045"/>
    <xdr:sp macro="" textlink="">
      <xdr:nvSpPr>
        <xdr:cNvPr id="359" name="n_1mainValue【市民会館】&#10;有形固定資産減価償却率"/>
        <xdr:cNvSpPr txBox="1"/>
      </xdr:nvSpPr>
      <xdr:spPr>
        <a:xfrm>
          <a:off x="3582044" y="174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360" name="n_2mainValue【市民会館】&#10;有形固定資産減価償却率"/>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84" name="直線コネクタ 383"/>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85"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6" name="直線コネクタ 385"/>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87" name="【市民会館】&#10;一人当たり面積最大値テキスト"/>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88" name="直線コネクタ 387"/>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90188</xdr:rowOff>
    </xdr:from>
    <xdr:ext cx="469744" cy="259045"/>
    <xdr:sp macro="" textlink="">
      <xdr:nvSpPr>
        <xdr:cNvPr id="389" name="【市民会館】&#10;一人当たり面積平均値テキスト"/>
        <xdr:cNvSpPr txBox="1"/>
      </xdr:nvSpPr>
      <xdr:spPr>
        <a:xfrm>
          <a:off x="10515600" y="17749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90" name="フローチャート: 判断 389"/>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91" name="フローチャート: 判断 390"/>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92" name="フローチャート: 判断 391"/>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10161</xdr:rowOff>
    </xdr:from>
    <xdr:to>
      <xdr:col>55</xdr:col>
      <xdr:colOff>50800</xdr:colOff>
      <xdr:row>106</xdr:row>
      <xdr:rowOff>111761</xdr:rowOff>
    </xdr:to>
    <xdr:sp macro="" textlink="">
      <xdr:nvSpPr>
        <xdr:cNvPr id="398" name="楕円 397"/>
        <xdr:cNvSpPr/>
      </xdr:nvSpPr>
      <xdr:spPr>
        <a:xfrm>
          <a:off x="10426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160038</xdr:rowOff>
    </xdr:from>
    <xdr:ext cx="469744" cy="259045"/>
    <xdr:sp macro="" textlink="">
      <xdr:nvSpPr>
        <xdr:cNvPr id="399" name="【市民会館】&#10;一人当たり面積該当値テキスト"/>
        <xdr:cNvSpPr txBox="1"/>
      </xdr:nvSpPr>
      <xdr:spPr>
        <a:xfrm>
          <a:off x="10515600"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400" name="楕円 399"/>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60961</xdr:rowOff>
    </xdr:from>
    <xdr:to>
      <xdr:col>55</xdr:col>
      <xdr:colOff>0</xdr:colOff>
      <xdr:row>106</xdr:row>
      <xdr:rowOff>68580</xdr:rowOff>
    </xdr:to>
    <xdr:cxnSp macro="">
      <xdr:nvCxnSpPr>
        <xdr:cNvPr id="401" name="直線コネクタ 400"/>
        <xdr:cNvCxnSpPr/>
      </xdr:nvCxnSpPr>
      <xdr:spPr>
        <a:xfrm flipV="1">
          <a:off x="9639300" y="18234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21589</xdr:rowOff>
    </xdr:from>
    <xdr:to>
      <xdr:col>46</xdr:col>
      <xdr:colOff>38100</xdr:colOff>
      <xdr:row>106</xdr:row>
      <xdr:rowOff>123189</xdr:rowOff>
    </xdr:to>
    <xdr:sp macro="" textlink="">
      <xdr:nvSpPr>
        <xdr:cNvPr id="402" name="楕円 401"/>
        <xdr:cNvSpPr/>
      </xdr:nvSpPr>
      <xdr:spPr>
        <a:xfrm>
          <a:off x="8699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72389</xdr:rowOff>
    </xdr:to>
    <xdr:cxnSp macro="">
      <xdr:nvCxnSpPr>
        <xdr:cNvPr id="403" name="直線コネクタ 402"/>
        <xdr:cNvCxnSpPr/>
      </xdr:nvCxnSpPr>
      <xdr:spPr>
        <a:xfrm flipV="1">
          <a:off x="8750300" y="18242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2557</xdr:rowOff>
    </xdr:from>
    <xdr:ext cx="469744" cy="259045"/>
    <xdr:sp macro="" textlink="">
      <xdr:nvSpPr>
        <xdr:cNvPr id="404" name="n_1ave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05"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110507</xdr:rowOff>
    </xdr:from>
    <xdr:ext cx="469744" cy="259045"/>
    <xdr:sp macro="" textlink="">
      <xdr:nvSpPr>
        <xdr:cNvPr id="406"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114316</xdr:rowOff>
    </xdr:from>
    <xdr:ext cx="469744" cy="259045"/>
    <xdr:sp macro="" textlink="">
      <xdr:nvSpPr>
        <xdr:cNvPr id="407" name="n_2mainValue【市民会館】&#10;一人当たり面積"/>
        <xdr:cNvSpPr txBox="1"/>
      </xdr:nvSpPr>
      <xdr:spPr>
        <a:xfrm>
          <a:off x="8515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8" name="テキスト ボックス 4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9" name="直線コネクタ 41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0" name="テキスト ボックス 41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1" name="直線コネクタ 42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2" name="テキスト ボックス 42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3" name="直線コネクタ 42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4" name="テキスト ボックス 42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5" name="直線コネクタ 42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6" name="テキスト ボックス 42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38</xdr:row>
      <xdr:rowOff>23622</xdr:rowOff>
    </xdr:to>
    <xdr:cxnSp macro="">
      <xdr:nvCxnSpPr>
        <xdr:cNvPr id="430" name="直線コネクタ 429"/>
        <xdr:cNvCxnSpPr/>
      </xdr:nvCxnSpPr>
      <xdr:spPr>
        <a:xfrm flipV="1">
          <a:off x="16318864" y="573405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27449</xdr:rowOff>
    </xdr:from>
    <xdr:ext cx="405111" cy="259045"/>
    <xdr:sp macro="" textlink="">
      <xdr:nvSpPr>
        <xdr:cNvPr id="431" name="【一般廃棄物処理施設】&#10;有形固定資産減価償却率最小値テキスト"/>
        <xdr:cNvSpPr txBox="1"/>
      </xdr:nvSpPr>
      <xdr:spPr>
        <a:xfrm>
          <a:off x="16357600" y="654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23622</xdr:rowOff>
    </xdr:from>
    <xdr:to>
      <xdr:col>86</xdr:col>
      <xdr:colOff>25400</xdr:colOff>
      <xdr:row>38</xdr:row>
      <xdr:rowOff>23622</xdr:rowOff>
    </xdr:to>
    <xdr:cxnSp macro="">
      <xdr:nvCxnSpPr>
        <xdr:cNvPr id="432" name="直線コネクタ 431"/>
        <xdr:cNvCxnSpPr/>
      </xdr:nvCxnSpPr>
      <xdr:spPr>
        <a:xfrm>
          <a:off x="16230600" y="653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33"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34" name="直線コネクタ 433"/>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122699</xdr:rowOff>
    </xdr:from>
    <xdr:ext cx="405111" cy="259045"/>
    <xdr:sp macro="" textlink="">
      <xdr:nvSpPr>
        <xdr:cNvPr id="435" name="【一般廃棄物処理施設】&#10;有形固定資産減価償却率平均値テキスト"/>
        <xdr:cNvSpPr txBox="1"/>
      </xdr:nvSpPr>
      <xdr:spPr>
        <a:xfrm>
          <a:off x="16357600" y="5951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436" name="フローチャート: 判断 435"/>
        <xdr:cNvSpPr/>
      </xdr:nvSpPr>
      <xdr:spPr>
        <a:xfrm>
          <a:off x="162687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73406</xdr:rowOff>
    </xdr:from>
    <xdr:to>
      <xdr:col>81</xdr:col>
      <xdr:colOff>101600</xdr:colOff>
      <xdr:row>42</xdr:row>
      <xdr:rowOff>3556</xdr:rowOff>
    </xdr:to>
    <xdr:sp macro="" textlink="">
      <xdr:nvSpPr>
        <xdr:cNvPr id="437" name="フローチャート: 判断 436"/>
        <xdr:cNvSpPr/>
      </xdr:nvSpPr>
      <xdr:spPr>
        <a:xfrm>
          <a:off x="15430500" y="710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43688</xdr:rowOff>
    </xdr:from>
    <xdr:to>
      <xdr:col>76</xdr:col>
      <xdr:colOff>165100</xdr:colOff>
      <xdr:row>37</xdr:row>
      <xdr:rowOff>145288</xdr:rowOff>
    </xdr:to>
    <xdr:sp macro="" textlink="">
      <xdr:nvSpPr>
        <xdr:cNvPr id="438" name="フローチャート: 判断 437"/>
        <xdr:cNvSpPr/>
      </xdr:nvSpPr>
      <xdr:spPr>
        <a:xfrm>
          <a:off x="14541500" y="63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25400</xdr:rowOff>
    </xdr:from>
    <xdr:to>
      <xdr:col>85</xdr:col>
      <xdr:colOff>177800</xdr:colOff>
      <xdr:row>33</xdr:row>
      <xdr:rowOff>127000</xdr:rowOff>
    </xdr:to>
    <xdr:sp macro="" textlink="">
      <xdr:nvSpPr>
        <xdr:cNvPr id="444" name="楕円 443"/>
        <xdr:cNvSpPr/>
      </xdr:nvSpPr>
      <xdr:spPr>
        <a:xfrm>
          <a:off x="16268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149877</xdr:rowOff>
    </xdr:from>
    <xdr:ext cx="405111" cy="259045"/>
    <xdr:sp macro="" textlink="">
      <xdr:nvSpPr>
        <xdr:cNvPr id="445" name="【一般廃棄物処理施設】&#10;有形固定資産減価償却率該当値テキスト"/>
        <xdr:cNvSpPr txBox="1"/>
      </xdr:nvSpPr>
      <xdr:spPr>
        <a:xfrm>
          <a:off x="16357600" y="56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64262</xdr:rowOff>
    </xdr:from>
    <xdr:to>
      <xdr:col>81</xdr:col>
      <xdr:colOff>101600</xdr:colOff>
      <xdr:row>33</xdr:row>
      <xdr:rowOff>165862</xdr:rowOff>
    </xdr:to>
    <xdr:sp macro="" textlink="">
      <xdr:nvSpPr>
        <xdr:cNvPr id="446" name="楕円 445"/>
        <xdr:cNvSpPr/>
      </xdr:nvSpPr>
      <xdr:spPr>
        <a:xfrm>
          <a:off x="15430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76200</xdr:rowOff>
    </xdr:from>
    <xdr:to>
      <xdr:col>85</xdr:col>
      <xdr:colOff>127000</xdr:colOff>
      <xdr:row>33</xdr:row>
      <xdr:rowOff>115062</xdr:rowOff>
    </xdr:to>
    <xdr:cxnSp macro="">
      <xdr:nvCxnSpPr>
        <xdr:cNvPr id="447" name="直線コネクタ 446"/>
        <xdr:cNvCxnSpPr/>
      </xdr:nvCxnSpPr>
      <xdr:spPr>
        <a:xfrm flipV="1">
          <a:off x="15481300" y="573405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166133</xdr:rowOff>
    </xdr:from>
    <xdr:ext cx="405111" cy="259045"/>
    <xdr:sp macro="" textlink="">
      <xdr:nvSpPr>
        <xdr:cNvPr id="448" name="n_1aveValue【一般廃棄物処理施設】&#10;有形固定資産減価償却率"/>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161815</xdr:rowOff>
    </xdr:from>
    <xdr:ext cx="405111" cy="259045"/>
    <xdr:sp macro="" textlink="">
      <xdr:nvSpPr>
        <xdr:cNvPr id="449" name="n_2aveValue【一般廃棄物処理施設】&#10;有形固定資産減価償却率"/>
        <xdr:cNvSpPr txBox="1"/>
      </xdr:nvSpPr>
      <xdr:spPr>
        <a:xfrm>
          <a:off x="14389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10939</xdr:rowOff>
    </xdr:from>
    <xdr:ext cx="405111" cy="259045"/>
    <xdr:sp macro="" textlink="">
      <xdr:nvSpPr>
        <xdr:cNvPr id="450" name="n_1mainValue【一般廃棄物処理施設】&#10;有形固定資産減価償却率"/>
        <xdr:cNvSpPr txBox="1"/>
      </xdr:nvSpPr>
      <xdr:spPr>
        <a:xfrm>
          <a:off x="15266044" y="549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474" name="直線コネクタ 473"/>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475" name="【一般廃棄物処理施設】&#10;一人当たり有形固定資産（償却資産）額最小値テキスト"/>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476" name="直線コネクタ 475"/>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477" name="【一般廃棄物処理施設】&#10;一人当たり有形固定資産（償却資産）額最大値テキスト"/>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478" name="直線コネクタ 477"/>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97534</xdr:rowOff>
    </xdr:from>
    <xdr:ext cx="599010" cy="259045"/>
    <xdr:sp macro="" textlink="">
      <xdr:nvSpPr>
        <xdr:cNvPr id="479" name="【一般廃棄物処理施設】&#10;一人当たり有形固定資産（償却資産）額平均値テキスト"/>
        <xdr:cNvSpPr txBox="1"/>
      </xdr:nvSpPr>
      <xdr:spPr>
        <a:xfrm>
          <a:off x="22199600" y="6784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480" name="フローチャート: 判断 479"/>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481" name="フローチャート: 判断 480"/>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71375</xdr:rowOff>
    </xdr:from>
    <xdr:to>
      <xdr:col>107</xdr:col>
      <xdr:colOff>101600</xdr:colOff>
      <xdr:row>40</xdr:row>
      <xdr:rowOff>1525</xdr:rowOff>
    </xdr:to>
    <xdr:sp macro="" textlink="">
      <xdr:nvSpPr>
        <xdr:cNvPr id="482" name="フローチャート: 判断 481"/>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158841</xdr:rowOff>
    </xdr:from>
    <xdr:to>
      <xdr:col>116</xdr:col>
      <xdr:colOff>114300</xdr:colOff>
      <xdr:row>38</xdr:row>
      <xdr:rowOff>88991</xdr:rowOff>
    </xdr:to>
    <xdr:sp macro="" textlink="">
      <xdr:nvSpPr>
        <xdr:cNvPr id="488" name="楕円 487"/>
        <xdr:cNvSpPr/>
      </xdr:nvSpPr>
      <xdr:spPr>
        <a:xfrm>
          <a:off x="22110700" y="65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111868</xdr:rowOff>
    </xdr:from>
    <xdr:ext cx="599010" cy="259045"/>
    <xdr:sp macro="" textlink="">
      <xdr:nvSpPr>
        <xdr:cNvPr id="489" name="【一般廃棄物処理施設】&#10;一人当たり有形固定資産（償却資産）額該当値テキスト"/>
        <xdr:cNvSpPr txBox="1"/>
      </xdr:nvSpPr>
      <xdr:spPr>
        <a:xfrm>
          <a:off x="22199600" y="645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151054</xdr:rowOff>
    </xdr:from>
    <xdr:to>
      <xdr:col>112</xdr:col>
      <xdr:colOff>38100</xdr:colOff>
      <xdr:row>38</xdr:row>
      <xdr:rowOff>81204</xdr:rowOff>
    </xdr:to>
    <xdr:sp macro="" textlink="">
      <xdr:nvSpPr>
        <xdr:cNvPr id="490" name="楕円 489"/>
        <xdr:cNvSpPr/>
      </xdr:nvSpPr>
      <xdr:spPr>
        <a:xfrm>
          <a:off x="21272500" y="64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30404</xdr:rowOff>
    </xdr:from>
    <xdr:to>
      <xdr:col>116</xdr:col>
      <xdr:colOff>63500</xdr:colOff>
      <xdr:row>38</xdr:row>
      <xdr:rowOff>38191</xdr:rowOff>
    </xdr:to>
    <xdr:cxnSp macro="">
      <xdr:nvCxnSpPr>
        <xdr:cNvPr id="491" name="直線コネクタ 490"/>
        <xdr:cNvCxnSpPr/>
      </xdr:nvCxnSpPr>
      <xdr:spPr>
        <a:xfrm>
          <a:off x="21323300" y="6545504"/>
          <a:ext cx="8382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93513</xdr:rowOff>
    </xdr:from>
    <xdr:ext cx="599010" cy="259045"/>
    <xdr:sp macro="" textlink="">
      <xdr:nvSpPr>
        <xdr:cNvPr id="492" name="n_1aveValue【一般廃棄物処理施設】&#10;一人当たり有形固定資産（償却資産）額"/>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18052</xdr:rowOff>
    </xdr:from>
    <xdr:ext cx="599010" cy="259045"/>
    <xdr:sp macro="" textlink="">
      <xdr:nvSpPr>
        <xdr:cNvPr id="493" name="n_2aveValue【一般廃棄物処理施設】&#10;一人当たり有形固定資産（償却資産）額"/>
        <xdr:cNvSpPr txBox="1"/>
      </xdr:nvSpPr>
      <xdr:spPr>
        <a:xfrm>
          <a:off x="20134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72331</xdr:rowOff>
    </xdr:from>
    <xdr:ext cx="599010" cy="259045"/>
    <xdr:sp macro="" textlink="">
      <xdr:nvSpPr>
        <xdr:cNvPr id="494" name="n_1mainValue【一般廃棄物処理施設】&#10;一人当たり有形固定資産（償却資産）額"/>
        <xdr:cNvSpPr txBox="1"/>
      </xdr:nvSpPr>
      <xdr:spPr>
        <a:xfrm>
          <a:off x="21011095" y="658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5" name="テキスト ボックス 5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6" name="直線コネクタ 50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7" name="テキスト ボックス 50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8" name="直線コネクタ 50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9" name="テキスト ボックス 50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0" name="直線コネクタ 50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1" name="テキスト ボックス 51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2" name="直線コネクタ 51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13" name="テキスト ボックス 512"/>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517" name="直線コネクタ 516"/>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518" name="【保健センター・保健所】&#10;有形固定資産減価償却率最小値テキスト"/>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519" name="直線コネクタ 518"/>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520" name="【保健センター・保健所】&#10;有形固定資産減価償却率最大値テキスト"/>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521" name="直線コネクタ 520"/>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522" name="【保健センター・保健所】&#10;有形固定資産減価償却率平均値テキスト"/>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523" name="フローチャート: 判断 522"/>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524" name="フローチャート: 判断 523"/>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118364</xdr:rowOff>
    </xdr:from>
    <xdr:to>
      <xdr:col>76</xdr:col>
      <xdr:colOff>165100</xdr:colOff>
      <xdr:row>63</xdr:row>
      <xdr:rowOff>48514</xdr:rowOff>
    </xdr:to>
    <xdr:sp macro="" textlink="">
      <xdr:nvSpPr>
        <xdr:cNvPr id="525" name="フローチャート: 判断 524"/>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154940</xdr:rowOff>
    </xdr:from>
    <xdr:to>
      <xdr:col>76</xdr:col>
      <xdr:colOff>165100</xdr:colOff>
      <xdr:row>59</xdr:row>
      <xdr:rowOff>85090</xdr:rowOff>
    </xdr:to>
    <xdr:sp macro="" textlink="">
      <xdr:nvSpPr>
        <xdr:cNvPr id="531" name="楕円 530"/>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135907</xdr:rowOff>
    </xdr:from>
    <xdr:ext cx="405111" cy="259045"/>
    <xdr:sp macro="" textlink="">
      <xdr:nvSpPr>
        <xdr:cNvPr id="532" name="n_1aveValue【保健センター・保健所】&#10;有形固定資産減価償却率"/>
        <xdr:cNvSpPr txBox="1"/>
      </xdr:nvSpPr>
      <xdr:spPr>
        <a:xfrm>
          <a:off x="152660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39641</xdr:rowOff>
    </xdr:from>
    <xdr:ext cx="405111" cy="259045"/>
    <xdr:sp macro="" textlink="">
      <xdr:nvSpPr>
        <xdr:cNvPr id="533" name="n_2aveValue【保健センター・保健所】&#10;有形固定資産減価償却率"/>
        <xdr:cNvSpPr txBox="1"/>
      </xdr:nvSpPr>
      <xdr:spPr>
        <a:xfrm>
          <a:off x="14389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34" name="n_2mainValue【保健センター・保健所】&#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5" name="直線コネクタ 5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6" name="テキスト ボックス 5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7" name="直線コネクタ 5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8" name="テキスト ボックス 5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9" name="直線コネクタ 5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0" name="テキスト ボックス 5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1" name="直線コネクタ 5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2" name="テキスト ボックス 5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556" name="直線コネクタ 555"/>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57"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58" name="直線コネクタ 557"/>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559" name="【保健センター・保健所】&#10;一人当たり面積最大値テキスト"/>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560" name="直線コネクタ 559"/>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561" name="【保健センター・保健所】&#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62" name="フローチャート: 判断 561"/>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563" name="フローチャート: 判断 562"/>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42926</xdr:rowOff>
    </xdr:from>
    <xdr:to>
      <xdr:col>107</xdr:col>
      <xdr:colOff>101600</xdr:colOff>
      <xdr:row>61</xdr:row>
      <xdr:rowOff>144526</xdr:rowOff>
    </xdr:to>
    <xdr:sp macro="" textlink="">
      <xdr:nvSpPr>
        <xdr:cNvPr id="564" name="フローチャート: 判断 563"/>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77216</xdr:rowOff>
    </xdr:from>
    <xdr:to>
      <xdr:col>107</xdr:col>
      <xdr:colOff>101600</xdr:colOff>
      <xdr:row>63</xdr:row>
      <xdr:rowOff>7366</xdr:rowOff>
    </xdr:to>
    <xdr:sp macro="" textlink="">
      <xdr:nvSpPr>
        <xdr:cNvPr id="570" name="楕円 569"/>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28465</xdr:rowOff>
    </xdr:from>
    <xdr:ext cx="469744" cy="259045"/>
    <xdr:sp macro="" textlink="">
      <xdr:nvSpPr>
        <xdr:cNvPr id="571" name="n_1aveValue【保健センター・保健所】&#10;一人当たり面積"/>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161053</xdr:rowOff>
    </xdr:from>
    <xdr:ext cx="469744" cy="259045"/>
    <xdr:sp macro="" textlink="">
      <xdr:nvSpPr>
        <xdr:cNvPr id="572" name="n_2aveValue【保健センター・保健所】&#10;一人当たり面積"/>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573" name="n_2mainValue【保健センター・保健所】&#10;一人当たり面積"/>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4" name="テキスト ボックス 58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86" name="テキスト ボックス 58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96" name="テキスト ボックス 59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8" name="テキスト ボックス 59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62593</xdr:rowOff>
    </xdr:from>
    <xdr:to>
      <xdr:col>85</xdr:col>
      <xdr:colOff>126364</xdr:colOff>
      <xdr:row>85</xdr:row>
      <xdr:rowOff>36468</xdr:rowOff>
    </xdr:to>
    <xdr:cxnSp macro="">
      <xdr:nvCxnSpPr>
        <xdr:cNvPr id="600" name="直線コネクタ 599"/>
        <xdr:cNvCxnSpPr/>
      </xdr:nvCxnSpPr>
      <xdr:spPr>
        <a:xfrm flipV="1">
          <a:off x="16318864" y="13264243"/>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40295</xdr:rowOff>
    </xdr:from>
    <xdr:ext cx="405111" cy="259045"/>
    <xdr:sp macro="" textlink="">
      <xdr:nvSpPr>
        <xdr:cNvPr id="601" name="【消防施設】&#10;有形固定資産減価償却率最小値テキスト"/>
        <xdr:cNvSpPr txBox="1"/>
      </xdr:nvSpPr>
      <xdr:spPr>
        <a:xfrm>
          <a:off x="16357600" y="1461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36468</xdr:rowOff>
    </xdr:from>
    <xdr:to>
      <xdr:col>86</xdr:col>
      <xdr:colOff>25400</xdr:colOff>
      <xdr:row>85</xdr:row>
      <xdr:rowOff>36468</xdr:rowOff>
    </xdr:to>
    <xdr:cxnSp macro="">
      <xdr:nvCxnSpPr>
        <xdr:cNvPr id="602" name="直線コネクタ 601"/>
        <xdr:cNvCxnSpPr/>
      </xdr:nvCxnSpPr>
      <xdr:spPr>
        <a:xfrm>
          <a:off x="16230600" y="146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9270</xdr:rowOff>
    </xdr:from>
    <xdr:ext cx="405111" cy="259045"/>
    <xdr:sp macro="" textlink="">
      <xdr:nvSpPr>
        <xdr:cNvPr id="603" name="【消防施設】&#10;有形固定資産減価償却率最大値テキスト"/>
        <xdr:cNvSpPr txBox="1"/>
      </xdr:nvSpPr>
      <xdr:spPr>
        <a:xfrm>
          <a:off x="16357600" y="1303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62593</xdr:rowOff>
    </xdr:from>
    <xdr:to>
      <xdr:col>86</xdr:col>
      <xdr:colOff>25400</xdr:colOff>
      <xdr:row>77</xdr:row>
      <xdr:rowOff>62593</xdr:rowOff>
    </xdr:to>
    <xdr:cxnSp macro="">
      <xdr:nvCxnSpPr>
        <xdr:cNvPr id="604" name="直線コネクタ 603"/>
        <xdr:cNvCxnSpPr/>
      </xdr:nvCxnSpPr>
      <xdr:spPr>
        <a:xfrm>
          <a:off x="16230600" y="1326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124477</xdr:rowOff>
    </xdr:from>
    <xdr:ext cx="405111" cy="259045"/>
    <xdr:sp macro="" textlink="">
      <xdr:nvSpPr>
        <xdr:cNvPr id="605" name="【消防施設】&#10;有形固定資産減価償却率平均値テキスト"/>
        <xdr:cNvSpPr txBox="1"/>
      </xdr:nvSpPr>
      <xdr:spPr>
        <a:xfrm>
          <a:off x="16357600" y="1401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606" name="フローチャート: 判断 605"/>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607" name="フローチャート: 判断 606"/>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62412</xdr:rowOff>
    </xdr:from>
    <xdr:to>
      <xdr:col>76</xdr:col>
      <xdr:colOff>165100</xdr:colOff>
      <xdr:row>84</xdr:row>
      <xdr:rowOff>164012</xdr:rowOff>
    </xdr:to>
    <xdr:sp macro="" textlink="">
      <xdr:nvSpPr>
        <xdr:cNvPr id="608" name="フローチャート: 判断 607"/>
        <xdr:cNvSpPr/>
      </xdr:nvSpPr>
      <xdr:spPr>
        <a:xfrm>
          <a:off x="14541500" y="1446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72208</xdr:rowOff>
    </xdr:from>
    <xdr:to>
      <xdr:col>85</xdr:col>
      <xdr:colOff>177800</xdr:colOff>
      <xdr:row>85</xdr:row>
      <xdr:rowOff>2358</xdr:rowOff>
    </xdr:to>
    <xdr:sp macro="" textlink="">
      <xdr:nvSpPr>
        <xdr:cNvPr id="614" name="楕円 613"/>
        <xdr:cNvSpPr/>
      </xdr:nvSpPr>
      <xdr:spPr>
        <a:xfrm>
          <a:off x="16268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158585</xdr:rowOff>
    </xdr:from>
    <xdr:ext cx="405111" cy="259045"/>
    <xdr:sp macro="" textlink="">
      <xdr:nvSpPr>
        <xdr:cNvPr id="615" name="【消防施設】&#10;有形固定資産減価償却率該当値テキスト"/>
        <xdr:cNvSpPr txBox="1"/>
      </xdr:nvSpPr>
      <xdr:spPr>
        <a:xfrm>
          <a:off x="16357600" y="1438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109764</xdr:rowOff>
    </xdr:from>
    <xdr:to>
      <xdr:col>81</xdr:col>
      <xdr:colOff>101600</xdr:colOff>
      <xdr:row>86</xdr:row>
      <xdr:rowOff>39914</xdr:rowOff>
    </xdr:to>
    <xdr:sp macro="" textlink="">
      <xdr:nvSpPr>
        <xdr:cNvPr id="616" name="楕円 615"/>
        <xdr:cNvSpPr/>
      </xdr:nvSpPr>
      <xdr:spPr>
        <a:xfrm>
          <a:off x="1543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123008</xdr:rowOff>
    </xdr:from>
    <xdr:to>
      <xdr:col>85</xdr:col>
      <xdr:colOff>127000</xdr:colOff>
      <xdr:row>85</xdr:row>
      <xdr:rowOff>160564</xdr:rowOff>
    </xdr:to>
    <xdr:cxnSp macro="">
      <xdr:nvCxnSpPr>
        <xdr:cNvPr id="617" name="直線コネクタ 616"/>
        <xdr:cNvCxnSpPr/>
      </xdr:nvCxnSpPr>
      <xdr:spPr>
        <a:xfrm flipV="1">
          <a:off x="15481300" y="14524808"/>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129920</xdr:rowOff>
    </xdr:from>
    <xdr:ext cx="405111" cy="259045"/>
    <xdr:sp macro="" textlink="">
      <xdr:nvSpPr>
        <xdr:cNvPr id="618" name="n_1aveValue【消防施設】&#10;有形固定資産減価償却率"/>
        <xdr:cNvSpPr txBox="1"/>
      </xdr:nvSpPr>
      <xdr:spPr>
        <a:xfrm>
          <a:off x="152660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9089</xdr:rowOff>
    </xdr:from>
    <xdr:ext cx="405111" cy="259045"/>
    <xdr:sp macro="" textlink="">
      <xdr:nvSpPr>
        <xdr:cNvPr id="619" name="n_2aveValue【消防施設】&#10;有形固定資産減価償却率"/>
        <xdr:cNvSpPr txBox="1"/>
      </xdr:nvSpPr>
      <xdr:spPr>
        <a:xfrm>
          <a:off x="14389744" y="1423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31041</xdr:rowOff>
    </xdr:from>
    <xdr:ext cx="405111" cy="259045"/>
    <xdr:sp macro="" textlink="">
      <xdr:nvSpPr>
        <xdr:cNvPr id="620" name="n_1mainValue【消防施設】&#10;有形固定資産減価償却率"/>
        <xdr:cNvSpPr txBox="1"/>
      </xdr:nvSpPr>
      <xdr:spPr>
        <a:xfrm>
          <a:off x="152660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1" name="直線コネクタ 6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2" name="テキスト ボックス 6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3" name="直線コネクタ 6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4" name="テキスト ボックス 6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7" name="直線コネクタ 6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8" name="テキスト ボックス 6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9" name="直線コネクタ 6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0" name="テキスト ボックス 6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644" name="直線コネクタ 643"/>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645"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646" name="直線コネクタ 645"/>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7"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48" name="直線コネクタ 647"/>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55897</xdr:rowOff>
    </xdr:from>
    <xdr:ext cx="469744" cy="259045"/>
    <xdr:sp macro="" textlink="">
      <xdr:nvSpPr>
        <xdr:cNvPr id="649" name="【消防施設】&#10;一人当たり面積平均値テキスト"/>
        <xdr:cNvSpPr txBox="1"/>
      </xdr:nvSpPr>
      <xdr:spPr>
        <a:xfrm>
          <a:off x="221996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50" name="フローチャート: 判断 649"/>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651" name="フローチャート: 判断 650"/>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147320</xdr:rowOff>
    </xdr:from>
    <xdr:to>
      <xdr:col>107</xdr:col>
      <xdr:colOff>101600</xdr:colOff>
      <xdr:row>83</xdr:row>
      <xdr:rowOff>77470</xdr:rowOff>
    </xdr:to>
    <xdr:sp macro="" textlink="">
      <xdr:nvSpPr>
        <xdr:cNvPr id="652" name="フローチャート: 判断 651"/>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658" name="楕円 657"/>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659" name="【消防施設】&#10;一人当たり面積該当値テキスト"/>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660" name="楕円 659"/>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156211</xdr:rowOff>
    </xdr:to>
    <xdr:cxnSp macro="">
      <xdr:nvCxnSpPr>
        <xdr:cNvPr id="661" name="直線コネクタ 660"/>
        <xdr:cNvCxnSpPr/>
      </xdr:nvCxnSpPr>
      <xdr:spPr>
        <a:xfrm>
          <a:off x="21323300" y="1472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97807</xdr:rowOff>
    </xdr:from>
    <xdr:ext cx="469744" cy="259045"/>
    <xdr:sp macro="" textlink="">
      <xdr:nvSpPr>
        <xdr:cNvPr id="662" name="n_1aveValue【消防施設】&#10;一人当たり面積"/>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663" name="n_2aveValue【消防施設】&#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664" name="n_1mainValue【消防施設】&#10;一人当たり面積"/>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5" name="直線コネクタ 6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6" name="テキスト ボックス 6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7" name="直線コネクタ 6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8" name="テキスト ボックス 6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9" name="直線コネクタ 6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0" name="テキスト ボックス 6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1" name="直線コネクタ 6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2" name="テキスト ボックス 6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3" name="直線コネクタ 6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4" name="テキスト ボックス 6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5" name="直線コネクタ 6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6" name="テキスト ボックス 6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8" name="テキスト ボックス 6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141514</xdr:rowOff>
    </xdr:from>
    <xdr:to>
      <xdr:col>85</xdr:col>
      <xdr:colOff>126364</xdr:colOff>
      <xdr:row>107</xdr:row>
      <xdr:rowOff>74568</xdr:rowOff>
    </xdr:to>
    <xdr:cxnSp macro="">
      <xdr:nvCxnSpPr>
        <xdr:cNvPr id="690" name="直線コネクタ 689"/>
        <xdr:cNvCxnSpPr/>
      </xdr:nvCxnSpPr>
      <xdr:spPr>
        <a:xfrm flipV="1">
          <a:off x="16318864" y="17115064"/>
          <a:ext cx="0" cy="130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78395</xdr:rowOff>
    </xdr:from>
    <xdr:ext cx="405111" cy="259045"/>
    <xdr:sp macro="" textlink="">
      <xdr:nvSpPr>
        <xdr:cNvPr id="691" name="【庁舎】&#10;有形固定資産減価償却率最小値テキスト"/>
        <xdr:cNvSpPr txBox="1"/>
      </xdr:nvSpPr>
      <xdr:spPr>
        <a:xfrm>
          <a:off x="16357600" y="1842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74568</xdr:rowOff>
    </xdr:from>
    <xdr:to>
      <xdr:col>86</xdr:col>
      <xdr:colOff>25400</xdr:colOff>
      <xdr:row>107</xdr:row>
      <xdr:rowOff>74568</xdr:rowOff>
    </xdr:to>
    <xdr:cxnSp macro="">
      <xdr:nvCxnSpPr>
        <xdr:cNvPr id="692" name="直線コネクタ 691"/>
        <xdr:cNvCxnSpPr/>
      </xdr:nvCxnSpPr>
      <xdr:spPr>
        <a:xfrm>
          <a:off x="16230600" y="184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88191</xdr:rowOff>
    </xdr:from>
    <xdr:ext cx="405111" cy="259045"/>
    <xdr:sp macro="" textlink="">
      <xdr:nvSpPr>
        <xdr:cNvPr id="693" name="【庁舎】&#10;有形固定資産減価償却率最大値テキスト"/>
        <xdr:cNvSpPr txBox="1"/>
      </xdr:nvSpPr>
      <xdr:spPr>
        <a:xfrm>
          <a:off x="16357600" y="1689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141514</xdr:rowOff>
    </xdr:from>
    <xdr:to>
      <xdr:col>86</xdr:col>
      <xdr:colOff>25400</xdr:colOff>
      <xdr:row>99</xdr:row>
      <xdr:rowOff>141514</xdr:rowOff>
    </xdr:to>
    <xdr:cxnSp macro="">
      <xdr:nvCxnSpPr>
        <xdr:cNvPr id="694" name="直線コネクタ 693"/>
        <xdr:cNvCxnSpPr/>
      </xdr:nvCxnSpPr>
      <xdr:spPr>
        <a:xfrm>
          <a:off x="16230600" y="1711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95"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96" name="フローチャート: 判断 695"/>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697" name="フローチャート: 判断 696"/>
        <xdr:cNvSpPr/>
      </xdr:nvSpPr>
      <xdr:spPr>
        <a:xfrm>
          <a:off x="15430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698" name="フローチャート: 判断 697"/>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167458</xdr:rowOff>
    </xdr:from>
    <xdr:to>
      <xdr:col>85</xdr:col>
      <xdr:colOff>177800</xdr:colOff>
      <xdr:row>107</xdr:row>
      <xdr:rowOff>97608</xdr:rowOff>
    </xdr:to>
    <xdr:sp macro="" textlink="">
      <xdr:nvSpPr>
        <xdr:cNvPr id="704" name="楕円 703"/>
        <xdr:cNvSpPr/>
      </xdr:nvSpPr>
      <xdr:spPr>
        <a:xfrm>
          <a:off x="162687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82385</xdr:rowOff>
    </xdr:from>
    <xdr:ext cx="405111" cy="259045"/>
    <xdr:sp macro="" textlink="">
      <xdr:nvSpPr>
        <xdr:cNvPr id="705" name="【庁舎】&#10;有形固定資産減価償却率該当値テキスト"/>
        <xdr:cNvSpPr txBox="1"/>
      </xdr:nvSpPr>
      <xdr:spPr>
        <a:xfrm>
          <a:off x="16357600" y="18256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28666</xdr:rowOff>
    </xdr:from>
    <xdr:to>
      <xdr:col>81</xdr:col>
      <xdr:colOff>101600</xdr:colOff>
      <xdr:row>107</xdr:row>
      <xdr:rowOff>130266</xdr:rowOff>
    </xdr:to>
    <xdr:sp macro="" textlink="">
      <xdr:nvSpPr>
        <xdr:cNvPr id="706" name="楕円 705"/>
        <xdr:cNvSpPr/>
      </xdr:nvSpPr>
      <xdr:spPr>
        <a:xfrm>
          <a:off x="1543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46808</xdr:rowOff>
    </xdr:from>
    <xdr:to>
      <xdr:col>85</xdr:col>
      <xdr:colOff>127000</xdr:colOff>
      <xdr:row>107</xdr:row>
      <xdr:rowOff>79466</xdr:rowOff>
    </xdr:to>
    <xdr:cxnSp macro="">
      <xdr:nvCxnSpPr>
        <xdr:cNvPr id="707" name="直線コネクタ 706"/>
        <xdr:cNvCxnSpPr/>
      </xdr:nvCxnSpPr>
      <xdr:spPr>
        <a:xfrm flipV="1">
          <a:off x="15481300" y="183919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93980</xdr:rowOff>
    </xdr:from>
    <xdr:to>
      <xdr:col>76</xdr:col>
      <xdr:colOff>165100</xdr:colOff>
      <xdr:row>108</xdr:row>
      <xdr:rowOff>24130</xdr:rowOff>
    </xdr:to>
    <xdr:sp macro="" textlink="">
      <xdr:nvSpPr>
        <xdr:cNvPr id="708" name="楕円 707"/>
        <xdr:cNvSpPr/>
      </xdr:nvSpPr>
      <xdr:spPr>
        <a:xfrm>
          <a:off x="14541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79466</xdr:rowOff>
    </xdr:from>
    <xdr:to>
      <xdr:col>81</xdr:col>
      <xdr:colOff>50800</xdr:colOff>
      <xdr:row>107</xdr:row>
      <xdr:rowOff>144780</xdr:rowOff>
    </xdr:to>
    <xdr:cxnSp macro="">
      <xdr:nvCxnSpPr>
        <xdr:cNvPr id="709" name="直線コネクタ 708"/>
        <xdr:cNvCxnSpPr/>
      </xdr:nvCxnSpPr>
      <xdr:spPr>
        <a:xfrm flipV="1">
          <a:off x="14592300" y="1842461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96175</xdr:rowOff>
    </xdr:from>
    <xdr:ext cx="405111" cy="259045"/>
    <xdr:sp macro="" textlink="">
      <xdr:nvSpPr>
        <xdr:cNvPr id="710" name="n_1aveValue【庁舎】&#10;有形固定資産減価償却率"/>
        <xdr:cNvSpPr txBox="1"/>
      </xdr:nvSpPr>
      <xdr:spPr>
        <a:xfrm>
          <a:off x="15266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711" name="n_2aveValue【庁舎】&#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121393</xdr:rowOff>
    </xdr:from>
    <xdr:ext cx="405111" cy="259045"/>
    <xdr:sp macro="" textlink="">
      <xdr:nvSpPr>
        <xdr:cNvPr id="712" name="n_1mainValue【庁舎】&#10;有形固定資産減価償却率"/>
        <xdr:cNvSpPr txBox="1"/>
      </xdr:nvSpPr>
      <xdr:spPr>
        <a:xfrm>
          <a:off x="152660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15257</xdr:rowOff>
    </xdr:from>
    <xdr:ext cx="405111" cy="259045"/>
    <xdr:sp macro="" textlink="">
      <xdr:nvSpPr>
        <xdr:cNvPr id="713" name="n_2mainValue【庁舎】&#10;有形固定資産減価償却率"/>
        <xdr:cNvSpPr txBox="1"/>
      </xdr:nvSpPr>
      <xdr:spPr>
        <a:xfrm>
          <a:off x="14389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4" name="正方形/長方形 7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5" name="正方形/長方形 7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6" name="正方形/長方形 7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7" name="正方形/長方形 7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8" name="正方形/長方形 7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9" name="正方形/長方形 7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0" name="正方形/長方形 7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1" name="正方形/長方形 7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2" name="テキスト ボックス 7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3" name="直線コネクタ 7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24" name="テキスト ボックス 72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25" name="直線コネクタ 7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6" name="テキスト ボックス 7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7" name="直線コネクタ 7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8" name="テキスト ボックス 7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9" name="直線コネクタ 7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0" name="テキスト ボックス 7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1" name="直線コネクタ 7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2" name="テキスト ボックス 7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736" name="直線コネクタ 735"/>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737"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738" name="直線コネクタ 737"/>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739"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740" name="直線コネクタ 739"/>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741"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742" name="フローチャート: 判断 741"/>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743" name="フローチャート: 判断 742"/>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130556</xdr:rowOff>
    </xdr:from>
    <xdr:to>
      <xdr:col>107</xdr:col>
      <xdr:colOff>101600</xdr:colOff>
      <xdr:row>106</xdr:row>
      <xdr:rowOff>60706</xdr:rowOff>
    </xdr:to>
    <xdr:sp macro="" textlink="">
      <xdr:nvSpPr>
        <xdr:cNvPr id="744" name="フローチャート: 判断 743"/>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144272</xdr:rowOff>
    </xdr:from>
    <xdr:to>
      <xdr:col>116</xdr:col>
      <xdr:colOff>114300</xdr:colOff>
      <xdr:row>106</xdr:row>
      <xdr:rowOff>74422</xdr:rowOff>
    </xdr:to>
    <xdr:sp macro="" textlink="">
      <xdr:nvSpPr>
        <xdr:cNvPr id="750" name="楕円 749"/>
        <xdr:cNvSpPr/>
      </xdr:nvSpPr>
      <xdr:spPr>
        <a:xfrm>
          <a:off x="221107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167149</xdr:rowOff>
    </xdr:from>
    <xdr:ext cx="469744" cy="259045"/>
    <xdr:sp macro="" textlink="">
      <xdr:nvSpPr>
        <xdr:cNvPr id="751" name="【庁舎】&#10;一人当たり面積該当値テキスト"/>
        <xdr:cNvSpPr txBox="1"/>
      </xdr:nvSpPr>
      <xdr:spPr>
        <a:xfrm>
          <a:off x="22199600" y="179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153415</xdr:rowOff>
    </xdr:from>
    <xdr:to>
      <xdr:col>112</xdr:col>
      <xdr:colOff>38100</xdr:colOff>
      <xdr:row>106</xdr:row>
      <xdr:rowOff>83565</xdr:rowOff>
    </xdr:to>
    <xdr:sp macro="" textlink="">
      <xdr:nvSpPr>
        <xdr:cNvPr id="752" name="楕円 751"/>
        <xdr:cNvSpPr/>
      </xdr:nvSpPr>
      <xdr:spPr>
        <a:xfrm>
          <a:off x="2127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23622</xdr:rowOff>
    </xdr:from>
    <xdr:to>
      <xdr:col>116</xdr:col>
      <xdr:colOff>63500</xdr:colOff>
      <xdr:row>106</xdr:row>
      <xdr:rowOff>32765</xdr:rowOff>
    </xdr:to>
    <xdr:cxnSp macro="">
      <xdr:nvCxnSpPr>
        <xdr:cNvPr id="753" name="直線コネクタ 752"/>
        <xdr:cNvCxnSpPr/>
      </xdr:nvCxnSpPr>
      <xdr:spPr>
        <a:xfrm flipV="1">
          <a:off x="21323300" y="1819732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75692</xdr:rowOff>
    </xdr:from>
    <xdr:to>
      <xdr:col>107</xdr:col>
      <xdr:colOff>101600</xdr:colOff>
      <xdr:row>106</xdr:row>
      <xdr:rowOff>5842</xdr:rowOff>
    </xdr:to>
    <xdr:sp macro="" textlink="">
      <xdr:nvSpPr>
        <xdr:cNvPr id="754" name="楕円 753"/>
        <xdr:cNvSpPr/>
      </xdr:nvSpPr>
      <xdr:spPr>
        <a:xfrm>
          <a:off x="20383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126492</xdr:rowOff>
    </xdr:from>
    <xdr:to>
      <xdr:col>111</xdr:col>
      <xdr:colOff>177800</xdr:colOff>
      <xdr:row>106</xdr:row>
      <xdr:rowOff>32765</xdr:rowOff>
    </xdr:to>
    <xdr:cxnSp macro="">
      <xdr:nvCxnSpPr>
        <xdr:cNvPr id="755" name="直線コネクタ 754"/>
        <xdr:cNvCxnSpPr/>
      </xdr:nvCxnSpPr>
      <xdr:spPr>
        <a:xfrm>
          <a:off x="20434300" y="1812874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150131</xdr:rowOff>
    </xdr:from>
    <xdr:ext cx="469744" cy="259045"/>
    <xdr:sp macro="" textlink="">
      <xdr:nvSpPr>
        <xdr:cNvPr id="756" name="n_1aveValue【庁舎】&#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51833</xdr:rowOff>
    </xdr:from>
    <xdr:ext cx="469744" cy="259045"/>
    <xdr:sp macro="" textlink="">
      <xdr:nvSpPr>
        <xdr:cNvPr id="757" name="n_2aveValue【庁舎】&#10;一人当たり面積"/>
        <xdr:cNvSpPr txBox="1"/>
      </xdr:nvSpPr>
      <xdr:spPr>
        <a:xfrm>
          <a:off x="20199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100092</xdr:rowOff>
    </xdr:from>
    <xdr:ext cx="469744" cy="259045"/>
    <xdr:sp macro="" textlink="">
      <xdr:nvSpPr>
        <xdr:cNvPr id="758" name="n_1mainValue【庁舎】&#10;一人当たり面積"/>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22369</xdr:rowOff>
    </xdr:from>
    <xdr:ext cx="469744" cy="259045"/>
    <xdr:sp macro="" textlink="">
      <xdr:nvSpPr>
        <xdr:cNvPr id="759" name="n_2mainValue【庁舎】&#10;一人当たり面積"/>
        <xdr:cNvSpPr txBox="1"/>
      </xdr:nvSpPr>
      <xdr:spPr>
        <a:xfrm>
          <a:off x="20199427" y="178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ストック情報分析表②の有形固定資産減価償却率は、福祉施設、市民会館、一般廃棄物処理施設が類似団体に比して、高い水準となっています。庁舎については、合併以降、本庁舎、分庁舎の改修を行ったことから類似団体に比して</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ポイント低い水準となっています。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在宅介護支援センター、老人ふれあい工房、隣保館などがこれに分類されていますが、これらの施設については、民間に貸し付けている施設の譲渡や、利用率の低い施設の複合化などを検討していきます。体育館については、東伯総合体育館耐震対策事業を行ったことにより有形固定資産原価償却率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ポイント改善しました。しかしながら、一人当たり面積は類似団体と比して</a:t>
          </a:r>
          <a:r>
            <a:rPr kumimoji="1" lang="en-US" altLang="ja-JP" sz="1300">
              <a:latin typeface="ＭＳ Ｐゴシック" panose="020B0600070205080204" pitchFamily="50" charset="-128"/>
              <a:ea typeface="ＭＳ Ｐゴシック" panose="020B0600070205080204" pitchFamily="50" charset="-128"/>
            </a:rPr>
            <a:t>0.282</a:t>
          </a:r>
          <a:r>
            <a:rPr kumimoji="1" lang="ja-JP" altLang="en-US" sz="1300">
              <a:latin typeface="ＭＳ Ｐゴシック" panose="020B0600070205080204" pitchFamily="50" charset="-128"/>
              <a:ea typeface="ＭＳ Ｐゴシック" panose="020B0600070205080204" pitchFamily="50" charset="-128"/>
            </a:rPr>
            <a:t>ポイント高くなっています。これは、廃校となった体育館について、体育館として継続して使用しているためです。市民会館については、カウベルホールがこれに分類され、施設の取得後、空調などの更新が行われていないため有形固定資産減価償却率は、高い水準となっています。カウベルホールの今後のあり方については、公共施設レビューにて住民の評価をいただいており、施設の利用方法を検討し、施設の存続も含めた検討に入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一般廃棄物処理施設については、ふるさと広域連合にて運営を行う施設の老朽化が進んでいることから、</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と高い水準となっています。当該施設は、今後も必要不可欠なものであることから関連市町村と共同で更新を行っていきます。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鳥取県琴浦町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17,785
17,630
139.97
11,762,863
11,365,546
326,068
6,449,493
14,234,696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財政力指数は、基準財政収入額を基準財政需要額で除して得た数値の過去３年間の平均値で表します。財政力指数が１に近い団体ほど財源に余裕がある団体となります。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年度は前年度よりも</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ポイント低下しました。低下した要因は、公債費（基準財政需要額）の増加によるもので、今後も公債費は、平成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年度まで高い水準で推移することから、財政力指数は、今後も低下する傾向にあります。公債費の繰上償還などにより、実質公債費比率の改善などの財政の健全化を図ることが必要です。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45102</xdr:rowOff>
    </xdr:from>
    <xdr:ext cx="762000" cy="259045"/>
    <xdr:sp macro="" textlink="">
      <xdr:nvSpPr>
        <xdr:cNvPr id="93" name="テキスト ボックス 92"/>
        <xdr:cNvSpPr txBox="1"/>
      </xdr:nvSpPr>
      <xdr:spPr>
        <a:xfrm>
          <a:off x="2844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45102</xdr:rowOff>
    </xdr:from>
    <xdr:ext cx="762000" cy="259045"/>
    <xdr:sp macro="" textlink="">
      <xdr:nvSpPr>
        <xdr:cNvPr id="95" name="テキスト ボックス 94"/>
        <xdr:cNvSpPr txBox="1"/>
      </xdr:nvSpPr>
      <xdr:spPr>
        <a:xfrm>
          <a:off x="1955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45102</xdr:rowOff>
    </xdr:from>
    <xdr:ext cx="762000" cy="259045"/>
    <xdr:sp macro="" textlink="">
      <xdr:nvSpPr>
        <xdr:cNvPr id="97" name="テキスト ボックス 96"/>
        <xdr:cNvSpPr txBox="1"/>
      </xdr:nvSpPr>
      <xdr:spPr>
        <a:xfrm>
          <a:off x="1066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経常収支比率は、前年度に比べて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ポイント改善しました。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改善した要因は、地方税の増収や社会福祉事務所経費にかかる経費が特別交付税から普通交付税で算入されることとなり経常一般財源総額が増加したことによるものです。数値上の改善は見られるものの、歳出面では、依然として公債費の割合が高く、扶助費が増加する見込みであることから、行財政改革への取り組みなどによる人件費や物件費などの経常的な歳出経費のスリム化を行っていく必要があ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5842</xdr:rowOff>
    </xdr:to>
    <xdr:cxnSp macro="">
      <xdr:nvCxnSpPr>
        <xdr:cNvPr id="130" name="直線コネクタ 129"/>
        <xdr:cNvCxnSpPr/>
      </xdr:nvCxnSpPr>
      <xdr:spPr>
        <a:xfrm flipV="1">
          <a:off x="4114800" y="1050544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18034</xdr:rowOff>
    </xdr:from>
    <xdr:to>
      <xdr:col>19</xdr:col>
      <xdr:colOff>133350</xdr:colOff>
      <xdr:row>62</xdr:row>
      <xdr:rowOff>5842</xdr:rowOff>
    </xdr:to>
    <xdr:cxnSp macro="">
      <xdr:nvCxnSpPr>
        <xdr:cNvPr id="133" name="直線コネクタ 132"/>
        <xdr:cNvCxnSpPr/>
      </xdr:nvCxnSpPr>
      <xdr:spPr>
        <a:xfrm>
          <a:off x="3225800" y="1047648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35" name="テキスト ボックス 134"/>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18034</xdr:rowOff>
    </xdr:to>
    <xdr:cxnSp macro="">
      <xdr:nvCxnSpPr>
        <xdr:cNvPr id="136" name="直線コネクタ 135"/>
        <xdr:cNvCxnSpPr/>
      </xdr:nvCxnSpPr>
      <xdr:spPr>
        <a:xfrm>
          <a:off x="2336800" y="104571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38" name="テキスト ボックス 137"/>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60</xdr:row>
      <xdr:rowOff>170180</xdr:rowOff>
    </xdr:to>
    <xdr:cxnSp macro="">
      <xdr:nvCxnSpPr>
        <xdr:cNvPr id="139" name="直線コネクタ 138"/>
        <xdr:cNvCxnSpPr/>
      </xdr:nvCxnSpPr>
      <xdr:spPr>
        <a:xfrm>
          <a:off x="1447800" y="104282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41" name="テキスト ボックス 140"/>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115333</xdr:rowOff>
    </xdr:from>
    <xdr:ext cx="762000" cy="259045"/>
    <xdr:sp macro="" textlink="">
      <xdr:nvSpPr>
        <xdr:cNvPr id="143" name="テキスト ボックス 142"/>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9" name="楕円 148"/>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0"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1" name="楕円 150"/>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52" name="テキスト ボックス 15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138684</xdr:rowOff>
    </xdr:from>
    <xdr:to>
      <xdr:col>15</xdr:col>
      <xdr:colOff>133350</xdr:colOff>
      <xdr:row>61</xdr:row>
      <xdr:rowOff>68834</xdr:rowOff>
    </xdr:to>
    <xdr:sp macro="" textlink="">
      <xdr:nvSpPr>
        <xdr:cNvPr id="153" name="楕円 152"/>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53611</xdr:rowOff>
    </xdr:from>
    <xdr:ext cx="762000" cy="259045"/>
    <xdr:sp macro="" textlink="">
      <xdr:nvSpPr>
        <xdr:cNvPr id="154" name="テキスト ボックス 153"/>
        <xdr:cNvSpPr txBox="1"/>
      </xdr:nvSpPr>
      <xdr:spPr>
        <a:xfrm>
          <a:off x="2844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5" name="楕円 154"/>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34307</xdr:rowOff>
    </xdr:from>
    <xdr:ext cx="762000" cy="259045"/>
    <xdr:sp macro="" textlink="">
      <xdr:nvSpPr>
        <xdr:cNvPr id="156" name="テキスト ボックス 155"/>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7" name="楕円 156"/>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5351</xdr:rowOff>
    </xdr:from>
    <xdr:ext cx="762000" cy="259045"/>
    <xdr:sp macro="" textlink="">
      <xdr:nvSpPr>
        <xdr:cNvPr id="158" name="テキスト ボックス 157"/>
        <xdr:cNvSpPr txBox="1"/>
      </xdr:nvSpPr>
      <xdr:spPr>
        <a:xfrm>
          <a:off x="1066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189,291</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16,577</a:t>
          </a:r>
          <a:r>
            <a:rPr kumimoji="1" lang="ja-JP" altLang="en-US" sz="1300">
              <a:latin typeface="ＭＳ Ｐゴシック" panose="020B0600070205080204" pitchFamily="50" charset="-128"/>
              <a:ea typeface="ＭＳ Ｐゴシック" panose="020B0600070205080204" pitchFamily="50" charset="-128"/>
            </a:rPr>
            <a:t>円下回っています。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人件費については、職員の若返りが進んでおり減少傾向にありますが、人口千人当たりの職員数は、増加傾向にあります。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また、人件費に準ずる賃金（物件費）については、類似団体に対して</a:t>
          </a:r>
          <a:r>
            <a:rPr kumimoji="1" lang="en-US" altLang="ja-JP" sz="1300">
              <a:latin typeface="ＭＳ Ｐゴシック" panose="020B0600070205080204" pitchFamily="50" charset="-128"/>
              <a:ea typeface="ＭＳ Ｐゴシック" panose="020B0600070205080204" pitchFamily="50" charset="-128"/>
            </a:rPr>
            <a:t>143.7%</a:t>
          </a:r>
          <a:r>
            <a:rPr kumimoji="1" lang="ja-JP" altLang="en-US" sz="1300">
              <a:latin typeface="ＭＳ Ｐゴシック" panose="020B0600070205080204" pitchFamily="50" charset="-128"/>
              <a:ea typeface="ＭＳ Ｐゴシック" panose="020B0600070205080204" pitchFamily="50" charset="-128"/>
            </a:rPr>
            <a:t>多くなっており業務の効率化などによる賃金の削減は、今後の財政運営の課題となっています。また、近年、システムの導入が増える中、システムの共同利用などによるコスト削減なども必要と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158176</xdr:rowOff>
    </xdr:from>
    <xdr:to>
      <xdr:col>23</xdr:col>
      <xdr:colOff>133350</xdr:colOff>
      <xdr:row>83</xdr:row>
      <xdr:rowOff>1668</xdr:rowOff>
    </xdr:to>
    <xdr:cxnSp macro="">
      <xdr:nvCxnSpPr>
        <xdr:cNvPr id="191" name="直線コネクタ 190"/>
        <xdr:cNvCxnSpPr/>
      </xdr:nvCxnSpPr>
      <xdr:spPr>
        <a:xfrm>
          <a:off x="4114800" y="14217076"/>
          <a:ext cx="8382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135919</xdr:rowOff>
    </xdr:from>
    <xdr:to>
      <xdr:col>19</xdr:col>
      <xdr:colOff>133350</xdr:colOff>
      <xdr:row>82</xdr:row>
      <xdr:rowOff>158176</xdr:rowOff>
    </xdr:to>
    <xdr:cxnSp macro="">
      <xdr:nvCxnSpPr>
        <xdr:cNvPr id="194" name="直線コネクタ 193"/>
        <xdr:cNvCxnSpPr/>
      </xdr:nvCxnSpPr>
      <xdr:spPr>
        <a:xfrm>
          <a:off x="3225800" y="14194819"/>
          <a:ext cx="889000" cy="2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111489</xdr:rowOff>
    </xdr:from>
    <xdr:to>
      <xdr:col>15</xdr:col>
      <xdr:colOff>82550</xdr:colOff>
      <xdr:row>82</xdr:row>
      <xdr:rowOff>135919</xdr:rowOff>
    </xdr:to>
    <xdr:cxnSp macro="">
      <xdr:nvCxnSpPr>
        <xdr:cNvPr id="197" name="直線コネクタ 196"/>
        <xdr:cNvCxnSpPr/>
      </xdr:nvCxnSpPr>
      <xdr:spPr>
        <a:xfrm>
          <a:off x="2336800" y="14170389"/>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98980</xdr:rowOff>
    </xdr:from>
    <xdr:to>
      <xdr:col>11</xdr:col>
      <xdr:colOff>31750</xdr:colOff>
      <xdr:row>82</xdr:row>
      <xdr:rowOff>111489</xdr:rowOff>
    </xdr:to>
    <xdr:cxnSp macro="">
      <xdr:nvCxnSpPr>
        <xdr:cNvPr id="200" name="直線コネクタ 199"/>
        <xdr:cNvCxnSpPr/>
      </xdr:nvCxnSpPr>
      <xdr:spPr>
        <a:xfrm>
          <a:off x="1447800" y="14157880"/>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43755</xdr:rowOff>
    </xdr:from>
    <xdr:ext cx="762000" cy="259045"/>
    <xdr:sp macro="" textlink="">
      <xdr:nvSpPr>
        <xdr:cNvPr id="202" name="テキスト ボックス 201"/>
        <xdr:cNvSpPr txBox="1"/>
      </xdr:nvSpPr>
      <xdr:spPr>
        <a:xfrm>
          <a:off x="1955800" y="142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13510</xdr:rowOff>
    </xdr:from>
    <xdr:ext cx="762000" cy="259045"/>
    <xdr:sp macro="" textlink="">
      <xdr:nvSpPr>
        <xdr:cNvPr id="204" name="テキスト ボックス 203"/>
        <xdr:cNvSpPr txBox="1"/>
      </xdr:nvSpPr>
      <xdr:spPr>
        <a:xfrm>
          <a:off x="1066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122318</xdr:rowOff>
    </xdr:from>
    <xdr:to>
      <xdr:col>23</xdr:col>
      <xdr:colOff>184150</xdr:colOff>
      <xdr:row>83</xdr:row>
      <xdr:rowOff>52468</xdr:rowOff>
    </xdr:to>
    <xdr:sp macro="" textlink="">
      <xdr:nvSpPr>
        <xdr:cNvPr id="210" name="楕円 209"/>
        <xdr:cNvSpPr/>
      </xdr:nvSpPr>
      <xdr:spPr>
        <a:xfrm>
          <a:off x="4902200" y="141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138845</xdr:rowOff>
    </xdr:from>
    <xdr:ext cx="762000" cy="259045"/>
    <xdr:sp macro="" textlink="">
      <xdr:nvSpPr>
        <xdr:cNvPr id="211" name="人件費・物件費等の状況該当値テキスト"/>
        <xdr:cNvSpPr txBox="1"/>
      </xdr:nvSpPr>
      <xdr:spPr>
        <a:xfrm>
          <a:off x="5041900" y="1402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107376</xdr:rowOff>
    </xdr:from>
    <xdr:to>
      <xdr:col>19</xdr:col>
      <xdr:colOff>184150</xdr:colOff>
      <xdr:row>83</xdr:row>
      <xdr:rowOff>37526</xdr:rowOff>
    </xdr:to>
    <xdr:sp macro="" textlink="">
      <xdr:nvSpPr>
        <xdr:cNvPr id="212" name="楕円 211"/>
        <xdr:cNvSpPr/>
      </xdr:nvSpPr>
      <xdr:spPr>
        <a:xfrm>
          <a:off x="4064000" y="1416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47703</xdr:rowOff>
    </xdr:from>
    <xdr:ext cx="736600" cy="259045"/>
    <xdr:sp macro="" textlink="">
      <xdr:nvSpPr>
        <xdr:cNvPr id="213" name="テキスト ボックス 212"/>
        <xdr:cNvSpPr txBox="1"/>
      </xdr:nvSpPr>
      <xdr:spPr>
        <a:xfrm>
          <a:off x="3733800" y="1393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85119</xdr:rowOff>
    </xdr:from>
    <xdr:to>
      <xdr:col>15</xdr:col>
      <xdr:colOff>133350</xdr:colOff>
      <xdr:row>83</xdr:row>
      <xdr:rowOff>15269</xdr:rowOff>
    </xdr:to>
    <xdr:sp macro="" textlink="">
      <xdr:nvSpPr>
        <xdr:cNvPr id="214" name="楕円 213"/>
        <xdr:cNvSpPr/>
      </xdr:nvSpPr>
      <xdr:spPr>
        <a:xfrm>
          <a:off x="3175000" y="141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25446</xdr:rowOff>
    </xdr:from>
    <xdr:ext cx="762000" cy="259045"/>
    <xdr:sp macro="" textlink="">
      <xdr:nvSpPr>
        <xdr:cNvPr id="215" name="テキスト ボックス 214"/>
        <xdr:cNvSpPr txBox="1"/>
      </xdr:nvSpPr>
      <xdr:spPr>
        <a:xfrm>
          <a:off x="2844800" y="139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60689</xdr:rowOff>
    </xdr:from>
    <xdr:to>
      <xdr:col>11</xdr:col>
      <xdr:colOff>82550</xdr:colOff>
      <xdr:row>82</xdr:row>
      <xdr:rowOff>162289</xdr:rowOff>
    </xdr:to>
    <xdr:sp macro="" textlink="">
      <xdr:nvSpPr>
        <xdr:cNvPr id="216" name="楕円 215"/>
        <xdr:cNvSpPr/>
      </xdr:nvSpPr>
      <xdr:spPr>
        <a:xfrm>
          <a:off x="2286000" y="141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1016</xdr:rowOff>
    </xdr:from>
    <xdr:ext cx="762000" cy="259045"/>
    <xdr:sp macro="" textlink="">
      <xdr:nvSpPr>
        <xdr:cNvPr id="217" name="テキスト ボックス 216"/>
        <xdr:cNvSpPr txBox="1"/>
      </xdr:nvSpPr>
      <xdr:spPr>
        <a:xfrm>
          <a:off x="1955800" y="1388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48180</xdr:rowOff>
    </xdr:from>
    <xdr:to>
      <xdr:col>7</xdr:col>
      <xdr:colOff>31750</xdr:colOff>
      <xdr:row>82</xdr:row>
      <xdr:rowOff>149780</xdr:rowOff>
    </xdr:to>
    <xdr:sp macro="" textlink="">
      <xdr:nvSpPr>
        <xdr:cNvPr id="218" name="楕円 217"/>
        <xdr:cNvSpPr/>
      </xdr:nvSpPr>
      <xdr:spPr>
        <a:xfrm>
          <a:off x="1397000" y="141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159957</xdr:rowOff>
    </xdr:from>
    <xdr:ext cx="762000" cy="259045"/>
    <xdr:sp macro="" textlink="">
      <xdr:nvSpPr>
        <xdr:cNvPr id="219" name="テキスト ボックス 218"/>
        <xdr:cNvSpPr txBox="1"/>
      </xdr:nvSpPr>
      <xdr:spPr>
        <a:xfrm>
          <a:off x="1066800" y="1387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ラスパイレス指数は、国家公務員との給与比較のための数値であり、国家公務員を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としたときの本町の職員給与を表します。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本年度は、前年度と同値の</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となり、類似団体平均よりも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ポイント低い水準となっています。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55" name="直線コネクタ 254"/>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6"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132443</xdr:rowOff>
    </xdr:to>
    <xdr:cxnSp macro="">
      <xdr:nvCxnSpPr>
        <xdr:cNvPr id="258" name="直線コネクタ 257"/>
        <xdr:cNvCxnSpPr/>
      </xdr:nvCxnSpPr>
      <xdr:spPr>
        <a:xfrm>
          <a:off x="15290800" y="140534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0" name="テキスト ボックス 259"/>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166007</xdr:rowOff>
    </xdr:to>
    <xdr:cxnSp macro="">
      <xdr:nvCxnSpPr>
        <xdr:cNvPr id="261" name="直線コネクタ 260"/>
        <xdr:cNvCxnSpPr/>
      </xdr:nvCxnSpPr>
      <xdr:spPr>
        <a:xfrm>
          <a:off x="14401800" y="138811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3" name="テキスト ボックス 262"/>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96157</xdr:rowOff>
    </xdr:from>
    <xdr:to>
      <xdr:col>68</xdr:col>
      <xdr:colOff>152400</xdr:colOff>
      <xdr:row>80</xdr:row>
      <xdr:rowOff>165100</xdr:rowOff>
    </xdr:to>
    <xdr:cxnSp macro="">
      <xdr:nvCxnSpPr>
        <xdr:cNvPr id="264" name="直線コネクタ 263"/>
        <xdr:cNvCxnSpPr/>
      </xdr:nvCxnSpPr>
      <xdr:spPr>
        <a:xfrm>
          <a:off x="13512800" y="138121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6" name="テキスト ボックス 265"/>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68" name="テキスト ボックス 267"/>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4" name="楕円 273"/>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5"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76" name="楕円 275"/>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77" name="テキスト ボックス 276"/>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78" name="楕円 277"/>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79" name="テキスト ボックス 278"/>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0" name="楕円 279"/>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1" name="テキスト ボックス 280"/>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45357</xdr:rowOff>
    </xdr:from>
    <xdr:to>
      <xdr:col>64</xdr:col>
      <xdr:colOff>152400</xdr:colOff>
      <xdr:row>80</xdr:row>
      <xdr:rowOff>146957</xdr:rowOff>
    </xdr:to>
    <xdr:sp macro="" textlink="">
      <xdr:nvSpPr>
        <xdr:cNvPr id="282" name="楕円 281"/>
        <xdr:cNvSpPr/>
      </xdr:nvSpPr>
      <xdr:spPr>
        <a:xfrm>
          <a:off x="13462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157134</xdr:rowOff>
    </xdr:from>
    <xdr:ext cx="762000" cy="259045"/>
    <xdr:sp macro="" textlink="">
      <xdr:nvSpPr>
        <xdr:cNvPr id="283" name="テキスト ボックス 282"/>
        <xdr:cNvSpPr txBox="1"/>
      </xdr:nvSpPr>
      <xdr:spPr>
        <a:xfrm>
          <a:off x="13131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人増加しています。また、類似団体と比較しても</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人多い水準となっています。各種事業の権限委譲などによる行政サービスの多様化が進む中、業務改善による適切かつ効率的な職員配置を行っていくことが必要です。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79304</xdr:rowOff>
    </xdr:to>
    <xdr:cxnSp macro="">
      <xdr:nvCxnSpPr>
        <xdr:cNvPr id="318" name="直線コネクタ 317"/>
        <xdr:cNvCxnSpPr/>
      </xdr:nvCxnSpPr>
      <xdr:spPr>
        <a:xfrm>
          <a:off x="16179800" y="10690437"/>
          <a:ext cx="8382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9"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9596</xdr:rowOff>
    </xdr:from>
    <xdr:to>
      <xdr:col>77</xdr:col>
      <xdr:colOff>44450</xdr:colOff>
      <xdr:row>62</xdr:row>
      <xdr:rowOff>60537</xdr:rowOff>
    </xdr:to>
    <xdr:cxnSp macro="">
      <xdr:nvCxnSpPr>
        <xdr:cNvPr id="321" name="直線コネクタ 320"/>
        <xdr:cNvCxnSpPr/>
      </xdr:nvCxnSpPr>
      <xdr:spPr>
        <a:xfrm>
          <a:off x="15290800" y="10639496"/>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3" name="テキスト ボックス 322"/>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9596</xdr:rowOff>
    </xdr:from>
    <xdr:to>
      <xdr:col>72</xdr:col>
      <xdr:colOff>203200</xdr:colOff>
      <xdr:row>62</xdr:row>
      <xdr:rowOff>24342</xdr:rowOff>
    </xdr:to>
    <xdr:cxnSp macro="">
      <xdr:nvCxnSpPr>
        <xdr:cNvPr id="324" name="直線コネクタ 323"/>
        <xdr:cNvCxnSpPr/>
      </xdr:nvCxnSpPr>
      <xdr:spPr>
        <a:xfrm flipV="1">
          <a:off x="14401800" y="10639496"/>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6" name="テキスト ボックス 325"/>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62</xdr:row>
      <xdr:rowOff>24342</xdr:rowOff>
    </xdr:to>
    <xdr:cxnSp macro="">
      <xdr:nvCxnSpPr>
        <xdr:cNvPr id="327" name="直線コネクタ 326"/>
        <xdr:cNvCxnSpPr/>
      </xdr:nvCxnSpPr>
      <xdr:spPr>
        <a:xfrm>
          <a:off x="13512800" y="1061804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46442</xdr:rowOff>
    </xdr:from>
    <xdr:ext cx="762000" cy="259045"/>
    <xdr:sp macro="" textlink="">
      <xdr:nvSpPr>
        <xdr:cNvPr id="329" name="テキスト ボックス 328"/>
        <xdr:cNvSpPr txBox="1"/>
      </xdr:nvSpPr>
      <xdr:spPr>
        <a:xfrm>
          <a:off x="14020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28504</xdr:rowOff>
    </xdr:from>
    <xdr:to>
      <xdr:col>81</xdr:col>
      <xdr:colOff>95250</xdr:colOff>
      <xdr:row>62</xdr:row>
      <xdr:rowOff>130104</xdr:rowOff>
    </xdr:to>
    <xdr:sp macro="" textlink="">
      <xdr:nvSpPr>
        <xdr:cNvPr id="337" name="楕円 336"/>
        <xdr:cNvSpPr/>
      </xdr:nvSpPr>
      <xdr:spPr>
        <a:xfrm>
          <a:off x="16967200" y="1065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581</xdr:rowOff>
    </xdr:from>
    <xdr:ext cx="762000" cy="259045"/>
    <xdr:sp macro="" textlink="">
      <xdr:nvSpPr>
        <xdr:cNvPr id="338" name="定員管理の状況該当値テキスト"/>
        <xdr:cNvSpPr txBox="1"/>
      </xdr:nvSpPr>
      <xdr:spPr>
        <a:xfrm>
          <a:off x="17106900" y="1063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39" name="楕円 338"/>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96114</xdr:rowOff>
    </xdr:from>
    <xdr:ext cx="736600" cy="259045"/>
    <xdr:sp macro="" textlink="">
      <xdr:nvSpPr>
        <xdr:cNvPr id="340" name="テキスト ボックス 339"/>
        <xdr:cNvSpPr txBox="1"/>
      </xdr:nvSpPr>
      <xdr:spPr>
        <a:xfrm>
          <a:off x="15798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130246</xdr:rowOff>
    </xdr:from>
    <xdr:to>
      <xdr:col>73</xdr:col>
      <xdr:colOff>44450</xdr:colOff>
      <xdr:row>62</xdr:row>
      <xdr:rowOff>60396</xdr:rowOff>
    </xdr:to>
    <xdr:sp macro="" textlink="">
      <xdr:nvSpPr>
        <xdr:cNvPr id="341" name="楕円 340"/>
        <xdr:cNvSpPr/>
      </xdr:nvSpPr>
      <xdr:spPr>
        <a:xfrm>
          <a:off x="15240000" y="105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45173</xdr:rowOff>
    </xdr:from>
    <xdr:ext cx="762000" cy="259045"/>
    <xdr:sp macro="" textlink="">
      <xdr:nvSpPr>
        <xdr:cNvPr id="342" name="テキスト ボックス 341"/>
        <xdr:cNvSpPr txBox="1"/>
      </xdr:nvSpPr>
      <xdr:spPr>
        <a:xfrm>
          <a:off x="14909800" y="106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144992</xdr:rowOff>
    </xdr:from>
    <xdr:to>
      <xdr:col>68</xdr:col>
      <xdr:colOff>203200</xdr:colOff>
      <xdr:row>62</xdr:row>
      <xdr:rowOff>75142</xdr:rowOff>
    </xdr:to>
    <xdr:sp macro="" textlink="">
      <xdr:nvSpPr>
        <xdr:cNvPr id="343" name="楕円 342"/>
        <xdr:cNvSpPr/>
      </xdr:nvSpPr>
      <xdr:spPr>
        <a:xfrm>
          <a:off x="14351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59919</xdr:rowOff>
    </xdr:from>
    <xdr:ext cx="762000" cy="259045"/>
    <xdr:sp macro="" textlink="">
      <xdr:nvSpPr>
        <xdr:cNvPr id="344" name="テキスト ボックス 343"/>
        <xdr:cNvSpPr txBox="1"/>
      </xdr:nvSpPr>
      <xdr:spPr>
        <a:xfrm>
          <a:off x="14020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45" name="楕円 344"/>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23723</xdr:rowOff>
    </xdr:from>
    <xdr:ext cx="762000" cy="259045"/>
    <xdr:sp macro="" textlink="">
      <xdr:nvSpPr>
        <xdr:cNvPr id="346" name="テキスト ボックス 345"/>
        <xdr:cNvSpPr txBox="1"/>
      </xdr:nvSpPr>
      <xdr:spPr>
        <a:xfrm>
          <a:off x="13131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実質公債費比率は、公債費及び公債費に準じる繰出金などの標準財政規模に占める割合で示したもので、本年度は、前年度に対して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ポイント悪化しました。公債費については、平成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年度まで高い状況が続く見込みですが、今後、公債費にかかる基準財政需要額算入額や地方税の減収により、本比率は悪化することが見込まれます。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本比率のピークは、各自治体により異なるものでありますが、本町においては、ピーク時の比率を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以下とすることを目標としており、将来負担の軽減とあわせて繰上償還の実施などを行っていくことが必要です。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122061</xdr:rowOff>
    </xdr:to>
    <xdr:cxnSp macro="">
      <xdr:nvCxnSpPr>
        <xdr:cNvPr id="381" name="直線コネクタ 380"/>
        <xdr:cNvCxnSpPr/>
      </xdr:nvCxnSpPr>
      <xdr:spPr>
        <a:xfrm>
          <a:off x="16179800" y="7387167"/>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2"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14817</xdr:rowOff>
    </xdr:to>
    <xdr:cxnSp macro="">
      <xdr:nvCxnSpPr>
        <xdr:cNvPr id="384" name="直線コネクタ 383"/>
        <xdr:cNvCxnSpPr/>
      </xdr:nvCxnSpPr>
      <xdr:spPr>
        <a:xfrm>
          <a:off x="15290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6" name="テキスト ボックス 385"/>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95250</xdr:rowOff>
    </xdr:to>
    <xdr:cxnSp macro="">
      <xdr:nvCxnSpPr>
        <xdr:cNvPr id="387" name="直線コネクタ 386"/>
        <xdr:cNvCxnSpPr/>
      </xdr:nvCxnSpPr>
      <xdr:spPr>
        <a:xfrm flipV="1">
          <a:off x="14401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163988</xdr:rowOff>
    </xdr:from>
    <xdr:ext cx="762000" cy="259045"/>
    <xdr:sp macro="" textlink="">
      <xdr:nvSpPr>
        <xdr:cNvPr id="389" name="テキスト ボックス 388"/>
        <xdr:cNvSpPr txBox="1"/>
      </xdr:nvSpPr>
      <xdr:spPr>
        <a:xfrm>
          <a:off x="14909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44450</xdr:rowOff>
    </xdr:to>
    <xdr:cxnSp macro="">
      <xdr:nvCxnSpPr>
        <xdr:cNvPr id="390" name="直線コネクタ 389"/>
        <xdr:cNvCxnSpPr/>
      </xdr:nvCxnSpPr>
      <xdr:spPr>
        <a:xfrm flipV="1">
          <a:off x="13512800" y="746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139999</xdr:rowOff>
    </xdr:from>
    <xdr:ext cx="762000" cy="259045"/>
    <xdr:sp macro="" textlink="">
      <xdr:nvSpPr>
        <xdr:cNvPr id="392" name="テキスト ボックス 391"/>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129416</xdr:rowOff>
    </xdr:from>
    <xdr:ext cx="762000" cy="259045"/>
    <xdr:sp macro="" textlink="">
      <xdr:nvSpPr>
        <xdr:cNvPr id="394" name="テキスト ボックス 393"/>
        <xdr:cNvSpPr txBox="1"/>
      </xdr:nvSpPr>
      <xdr:spPr>
        <a:xfrm>
          <a:off x="13131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71261</xdr:rowOff>
    </xdr:from>
    <xdr:to>
      <xdr:col>81</xdr:col>
      <xdr:colOff>95250</xdr:colOff>
      <xdr:row>44</xdr:row>
      <xdr:rowOff>1411</xdr:rowOff>
    </xdr:to>
    <xdr:sp macro="" textlink="">
      <xdr:nvSpPr>
        <xdr:cNvPr id="400" name="楕円 399"/>
        <xdr:cNvSpPr/>
      </xdr:nvSpPr>
      <xdr:spPr>
        <a:xfrm>
          <a:off x="16967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43338</xdr:rowOff>
    </xdr:from>
    <xdr:ext cx="762000" cy="259045"/>
    <xdr:sp macro="" textlink="">
      <xdr:nvSpPr>
        <xdr:cNvPr id="401" name="公債費負担の状況該当値テキスト"/>
        <xdr:cNvSpPr txBox="1"/>
      </xdr:nvSpPr>
      <xdr:spPr>
        <a:xfrm>
          <a:off x="17106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2" name="楕円 401"/>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3" name="テキスト ボックス 402"/>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4" name="楕円 403"/>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5" name="テキスト ボックス 404"/>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6" name="楕円 405"/>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7" name="テキスト ボックス 406"/>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8" name="楕円 407"/>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9" name="テキスト ボックス 408"/>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将来負担比率は、町が将来、負担しなければならない債務が標準財政規模の何倍であるかを示したものです。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地方債残高の減少により本比率は減少（改善）してきています。特に平成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年度は、債務負担行為に係る将来負担額の</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百万円を繰り上げて支出し、将来負担額の削減に努めました。引き続き、各年度の償還額を下回る範囲での地方債の発行や繰上償還の実施などによる将来負担額の削減を行っていきます。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12337</xdr:rowOff>
    </xdr:to>
    <xdr:cxnSp macro="">
      <xdr:nvCxnSpPr>
        <xdr:cNvPr id="440" name="直線コネクタ 439"/>
        <xdr:cNvCxnSpPr/>
      </xdr:nvCxnSpPr>
      <xdr:spPr>
        <a:xfrm flipV="1">
          <a:off x="17018000" y="2313214"/>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155864</xdr:rowOff>
    </xdr:from>
    <xdr:ext cx="762000" cy="259045"/>
    <xdr:sp macro="" textlink="">
      <xdr:nvSpPr>
        <xdr:cNvPr id="441" name="将来負担の状況最小値テキスト"/>
        <xdr:cNvSpPr txBox="1"/>
      </xdr:nvSpPr>
      <xdr:spPr>
        <a:xfrm>
          <a:off x="17106900" y="35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12337</xdr:rowOff>
    </xdr:from>
    <xdr:to>
      <xdr:col>81</xdr:col>
      <xdr:colOff>133350</xdr:colOff>
      <xdr:row>21</xdr:row>
      <xdr:rowOff>12337</xdr:rowOff>
    </xdr:to>
    <xdr:cxnSp macro="">
      <xdr:nvCxnSpPr>
        <xdr:cNvPr id="442" name="直線コネクタ 441"/>
        <xdr:cNvCxnSpPr/>
      </xdr:nvCxnSpPr>
      <xdr:spPr>
        <a:xfrm>
          <a:off x="16929100" y="3612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111397</xdr:rowOff>
    </xdr:from>
    <xdr:to>
      <xdr:col>81</xdr:col>
      <xdr:colOff>44450</xdr:colOff>
      <xdr:row>21</xdr:row>
      <xdr:rowOff>847</xdr:rowOff>
    </xdr:to>
    <xdr:cxnSp macro="">
      <xdr:nvCxnSpPr>
        <xdr:cNvPr id="445" name="直線コネクタ 444"/>
        <xdr:cNvCxnSpPr/>
      </xdr:nvCxnSpPr>
      <xdr:spPr>
        <a:xfrm flipV="1">
          <a:off x="16179800" y="3540397"/>
          <a:ext cx="8382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106153</xdr:rowOff>
    </xdr:from>
    <xdr:ext cx="762000" cy="259045"/>
    <xdr:sp macro="" textlink="">
      <xdr:nvSpPr>
        <xdr:cNvPr id="446" name="将来負担の状況平均値テキスト"/>
        <xdr:cNvSpPr txBox="1"/>
      </xdr:nvSpPr>
      <xdr:spPr>
        <a:xfrm>
          <a:off x="17106900" y="2335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89626</xdr:rowOff>
    </xdr:from>
    <xdr:to>
      <xdr:col>81</xdr:col>
      <xdr:colOff>95250</xdr:colOff>
      <xdr:row>15</xdr:row>
      <xdr:rowOff>19776</xdr:rowOff>
    </xdr:to>
    <xdr:sp macro="" textlink="">
      <xdr:nvSpPr>
        <xdr:cNvPr id="447" name="フローチャート: 判断 446"/>
        <xdr:cNvSpPr/>
      </xdr:nvSpPr>
      <xdr:spPr>
        <a:xfrm>
          <a:off x="16967200" y="24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847</xdr:rowOff>
    </xdr:from>
    <xdr:to>
      <xdr:col>77</xdr:col>
      <xdr:colOff>44450</xdr:colOff>
      <xdr:row>21</xdr:row>
      <xdr:rowOff>118049</xdr:rowOff>
    </xdr:to>
    <xdr:cxnSp macro="">
      <xdr:nvCxnSpPr>
        <xdr:cNvPr id="448" name="直線コネクタ 447"/>
        <xdr:cNvCxnSpPr/>
      </xdr:nvCxnSpPr>
      <xdr:spPr>
        <a:xfrm flipV="1">
          <a:off x="15290800" y="3601297"/>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137886</xdr:rowOff>
    </xdr:from>
    <xdr:to>
      <xdr:col>77</xdr:col>
      <xdr:colOff>95250</xdr:colOff>
      <xdr:row>15</xdr:row>
      <xdr:rowOff>68036</xdr:rowOff>
    </xdr:to>
    <xdr:sp macro="" textlink="">
      <xdr:nvSpPr>
        <xdr:cNvPr id="449" name="フローチャート: 判断 448"/>
        <xdr:cNvSpPr/>
      </xdr:nvSpPr>
      <xdr:spPr>
        <a:xfrm>
          <a:off x="16129000" y="253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78213</xdr:rowOff>
    </xdr:from>
    <xdr:ext cx="736600" cy="259045"/>
    <xdr:sp macro="" textlink="">
      <xdr:nvSpPr>
        <xdr:cNvPr id="450" name="テキスト ボックス 449"/>
        <xdr:cNvSpPr txBox="1"/>
      </xdr:nvSpPr>
      <xdr:spPr>
        <a:xfrm>
          <a:off x="15798800" y="230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118049</xdr:rowOff>
    </xdr:from>
    <xdr:to>
      <xdr:col>72</xdr:col>
      <xdr:colOff>203200</xdr:colOff>
      <xdr:row>22</xdr:row>
      <xdr:rowOff>62653</xdr:rowOff>
    </xdr:to>
    <xdr:cxnSp macro="">
      <xdr:nvCxnSpPr>
        <xdr:cNvPr id="451" name="直線コネクタ 450"/>
        <xdr:cNvCxnSpPr/>
      </xdr:nvCxnSpPr>
      <xdr:spPr>
        <a:xfrm flipV="1">
          <a:off x="14401800" y="3718499"/>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118110</xdr:rowOff>
    </xdr:from>
    <xdr:to>
      <xdr:col>73</xdr:col>
      <xdr:colOff>44450</xdr:colOff>
      <xdr:row>16</xdr:row>
      <xdr:rowOff>48260</xdr:rowOff>
    </xdr:to>
    <xdr:sp macro="" textlink="">
      <xdr:nvSpPr>
        <xdr:cNvPr id="452" name="フローチャート: 判断 451"/>
        <xdr:cNvSpPr/>
      </xdr:nvSpPr>
      <xdr:spPr>
        <a:xfrm>
          <a:off x="15240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58437</xdr:rowOff>
    </xdr:from>
    <xdr:ext cx="762000" cy="259045"/>
    <xdr:sp macro="" textlink="">
      <xdr:nvSpPr>
        <xdr:cNvPr id="453" name="テキスト ボックス 452"/>
        <xdr:cNvSpPr txBox="1"/>
      </xdr:nvSpPr>
      <xdr:spPr>
        <a:xfrm>
          <a:off x="14909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62653</xdr:rowOff>
    </xdr:from>
    <xdr:to>
      <xdr:col>68</xdr:col>
      <xdr:colOff>152400</xdr:colOff>
      <xdr:row>22</xdr:row>
      <xdr:rowOff>85634</xdr:rowOff>
    </xdr:to>
    <xdr:cxnSp macro="">
      <xdr:nvCxnSpPr>
        <xdr:cNvPr id="454" name="直線コネクタ 453"/>
        <xdr:cNvCxnSpPr/>
      </xdr:nvCxnSpPr>
      <xdr:spPr>
        <a:xfrm flipV="1">
          <a:off x="13512800" y="383455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90291</xdr:rowOff>
    </xdr:from>
    <xdr:to>
      <xdr:col>68</xdr:col>
      <xdr:colOff>203200</xdr:colOff>
      <xdr:row>17</xdr:row>
      <xdr:rowOff>20441</xdr:rowOff>
    </xdr:to>
    <xdr:sp macro="" textlink="">
      <xdr:nvSpPr>
        <xdr:cNvPr id="455" name="フローチャート: 判断 454"/>
        <xdr:cNvSpPr/>
      </xdr:nvSpPr>
      <xdr:spPr>
        <a:xfrm>
          <a:off x="14351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30618</xdr:rowOff>
    </xdr:from>
    <xdr:ext cx="762000" cy="259045"/>
    <xdr:sp macro="" textlink="">
      <xdr:nvSpPr>
        <xdr:cNvPr id="456" name="テキスト ボックス 455"/>
        <xdr:cNvSpPr txBox="1"/>
      </xdr:nvSpPr>
      <xdr:spPr>
        <a:xfrm>
          <a:off x="14020800" y="26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23404</xdr:rowOff>
    </xdr:from>
    <xdr:to>
      <xdr:col>64</xdr:col>
      <xdr:colOff>152400</xdr:colOff>
      <xdr:row>17</xdr:row>
      <xdr:rowOff>125004</xdr:rowOff>
    </xdr:to>
    <xdr:sp macro="" textlink="">
      <xdr:nvSpPr>
        <xdr:cNvPr id="457" name="フローチャート: 判断 456"/>
        <xdr:cNvSpPr/>
      </xdr:nvSpPr>
      <xdr:spPr>
        <a:xfrm>
          <a:off x="13462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135181</xdr:rowOff>
    </xdr:from>
    <xdr:ext cx="762000" cy="259045"/>
    <xdr:sp macro="" textlink="">
      <xdr:nvSpPr>
        <xdr:cNvPr id="458" name="テキスト ボックス 457"/>
        <xdr:cNvSpPr txBox="1"/>
      </xdr:nvSpPr>
      <xdr:spPr>
        <a:xfrm>
          <a:off x="13131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60597</xdr:rowOff>
    </xdr:from>
    <xdr:to>
      <xdr:col>81</xdr:col>
      <xdr:colOff>95250</xdr:colOff>
      <xdr:row>20</xdr:row>
      <xdr:rowOff>162197</xdr:rowOff>
    </xdr:to>
    <xdr:sp macro="" textlink="">
      <xdr:nvSpPr>
        <xdr:cNvPr id="464" name="楕円 463"/>
        <xdr:cNvSpPr/>
      </xdr:nvSpPr>
      <xdr:spPr>
        <a:xfrm>
          <a:off x="16967200" y="34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127924</xdr:rowOff>
    </xdr:from>
    <xdr:ext cx="762000" cy="259045"/>
    <xdr:sp macro="" textlink="">
      <xdr:nvSpPr>
        <xdr:cNvPr id="465" name="将来負担の状況該当値テキスト"/>
        <xdr:cNvSpPr txBox="1"/>
      </xdr:nvSpPr>
      <xdr:spPr>
        <a:xfrm>
          <a:off x="17106900" y="338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121497</xdr:rowOff>
    </xdr:from>
    <xdr:to>
      <xdr:col>77</xdr:col>
      <xdr:colOff>95250</xdr:colOff>
      <xdr:row>21</xdr:row>
      <xdr:rowOff>51647</xdr:rowOff>
    </xdr:to>
    <xdr:sp macro="" textlink="">
      <xdr:nvSpPr>
        <xdr:cNvPr id="466" name="楕円 465"/>
        <xdr:cNvSpPr/>
      </xdr:nvSpPr>
      <xdr:spPr>
        <a:xfrm>
          <a:off x="161290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36424</xdr:rowOff>
    </xdr:from>
    <xdr:ext cx="736600" cy="259045"/>
    <xdr:sp macro="" textlink="">
      <xdr:nvSpPr>
        <xdr:cNvPr id="467" name="テキスト ボックス 466"/>
        <xdr:cNvSpPr txBox="1"/>
      </xdr:nvSpPr>
      <xdr:spPr>
        <a:xfrm>
          <a:off x="15798800" y="363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67249</xdr:rowOff>
    </xdr:from>
    <xdr:to>
      <xdr:col>73</xdr:col>
      <xdr:colOff>44450</xdr:colOff>
      <xdr:row>21</xdr:row>
      <xdr:rowOff>168849</xdr:rowOff>
    </xdr:to>
    <xdr:sp macro="" textlink="">
      <xdr:nvSpPr>
        <xdr:cNvPr id="468" name="楕円 467"/>
        <xdr:cNvSpPr/>
      </xdr:nvSpPr>
      <xdr:spPr>
        <a:xfrm>
          <a:off x="15240000" y="36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153626</xdr:rowOff>
    </xdr:from>
    <xdr:ext cx="762000" cy="259045"/>
    <xdr:sp macro="" textlink="">
      <xdr:nvSpPr>
        <xdr:cNvPr id="469" name="テキスト ボックス 468"/>
        <xdr:cNvSpPr txBox="1"/>
      </xdr:nvSpPr>
      <xdr:spPr>
        <a:xfrm>
          <a:off x="14909800" y="375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11853</xdr:rowOff>
    </xdr:from>
    <xdr:to>
      <xdr:col>68</xdr:col>
      <xdr:colOff>203200</xdr:colOff>
      <xdr:row>22</xdr:row>
      <xdr:rowOff>113453</xdr:rowOff>
    </xdr:to>
    <xdr:sp macro="" textlink="">
      <xdr:nvSpPr>
        <xdr:cNvPr id="470" name="楕円 469"/>
        <xdr:cNvSpPr/>
      </xdr:nvSpPr>
      <xdr:spPr>
        <a:xfrm>
          <a:off x="14351000" y="37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98230</xdr:rowOff>
    </xdr:from>
    <xdr:ext cx="762000" cy="259045"/>
    <xdr:sp macro="" textlink="">
      <xdr:nvSpPr>
        <xdr:cNvPr id="471" name="テキスト ボックス 470"/>
        <xdr:cNvSpPr txBox="1"/>
      </xdr:nvSpPr>
      <xdr:spPr>
        <a:xfrm>
          <a:off x="14020800" y="387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34834</xdr:rowOff>
    </xdr:from>
    <xdr:to>
      <xdr:col>64</xdr:col>
      <xdr:colOff>152400</xdr:colOff>
      <xdr:row>22</xdr:row>
      <xdr:rowOff>136434</xdr:rowOff>
    </xdr:to>
    <xdr:sp macro="" textlink="">
      <xdr:nvSpPr>
        <xdr:cNvPr id="472" name="楕円 471"/>
        <xdr:cNvSpPr/>
      </xdr:nvSpPr>
      <xdr:spPr>
        <a:xfrm>
          <a:off x="13462000" y="38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121211</xdr:rowOff>
    </xdr:from>
    <xdr:ext cx="762000" cy="259045"/>
    <xdr:sp macro="" textlink="">
      <xdr:nvSpPr>
        <xdr:cNvPr id="473" name="テキスト ボックス 472"/>
        <xdr:cNvSpPr txBox="1"/>
      </xdr:nvSpPr>
      <xdr:spPr>
        <a:xfrm>
          <a:off x="13131800" y="38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鳥取県琴浦町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17,785
17,630
139.97
11,762,863
11,365,546
326,068
6,449,493
14,234,696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人件費は、給与号数の高い団塊世代の退職により前年度に比べ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ポイント低い水準となっていますが、人口千人当たり職員数は、類似団体平均よりも</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人多い状況が続いています。職員定数の削減にあわせて、事務補助員を導入を行った結果、「賃金（物件費）」が類似団体平均と比べて</a:t>
          </a:r>
          <a:r>
            <a:rPr kumimoji="1" lang="en-US" altLang="ja-JP" sz="1300">
              <a:latin typeface="ＭＳ Ｐゴシック" panose="020B0600070205080204" pitchFamily="50" charset="-128"/>
              <a:ea typeface="ＭＳ Ｐゴシック" panose="020B0600070205080204" pitchFamily="50" charset="-128"/>
            </a:rPr>
            <a:t>143.7</a:t>
          </a:r>
          <a:r>
            <a:rPr kumimoji="1" lang="ja-JP" altLang="en-US" sz="1300">
              <a:latin typeface="ＭＳ Ｐゴシック" panose="020B0600070205080204" pitchFamily="50" charset="-128"/>
              <a:ea typeface="ＭＳ Ｐゴシック" panose="020B0600070205080204" pitchFamily="50" charset="-128"/>
            </a:rPr>
            <a:t>ポイント高く、今後、業務の見直しによる人件費に準ずる経費を含めた人件費の抑制が必要です。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38100</xdr:rowOff>
    </xdr:from>
    <xdr:to>
      <xdr:col>24</xdr:col>
      <xdr:colOff>25400</xdr:colOff>
      <xdr:row>35</xdr:row>
      <xdr:rowOff>44450</xdr:rowOff>
    </xdr:to>
    <xdr:cxnSp macro="">
      <xdr:nvCxnSpPr>
        <xdr:cNvPr id="66" name="直線コネクタ 65"/>
        <xdr:cNvCxnSpPr/>
      </xdr:nvCxnSpPr>
      <xdr:spPr>
        <a:xfrm flipV="1">
          <a:off x="3987800" y="5867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44450</xdr:rowOff>
    </xdr:from>
    <xdr:to>
      <xdr:col>19</xdr:col>
      <xdr:colOff>187325</xdr:colOff>
      <xdr:row>36</xdr:row>
      <xdr:rowOff>50800</xdr:rowOff>
    </xdr:to>
    <xdr:cxnSp macro="">
      <xdr:nvCxnSpPr>
        <xdr:cNvPr id="69" name="直線コネクタ 68"/>
        <xdr:cNvCxnSpPr/>
      </xdr:nvCxnSpPr>
      <xdr:spPr>
        <a:xfrm flipV="1">
          <a:off x="3098800" y="6045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37</xdr:row>
      <xdr:rowOff>6350</xdr:rowOff>
    </xdr:to>
    <xdr:cxnSp macro="">
      <xdr:nvCxnSpPr>
        <xdr:cNvPr id="72" name="直線コネクタ 71"/>
        <xdr:cNvCxnSpPr/>
      </xdr:nvCxnSpPr>
      <xdr:spPr>
        <a:xfrm flipV="1">
          <a:off x="2209800" y="6223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6350</xdr:rowOff>
    </xdr:from>
    <xdr:to>
      <xdr:col>11</xdr:col>
      <xdr:colOff>9525</xdr:colOff>
      <xdr:row>37</xdr:row>
      <xdr:rowOff>6350</xdr:rowOff>
    </xdr:to>
    <xdr:cxnSp macro="">
      <xdr:nvCxnSpPr>
        <xdr:cNvPr id="75" name="直線コネクタ 74"/>
        <xdr:cNvCxnSpPr/>
      </xdr:nvCxnSpPr>
      <xdr:spPr>
        <a:xfrm>
          <a:off x="1320800" y="635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158750</xdr:rowOff>
    </xdr:from>
    <xdr:to>
      <xdr:col>24</xdr:col>
      <xdr:colOff>76200</xdr:colOff>
      <xdr:row>34</xdr:row>
      <xdr:rowOff>88900</xdr:rowOff>
    </xdr:to>
    <xdr:sp macro="" textlink="">
      <xdr:nvSpPr>
        <xdr:cNvPr id="85" name="楕円 84"/>
        <xdr:cNvSpPr/>
      </xdr:nvSpPr>
      <xdr:spPr>
        <a:xfrm>
          <a:off x="47752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86"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165100</xdr:rowOff>
    </xdr:from>
    <xdr:to>
      <xdr:col>20</xdr:col>
      <xdr:colOff>38100</xdr:colOff>
      <xdr:row>35</xdr:row>
      <xdr:rowOff>95250</xdr:rowOff>
    </xdr:to>
    <xdr:sp macro="" textlink="">
      <xdr:nvSpPr>
        <xdr:cNvPr id="87" name="楕円 86"/>
        <xdr:cNvSpPr/>
      </xdr:nvSpPr>
      <xdr:spPr>
        <a:xfrm>
          <a:off x="3937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105427</xdr:rowOff>
    </xdr:from>
    <xdr:ext cx="736600" cy="259045"/>
    <xdr:sp macro="" textlink="">
      <xdr:nvSpPr>
        <xdr:cNvPr id="88" name="テキスト ボックス 87"/>
        <xdr:cNvSpPr txBox="1"/>
      </xdr:nvSpPr>
      <xdr:spPr>
        <a:xfrm>
          <a:off x="3606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90" name="テキスト ボックス 89"/>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127000</xdr:rowOff>
    </xdr:from>
    <xdr:to>
      <xdr:col>11</xdr:col>
      <xdr:colOff>60325</xdr:colOff>
      <xdr:row>37</xdr:row>
      <xdr:rowOff>57150</xdr:rowOff>
    </xdr:to>
    <xdr:sp macro="" textlink="">
      <xdr:nvSpPr>
        <xdr:cNvPr id="91" name="楕円 90"/>
        <xdr:cNvSpPr/>
      </xdr:nvSpPr>
      <xdr:spPr>
        <a:xfrm>
          <a:off x="2159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41927</xdr:rowOff>
    </xdr:from>
    <xdr:ext cx="762000" cy="259045"/>
    <xdr:sp macro="" textlink="">
      <xdr:nvSpPr>
        <xdr:cNvPr id="92" name="テキスト ボックス 91"/>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93" name="楕円 92"/>
        <xdr:cNvSpPr/>
      </xdr:nvSpPr>
      <xdr:spPr>
        <a:xfrm>
          <a:off x="1270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94" name="テキスト ボックス 93"/>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物件費にかかる経常収支比率は、類似団体平均に比べて平成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高かったものの、事務的経費などの見直しにより類似団体平均並の水準となりました。しかしながら、人口減少などによる地方税などの一般財源総額の減少や高齢化による扶助費の増加が見込まれる中、システムに係る経常的経費などについて、引き続きコスト削減に取り組む必要があ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94343</xdr:rowOff>
    </xdr:from>
    <xdr:to>
      <xdr:col>82</xdr:col>
      <xdr:colOff>107950</xdr:colOff>
      <xdr:row>17</xdr:row>
      <xdr:rowOff>37193</xdr:rowOff>
    </xdr:to>
    <xdr:cxnSp macro="">
      <xdr:nvCxnSpPr>
        <xdr:cNvPr id="129" name="直線コネクタ 128"/>
        <xdr:cNvCxnSpPr/>
      </xdr:nvCxnSpPr>
      <xdr:spPr>
        <a:xfrm flipV="1">
          <a:off x="15671800" y="28375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167821</xdr:rowOff>
    </xdr:to>
    <xdr:cxnSp macro="">
      <xdr:nvCxnSpPr>
        <xdr:cNvPr id="132" name="直線コネクタ 131"/>
        <xdr:cNvCxnSpPr/>
      </xdr:nvCxnSpPr>
      <xdr:spPr>
        <a:xfrm flipV="1">
          <a:off x="14782800" y="29518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118836</xdr:rowOff>
    </xdr:from>
    <xdr:to>
      <xdr:col>73</xdr:col>
      <xdr:colOff>180975</xdr:colOff>
      <xdr:row>17</xdr:row>
      <xdr:rowOff>167821</xdr:rowOff>
    </xdr:to>
    <xdr:cxnSp macro="">
      <xdr:nvCxnSpPr>
        <xdr:cNvPr id="135" name="直線コネクタ 134"/>
        <xdr:cNvCxnSpPr/>
      </xdr:nvCxnSpPr>
      <xdr:spPr>
        <a:xfrm>
          <a:off x="13893800" y="30334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118836</xdr:rowOff>
    </xdr:from>
    <xdr:to>
      <xdr:col>69</xdr:col>
      <xdr:colOff>92075</xdr:colOff>
      <xdr:row>18</xdr:row>
      <xdr:rowOff>45357</xdr:rowOff>
    </xdr:to>
    <xdr:cxnSp macro="">
      <xdr:nvCxnSpPr>
        <xdr:cNvPr id="138" name="直線コネクタ 137"/>
        <xdr:cNvCxnSpPr/>
      </xdr:nvCxnSpPr>
      <xdr:spPr>
        <a:xfrm flipV="1">
          <a:off x="13004800" y="30334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40" name="テキスト ボックス 139"/>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32856</xdr:rowOff>
    </xdr:from>
    <xdr:ext cx="762000" cy="259045"/>
    <xdr:sp macro="" textlink="">
      <xdr:nvSpPr>
        <xdr:cNvPr id="142" name="テキスト ボックス 141"/>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48" name="楕円 147"/>
        <xdr:cNvSpPr/>
      </xdr:nvSpPr>
      <xdr:spPr>
        <a:xfrm>
          <a:off x="164592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60070</xdr:rowOff>
    </xdr:from>
    <xdr:ext cx="762000" cy="259045"/>
    <xdr:sp macro="" textlink="">
      <xdr:nvSpPr>
        <xdr:cNvPr id="149" name="物件費該当値テキスト"/>
        <xdr:cNvSpPr txBox="1"/>
      </xdr:nvSpPr>
      <xdr:spPr>
        <a:xfrm>
          <a:off x="16598900" y="263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68036</xdr:rowOff>
    </xdr:from>
    <xdr:to>
      <xdr:col>69</xdr:col>
      <xdr:colOff>142875</xdr:colOff>
      <xdr:row>17</xdr:row>
      <xdr:rowOff>169636</xdr:rowOff>
    </xdr:to>
    <xdr:sp macro="" textlink="">
      <xdr:nvSpPr>
        <xdr:cNvPr id="154" name="楕円 153"/>
        <xdr:cNvSpPr/>
      </xdr:nvSpPr>
      <xdr:spPr>
        <a:xfrm>
          <a:off x="13843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154413</xdr:rowOff>
    </xdr:from>
    <xdr:ext cx="762000" cy="259045"/>
    <xdr:sp macro="" textlink="">
      <xdr:nvSpPr>
        <xdr:cNvPr id="155" name="テキスト ボックス 154"/>
        <xdr:cNvSpPr txBox="1"/>
      </xdr:nvSpPr>
      <xdr:spPr>
        <a:xfrm>
          <a:off x="13512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166007</xdr:rowOff>
    </xdr:from>
    <xdr:to>
      <xdr:col>65</xdr:col>
      <xdr:colOff>53975</xdr:colOff>
      <xdr:row>18</xdr:row>
      <xdr:rowOff>96157</xdr:rowOff>
    </xdr:to>
    <xdr:sp macro="" textlink="">
      <xdr:nvSpPr>
        <xdr:cNvPr id="156" name="楕円 155"/>
        <xdr:cNvSpPr/>
      </xdr:nvSpPr>
      <xdr:spPr>
        <a:xfrm>
          <a:off x="12954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80934</xdr:rowOff>
    </xdr:from>
    <xdr:ext cx="762000" cy="259045"/>
    <xdr:sp macro="" textlink="">
      <xdr:nvSpPr>
        <xdr:cNvPr id="157" name="テキスト ボックス 156"/>
        <xdr:cNvSpPr txBox="1"/>
      </xdr:nvSpPr>
      <xdr:spPr>
        <a:xfrm>
          <a:off x="126238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扶助費に係る経常収支比率は、対前年度に対して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ポイント高い水準となっています。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高齢化が進む中、特に団塊世代の医療費の増加などが大きく影響し、扶助費総額は増加傾向にあります。今後、地方税、普通交付税などの減収により一般財源総額が減少し、本比率は、増加することが見込まれ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69850</xdr:rowOff>
    </xdr:to>
    <xdr:cxnSp macro="">
      <xdr:nvCxnSpPr>
        <xdr:cNvPr id="192" name="直線コネクタ 191"/>
        <xdr:cNvCxnSpPr/>
      </xdr:nvCxnSpPr>
      <xdr:spPr>
        <a:xfrm flipV="1">
          <a:off x="3987800" y="9826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69850</xdr:rowOff>
    </xdr:to>
    <xdr:cxnSp macro="">
      <xdr:nvCxnSpPr>
        <xdr:cNvPr id="195" name="直線コネクタ 194"/>
        <xdr:cNvCxnSpPr/>
      </xdr:nvCxnSpPr>
      <xdr:spPr>
        <a:xfrm>
          <a:off x="3098800" y="9613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53522</xdr:rowOff>
    </xdr:to>
    <xdr:cxnSp macro="">
      <xdr:nvCxnSpPr>
        <xdr:cNvPr id="198" name="直線コネクタ 197"/>
        <xdr:cNvCxnSpPr/>
      </xdr:nvCxnSpPr>
      <xdr:spPr>
        <a:xfrm flipV="1">
          <a:off x="2209800" y="96139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57</xdr:row>
      <xdr:rowOff>53522</xdr:rowOff>
    </xdr:to>
    <xdr:cxnSp macro="">
      <xdr:nvCxnSpPr>
        <xdr:cNvPr id="201" name="直線コネクタ 200"/>
        <xdr:cNvCxnSpPr/>
      </xdr:nvCxnSpPr>
      <xdr:spPr>
        <a:xfrm>
          <a:off x="1320800" y="94996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11" name="楕円 210"/>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12"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7" name="楕円 216"/>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8" name="テキスト ボックス 217"/>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20" name="テキスト ボックス 21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その他の経費にかかる経常収支比率は、類似団体平均に比べて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くなっています。これは、農業集落排水事業会計や下水道事業特別会計への基準内繰出金が高い水準であることが要因であり、今後も両会計への繰出金は、各会計の公債費が高止まりし、一般財源総額が減少することにあわせて、本比率は、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悪化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することが想定されます。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95250</xdr:rowOff>
    </xdr:to>
    <xdr:cxnSp macro="">
      <xdr:nvCxnSpPr>
        <xdr:cNvPr id="253" name="直線コネクタ 252"/>
        <xdr:cNvCxnSpPr/>
      </xdr:nvCxnSpPr>
      <xdr:spPr>
        <a:xfrm flipV="1">
          <a:off x="15671800" y="1018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59</xdr:row>
      <xdr:rowOff>95250</xdr:rowOff>
    </xdr:to>
    <xdr:cxnSp macro="">
      <xdr:nvCxnSpPr>
        <xdr:cNvPr id="256" name="直線コネクタ 255"/>
        <xdr:cNvCxnSpPr/>
      </xdr:nvCxnSpPr>
      <xdr:spPr>
        <a:xfrm>
          <a:off x="14782800" y="98171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57</xdr:row>
      <xdr:rowOff>44450</xdr:rowOff>
    </xdr:to>
    <xdr:cxnSp macro="">
      <xdr:nvCxnSpPr>
        <xdr:cNvPr id="259" name="直線コネクタ 258"/>
        <xdr:cNvCxnSpPr/>
      </xdr:nvCxnSpPr>
      <xdr:spPr>
        <a:xfrm>
          <a:off x="13893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1" name="テキスト ボックス 260"/>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101600</xdr:rowOff>
    </xdr:from>
    <xdr:to>
      <xdr:col>69</xdr:col>
      <xdr:colOff>92075</xdr:colOff>
      <xdr:row>57</xdr:row>
      <xdr:rowOff>6350</xdr:rowOff>
    </xdr:to>
    <xdr:cxnSp macro="">
      <xdr:nvCxnSpPr>
        <xdr:cNvPr id="262" name="直線コネクタ 261"/>
        <xdr:cNvCxnSpPr/>
      </xdr:nvCxnSpPr>
      <xdr:spPr>
        <a:xfrm>
          <a:off x="13004800" y="970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4" name="テキスト ボックス 263"/>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6" name="テキスト ボックス 265"/>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72" name="楕円 271"/>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73"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4" name="楕円 273"/>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5" name="テキスト ボックス 274"/>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6" name="楕円 275"/>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80027</xdr:rowOff>
    </xdr:from>
    <xdr:ext cx="762000" cy="259045"/>
    <xdr:sp macro="" textlink="">
      <xdr:nvSpPr>
        <xdr:cNvPr id="277" name="テキスト ボックス 276"/>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8" name="楕円 277"/>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79" name="テキスト ボックス 278"/>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80" name="楕円 279"/>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81" name="テキスト ボックス 280"/>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補助費等に係る経常収支比率は、類似団体平均に比べ</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低い水準となっています。一般財源の総額が減少する中、各種団体への補助金などについて、見直しを行ってきたことによるものです。引き続き一定期間を経過した補助金について、創設時からの情勢の変化などから公平性、必要性の観点で見直しを行い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134620</xdr:rowOff>
    </xdr:to>
    <xdr:cxnSp macro="">
      <xdr:nvCxnSpPr>
        <xdr:cNvPr id="314" name="直線コネクタ 313"/>
        <xdr:cNvCxnSpPr/>
      </xdr:nvCxnSpPr>
      <xdr:spPr>
        <a:xfrm flipV="1">
          <a:off x="15671800" y="5933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134620</xdr:rowOff>
    </xdr:from>
    <xdr:to>
      <xdr:col>78</xdr:col>
      <xdr:colOff>69850</xdr:colOff>
      <xdr:row>35</xdr:row>
      <xdr:rowOff>1270</xdr:rowOff>
    </xdr:to>
    <xdr:cxnSp macro="">
      <xdr:nvCxnSpPr>
        <xdr:cNvPr id="317" name="直線コネクタ 316"/>
        <xdr:cNvCxnSpPr/>
      </xdr:nvCxnSpPr>
      <xdr:spPr>
        <a:xfrm flipV="1">
          <a:off x="14782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35</xdr:row>
      <xdr:rowOff>1270</xdr:rowOff>
    </xdr:to>
    <xdr:cxnSp macro="">
      <xdr:nvCxnSpPr>
        <xdr:cNvPr id="320" name="直線コネクタ 319"/>
        <xdr:cNvCxnSpPr/>
      </xdr:nvCxnSpPr>
      <xdr:spPr>
        <a:xfrm>
          <a:off x="13893800" y="5880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96520</xdr:rowOff>
    </xdr:to>
    <xdr:cxnSp macro="">
      <xdr:nvCxnSpPr>
        <xdr:cNvPr id="323" name="直線コネクタ 322"/>
        <xdr:cNvCxnSpPr/>
      </xdr:nvCxnSpPr>
      <xdr:spPr>
        <a:xfrm flipV="1">
          <a:off x="13004800" y="588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33" name="楕円 332"/>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69867</xdr:rowOff>
    </xdr:from>
    <xdr:ext cx="762000" cy="259045"/>
    <xdr:sp macro="" textlink="">
      <xdr:nvSpPr>
        <xdr:cNvPr id="334"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83820</xdr:rowOff>
    </xdr:from>
    <xdr:to>
      <xdr:col>78</xdr:col>
      <xdr:colOff>120650</xdr:colOff>
      <xdr:row>35</xdr:row>
      <xdr:rowOff>13970</xdr:rowOff>
    </xdr:to>
    <xdr:sp macro="" textlink="">
      <xdr:nvSpPr>
        <xdr:cNvPr id="335" name="楕円 334"/>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24147</xdr:rowOff>
    </xdr:from>
    <xdr:ext cx="736600" cy="259045"/>
    <xdr:sp macro="" textlink="">
      <xdr:nvSpPr>
        <xdr:cNvPr id="336" name="テキスト ボックス 335"/>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7" name="楕円 336"/>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8" name="テキスト ボックス 337"/>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9" name="楕円 338"/>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0" name="テキスト ボックス 339"/>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41" name="楕円 340"/>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42" name="テキスト ボックス 341"/>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合併以降、実施した大型事業の結果、地方債残高が県内町村で最も高い状況であり、その償還にあっては、平成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までの間にピークを迎えると試算しており、増加傾向にあります。今後も、公共施設の老朽化対策のための発行も見込まれる中、公共施設等総合管理計画に基づく施設の統廃合などによる適切な施設配置による事業量抑制と、計画的な実施による償還額の平準化を行っていくことが必要で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7801</xdr:rowOff>
    </xdr:from>
    <xdr:to>
      <xdr:col>24</xdr:col>
      <xdr:colOff>25400</xdr:colOff>
      <xdr:row>79</xdr:row>
      <xdr:rowOff>14332</xdr:rowOff>
    </xdr:to>
    <xdr:cxnSp macro="">
      <xdr:nvCxnSpPr>
        <xdr:cNvPr id="377" name="直線コネクタ 376"/>
        <xdr:cNvCxnSpPr/>
      </xdr:nvCxnSpPr>
      <xdr:spPr>
        <a:xfrm>
          <a:off x="3987800" y="135523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79</xdr:row>
      <xdr:rowOff>7801</xdr:rowOff>
    </xdr:to>
    <xdr:cxnSp macro="">
      <xdr:nvCxnSpPr>
        <xdr:cNvPr id="380" name="直線コネクタ 379"/>
        <xdr:cNvCxnSpPr/>
      </xdr:nvCxnSpPr>
      <xdr:spPr>
        <a:xfrm>
          <a:off x="3098800" y="1345438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48623</xdr:rowOff>
    </xdr:from>
    <xdr:to>
      <xdr:col>15</xdr:col>
      <xdr:colOff>98425</xdr:colOff>
      <xdr:row>78</xdr:row>
      <xdr:rowOff>81280</xdr:rowOff>
    </xdr:to>
    <xdr:cxnSp macro="">
      <xdr:nvCxnSpPr>
        <xdr:cNvPr id="383" name="直線コネクタ 382"/>
        <xdr:cNvCxnSpPr/>
      </xdr:nvCxnSpPr>
      <xdr:spPr>
        <a:xfrm>
          <a:off x="2209800" y="134217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48623</xdr:rowOff>
    </xdr:from>
    <xdr:to>
      <xdr:col>11</xdr:col>
      <xdr:colOff>9525</xdr:colOff>
      <xdr:row>78</xdr:row>
      <xdr:rowOff>100874</xdr:rowOff>
    </xdr:to>
    <xdr:cxnSp macro="">
      <xdr:nvCxnSpPr>
        <xdr:cNvPr id="386" name="直線コネクタ 385"/>
        <xdr:cNvCxnSpPr/>
      </xdr:nvCxnSpPr>
      <xdr:spPr>
        <a:xfrm flipV="1">
          <a:off x="1320800" y="134217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88" name="テキスト ボックス 387"/>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0" name="テキスト ボックス 389"/>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134982</xdr:rowOff>
    </xdr:from>
    <xdr:to>
      <xdr:col>24</xdr:col>
      <xdr:colOff>76200</xdr:colOff>
      <xdr:row>79</xdr:row>
      <xdr:rowOff>65132</xdr:rowOff>
    </xdr:to>
    <xdr:sp macro="" textlink="">
      <xdr:nvSpPr>
        <xdr:cNvPr id="396" name="楕円 395"/>
        <xdr:cNvSpPr/>
      </xdr:nvSpPr>
      <xdr:spPr>
        <a:xfrm>
          <a:off x="47752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107059</xdr:rowOff>
    </xdr:from>
    <xdr:ext cx="762000" cy="259045"/>
    <xdr:sp macro="" textlink="">
      <xdr:nvSpPr>
        <xdr:cNvPr id="397" name="公債費該当値テキスト"/>
        <xdr:cNvSpPr txBox="1"/>
      </xdr:nvSpPr>
      <xdr:spPr>
        <a:xfrm>
          <a:off x="49149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128451</xdr:rowOff>
    </xdr:from>
    <xdr:to>
      <xdr:col>20</xdr:col>
      <xdr:colOff>38100</xdr:colOff>
      <xdr:row>79</xdr:row>
      <xdr:rowOff>58601</xdr:rowOff>
    </xdr:to>
    <xdr:sp macro="" textlink="">
      <xdr:nvSpPr>
        <xdr:cNvPr id="398" name="楕円 397"/>
        <xdr:cNvSpPr/>
      </xdr:nvSpPr>
      <xdr:spPr>
        <a:xfrm>
          <a:off x="3937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43378</xdr:rowOff>
    </xdr:from>
    <xdr:ext cx="736600" cy="259045"/>
    <xdr:sp macro="" textlink="">
      <xdr:nvSpPr>
        <xdr:cNvPr id="399" name="テキスト ボックス 398"/>
        <xdr:cNvSpPr txBox="1"/>
      </xdr:nvSpPr>
      <xdr:spPr>
        <a:xfrm>
          <a:off x="3606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400" name="楕円 399"/>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401" name="テキスト ボックス 400"/>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169273</xdr:rowOff>
    </xdr:from>
    <xdr:to>
      <xdr:col>11</xdr:col>
      <xdr:colOff>60325</xdr:colOff>
      <xdr:row>78</xdr:row>
      <xdr:rowOff>99423</xdr:rowOff>
    </xdr:to>
    <xdr:sp macro="" textlink="">
      <xdr:nvSpPr>
        <xdr:cNvPr id="402" name="楕円 401"/>
        <xdr:cNvSpPr/>
      </xdr:nvSpPr>
      <xdr:spPr>
        <a:xfrm>
          <a:off x="2159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84200</xdr:rowOff>
    </xdr:from>
    <xdr:ext cx="762000" cy="259045"/>
    <xdr:sp macro="" textlink="">
      <xdr:nvSpPr>
        <xdr:cNvPr id="403" name="テキスト ボックス 402"/>
        <xdr:cNvSpPr txBox="1"/>
      </xdr:nvSpPr>
      <xdr:spPr>
        <a:xfrm>
          <a:off x="1828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50074</xdr:rowOff>
    </xdr:from>
    <xdr:to>
      <xdr:col>6</xdr:col>
      <xdr:colOff>171450</xdr:colOff>
      <xdr:row>78</xdr:row>
      <xdr:rowOff>151674</xdr:rowOff>
    </xdr:to>
    <xdr:sp macro="" textlink="">
      <xdr:nvSpPr>
        <xdr:cNvPr id="404" name="楕円 403"/>
        <xdr:cNvSpPr/>
      </xdr:nvSpPr>
      <xdr:spPr>
        <a:xfrm>
          <a:off x="1270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136451</xdr:rowOff>
    </xdr:from>
    <xdr:ext cx="762000" cy="259045"/>
    <xdr:sp macro="" textlink="">
      <xdr:nvSpPr>
        <xdr:cNvPr id="405" name="テキスト ボックス 404"/>
        <xdr:cNvSpPr txBox="1"/>
      </xdr:nvSpPr>
      <xdr:spPr>
        <a:xfrm>
          <a:off x="939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公債費以外の経常収支比率は、類似団体平均に比べて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低い水準となりました。下水道事業会計などへの繰出金が高い水準を示すものの、構成比において大きな割合を占める人件費が類似団体よりも低い水準であったためと考えられます。人件費は、団塊世代の退職が一通り終了し、大幅な費用の増加は見込まれないものの、扶助費などの増加に備えた行政のスリム化のための取り組みが必要です。</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75564</xdr:rowOff>
    </xdr:from>
    <xdr:to>
      <xdr:col>82</xdr:col>
      <xdr:colOff>107950</xdr:colOff>
      <xdr:row>77</xdr:row>
      <xdr:rowOff>64136</xdr:rowOff>
    </xdr:to>
    <xdr:cxnSp macro="">
      <xdr:nvCxnSpPr>
        <xdr:cNvPr id="434" name="直線コネクタ 433"/>
        <xdr:cNvCxnSpPr/>
      </xdr:nvCxnSpPr>
      <xdr:spPr>
        <a:xfrm flipV="1">
          <a:off x="15671800" y="13105764"/>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5"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132714</xdr:rowOff>
    </xdr:from>
    <xdr:to>
      <xdr:col>78</xdr:col>
      <xdr:colOff>69850</xdr:colOff>
      <xdr:row>77</xdr:row>
      <xdr:rowOff>64136</xdr:rowOff>
    </xdr:to>
    <xdr:cxnSp macro="">
      <xdr:nvCxnSpPr>
        <xdr:cNvPr id="437" name="直線コネクタ 436"/>
        <xdr:cNvCxnSpPr/>
      </xdr:nvCxnSpPr>
      <xdr:spPr>
        <a:xfrm>
          <a:off x="14782800" y="1316291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39" name="テキスト ボックス 438"/>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132714</xdr:rowOff>
    </xdr:from>
    <xdr:to>
      <xdr:col>73</xdr:col>
      <xdr:colOff>180975</xdr:colOff>
      <xdr:row>76</xdr:row>
      <xdr:rowOff>138430</xdr:rowOff>
    </xdr:to>
    <xdr:cxnSp macro="">
      <xdr:nvCxnSpPr>
        <xdr:cNvPr id="440" name="直線コネクタ 439"/>
        <xdr:cNvCxnSpPr/>
      </xdr:nvCxnSpPr>
      <xdr:spPr>
        <a:xfrm flipV="1">
          <a:off x="13893800" y="131629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138430</xdr:rowOff>
    </xdr:to>
    <xdr:cxnSp macro="">
      <xdr:nvCxnSpPr>
        <xdr:cNvPr id="443" name="直線コネクタ 442"/>
        <xdr:cNvCxnSpPr/>
      </xdr:nvCxnSpPr>
      <xdr:spPr>
        <a:xfrm>
          <a:off x="13004800" y="13088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5" name="テキスト ボックス 444"/>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7" name="テキスト ボックス 446"/>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24764</xdr:rowOff>
    </xdr:from>
    <xdr:to>
      <xdr:col>82</xdr:col>
      <xdr:colOff>158750</xdr:colOff>
      <xdr:row>76</xdr:row>
      <xdr:rowOff>126364</xdr:rowOff>
    </xdr:to>
    <xdr:sp macro="" textlink="">
      <xdr:nvSpPr>
        <xdr:cNvPr id="453" name="楕円 452"/>
        <xdr:cNvSpPr/>
      </xdr:nvSpPr>
      <xdr:spPr>
        <a:xfrm>
          <a:off x="164592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41292</xdr:rowOff>
    </xdr:from>
    <xdr:ext cx="762000" cy="259045"/>
    <xdr:sp macro="" textlink="">
      <xdr:nvSpPr>
        <xdr:cNvPr id="454" name="公債費以外該当値テキスト"/>
        <xdr:cNvSpPr txBox="1"/>
      </xdr:nvSpPr>
      <xdr:spPr>
        <a:xfrm>
          <a:off x="16598900" y="1290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55" name="楕円 454"/>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125113</xdr:rowOff>
    </xdr:from>
    <xdr:ext cx="736600" cy="259045"/>
    <xdr:sp macro="" textlink="">
      <xdr:nvSpPr>
        <xdr:cNvPr id="456" name="テキスト ボックス 455"/>
        <xdr:cNvSpPr txBox="1"/>
      </xdr:nvSpPr>
      <xdr:spPr>
        <a:xfrm>
          <a:off x="15290800" y="12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81914</xdr:rowOff>
    </xdr:from>
    <xdr:to>
      <xdr:col>74</xdr:col>
      <xdr:colOff>31750</xdr:colOff>
      <xdr:row>77</xdr:row>
      <xdr:rowOff>12064</xdr:rowOff>
    </xdr:to>
    <xdr:sp macro="" textlink="">
      <xdr:nvSpPr>
        <xdr:cNvPr id="457" name="楕円 456"/>
        <xdr:cNvSpPr/>
      </xdr:nvSpPr>
      <xdr:spPr>
        <a:xfrm>
          <a:off x="14732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168291</xdr:rowOff>
    </xdr:from>
    <xdr:ext cx="762000" cy="259045"/>
    <xdr:sp macro="" textlink="">
      <xdr:nvSpPr>
        <xdr:cNvPr id="458" name="テキスト ボックス 457"/>
        <xdr:cNvSpPr txBox="1"/>
      </xdr:nvSpPr>
      <xdr:spPr>
        <a:xfrm>
          <a:off x="14401800" y="1319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59" name="楕円 458"/>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2557</xdr:rowOff>
    </xdr:from>
    <xdr:ext cx="762000" cy="259045"/>
    <xdr:sp macro="" textlink="">
      <xdr:nvSpPr>
        <xdr:cNvPr id="460" name="テキスト ボックス 459"/>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61" name="楕円 460"/>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62" name="テキスト ボックス 46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鳥取県琴浦町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84709</xdr:rowOff>
    </xdr:from>
    <xdr:to>
      <xdr:col>29</xdr:col>
      <xdr:colOff>127000</xdr:colOff>
      <xdr:row>17</xdr:row>
      <xdr:rowOff>101506</xdr:rowOff>
    </xdr:to>
    <xdr:cxnSp macro="">
      <xdr:nvCxnSpPr>
        <xdr:cNvPr id="52" name="直線コネクタ 51"/>
        <xdr:cNvCxnSpPr/>
      </xdr:nvCxnSpPr>
      <xdr:spPr bwMode="auto">
        <a:xfrm flipV="1">
          <a:off x="5003800" y="3046984"/>
          <a:ext cx="647700" cy="1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57832</xdr:rowOff>
    </xdr:from>
    <xdr:to>
      <xdr:col>26</xdr:col>
      <xdr:colOff>50800</xdr:colOff>
      <xdr:row>17</xdr:row>
      <xdr:rowOff>101506</xdr:rowOff>
    </xdr:to>
    <xdr:cxnSp macro="">
      <xdr:nvCxnSpPr>
        <xdr:cNvPr id="55" name="直線コネクタ 54"/>
        <xdr:cNvCxnSpPr/>
      </xdr:nvCxnSpPr>
      <xdr:spPr bwMode="auto">
        <a:xfrm>
          <a:off x="4305300" y="3020107"/>
          <a:ext cx="698500" cy="43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57832</xdr:rowOff>
    </xdr:from>
    <xdr:to>
      <xdr:col>22</xdr:col>
      <xdr:colOff>114300</xdr:colOff>
      <xdr:row>17</xdr:row>
      <xdr:rowOff>115853</xdr:rowOff>
    </xdr:to>
    <xdr:cxnSp macro="">
      <xdr:nvCxnSpPr>
        <xdr:cNvPr id="58" name="直線コネクタ 57"/>
        <xdr:cNvCxnSpPr/>
      </xdr:nvCxnSpPr>
      <xdr:spPr bwMode="auto">
        <a:xfrm flipV="1">
          <a:off x="3606800" y="3020107"/>
          <a:ext cx="698500" cy="5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92917</xdr:rowOff>
    </xdr:from>
    <xdr:to>
      <xdr:col>18</xdr:col>
      <xdr:colOff>177800</xdr:colOff>
      <xdr:row>17</xdr:row>
      <xdr:rowOff>115853</xdr:rowOff>
    </xdr:to>
    <xdr:cxnSp macro="">
      <xdr:nvCxnSpPr>
        <xdr:cNvPr id="61" name="直線コネクタ 60"/>
        <xdr:cNvCxnSpPr/>
      </xdr:nvCxnSpPr>
      <xdr:spPr bwMode="auto">
        <a:xfrm>
          <a:off x="2908300" y="3055192"/>
          <a:ext cx="698500" cy="22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33909</xdr:rowOff>
    </xdr:from>
    <xdr:to>
      <xdr:col>29</xdr:col>
      <xdr:colOff>177800</xdr:colOff>
      <xdr:row>17</xdr:row>
      <xdr:rowOff>135509</xdr:rowOff>
    </xdr:to>
    <xdr:sp macro="" textlink="">
      <xdr:nvSpPr>
        <xdr:cNvPr id="71" name="楕円 70"/>
        <xdr:cNvSpPr/>
      </xdr:nvSpPr>
      <xdr:spPr bwMode="auto">
        <a:xfrm>
          <a:off x="5600700" y="299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5986</xdr:rowOff>
    </xdr:from>
    <xdr:ext cx="762000" cy="259045"/>
    <xdr:sp macro="" textlink="">
      <xdr:nvSpPr>
        <xdr:cNvPr id="72" name="人口1人当たり決算額の推移該当値テキスト130"/>
        <xdr:cNvSpPr txBox="1"/>
      </xdr:nvSpPr>
      <xdr:spPr>
        <a:xfrm>
          <a:off x="5740400" y="296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50706</xdr:rowOff>
    </xdr:from>
    <xdr:to>
      <xdr:col>26</xdr:col>
      <xdr:colOff>101600</xdr:colOff>
      <xdr:row>17</xdr:row>
      <xdr:rowOff>152306</xdr:rowOff>
    </xdr:to>
    <xdr:sp macro="" textlink="">
      <xdr:nvSpPr>
        <xdr:cNvPr id="73" name="楕円 72"/>
        <xdr:cNvSpPr/>
      </xdr:nvSpPr>
      <xdr:spPr bwMode="auto">
        <a:xfrm>
          <a:off x="4953000" y="301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137083</xdr:rowOff>
    </xdr:from>
    <xdr:ext cx="736600" cy="259045"/>
    <xdr:sp macro="" textlink="">
      <xdr:nvSpPr>
        <xdr:cNvPr id="74" name="テキスト ボックス 73"/>
        <xdr:cNvSpPr txBox="1"/>
      </xdr:nvSpPr>
      <xdr:spPr>
        <a:xfrm>
          <a:off x="4622800" y="3099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7032</xdr:rowOff>
    </xdr:from>
    <xdr:to>
      <xdr:col>22</xdr:col>
      <xdr:colOff>165100</xdr:colOff>
      <xdr:row>17</xdr:row>
      <xdr:rowOff>108632</xdr:rowOff>
    </xdr:to>
    <xdr:sp macro="" textlink="">
      <xdr:nvSpPr>
        <xdr:cNvPr id="75" name="楕円 74"/>
        <xdr:cNvSpPr/>
      </xdr:nvSpPr>
      <xdr:spPr bwMode="auto">
        <a:xfrm>
          <a:off x="4254500" y="296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93409</xdr:rowOff>
    </xdr:from>
    <xdr:ext cx="762000" cy="259045"/>
    <xdr:sp macro="" textlink="">
      <xdr:nvSpPr>
        <xdr:cNvPr id="76" name="テキスト ボックス 75"/>
        <xdr:cNvSpPr txBox="1"/>
      </xdr:nvSpPr>
      <xdr:spPr>
        <a:xfrm>
          <a:off x="3924300" y="305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65053</xdr:rowOff>
    </xdr:from>
    <xdr:to>
      <xdr:col>19</xdr:col>
      <xdr:colOff>38100</xdr:colOff>
      <xdr:row>17</xdr:row>
      <xdr:rowOff>166653</xdr:rowOff>
    </xdr:to>
    <xdr:sp macro="" textlink="">
      <xdr:nvSpPr>
        <xdr:cNvPr id="77" name="楕円 76"/>
        <xdr:cNvSpPr/>
      </xdr:nvSpPr>
      <xdr:spPr bwMode="auto">
        <a:xfrm>
          <a:off x="3556000" y="3027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151430</xdr:rowOff>
    </xdr:from>
    <xdr:ext cx="762000" cy="259045"/>
    <xdr:sp macro="" textlink="">
      <xdr:nvSpPr>
        <xdr:cNvPr id="78" name="テキスト ボックス 77"/>
        <xdr:cNvSpPr txBox="1"/>
      </xdr:nvSpPr>
      <xdr:spPr>
        <a:xfrm>
          <a:off x="3225800" y="311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42117</xdr:rowOff>
    </xdr:from>
    <xdr:to>
      <xdr:col>15</xdr:col>
      <xdr:colOff>101600</xdr:colOff>
      <xdr:row>17</xdr:row>
      <xdr:rowOff>143717</xdr:rowOff>
    </xdr:to>
    <xdr:sp macro="" textlink="">
      <xdr:nvSpPr>
        <xdr:cNvPr id="79" name="楕円 78"/>
        <xdr:cNvSpPr/>
      </xdr:nvSpPr>
      <xdr:spPr bwMode="auto">
        <a:xfrm>
          <a:off x="2857500" y="300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128494</xdr:rowOff>
    </xdr:from>
    <xdr:ext cx="762000" cy="259045"/>
    <xdr:sp macro="" textlink="">
      <xdr:nvSpPr>
        <xdr:cNvPr id="80" name="テキスト ボックス 79"/>
        <xdr:cNvSpPr txBox="1"/>
      </xdr:nvSpPr>
      <xdr:spPr>
        <a:xfrm>
          <a:off x="2527300" y="30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297444</xdr:rowOff>
    </xdr:from>
    <xdr:to>
      <xdr:col>29</xdr:col>
      <xdr:colOff>127000</xdr:colOff>
      <xdr:row>35</xdr:row>
      <xdr:rowOff>14415</xdr:rowOff>
    </xdr:to>
    <xdr:cxnSp macro="">
      <xdr:nvCxnSpPr>
        <xdr:cNvPr id="112" name="直線コネクタ 111"/>
        <xdr:cNvCxnSpPr/>
      </xdr:nvCxnSpPr>
      <xdr:spPr bwMode="auto">
        <a:xfrm flipV="1">
          <a:off x="5003800" y="6564894"/>
          <a:ext cx="647700" cy="59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14415</xdr:rowOff>
    </xdr:from>
    <xdr:to>
      <xdr:col>26</xdr:col>
      <xdr:colOff>50800</xdr:colOff>
      <xdr:row>35</xdr:row>
      <xdr:rowOff>117604</xdr:rowOff>
    </xdr:to>
    <xdr:cxnSp macro="">
      <xdr:nvCxnSpPr>
        <xdr:cNvPr id="115" name="直線コネクタ 114"/>
        <xdr:cNvCxnSpPr/>
      </xdr:nvCxnSpPr>
      <xdr:spPr bwMode="auto">
        <a:xfrm flipV="1">
          <a:off x="4305300" y="6624765"/>
          <a:ext cx="698500" cy="103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117604</xdr:rowOff>
    </xdr:from>
    <xdr:to>
      <xdr:col>22</xdr:col>
      <xdr:colOff>114300</xdr:colOff>
      <xdr:row>35</xdr:row>
      <xdr:rowOff>127183</xdr:rowOff>
    </xdr:to>
    <xdr:cxnSp macro="">
      <xdr:nvCxnSpPr>
        <xdr:cNvPr id="118" name="直線コネクタ 117"/>
        <xdr:cNvCxnSpPr/>
      </xdr:nvCxnSpPr>
      <xdr:spPr bwMode="auto">
        <a:xfrm flipV="1">
          <a:off x="3606800" y="6727954"/>
          <a:ext cx="698500" cy="9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205371</xdr:rowOff>
    </xdr:from>
    <xdr:ext cx="762000" cy="259045"/>
    <xdr:sp macro="" textlink="">
      <xdr:nvSpPr>
        <xdr:cNvPr id="120" name="テキスト ボックス 119"/>
        <xdr:cNvSpPr txBox="1"/>
      </xdr:nvSpPr>
      <xdr:spPr>
        <a:xfrm>
          <a:off x="39243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31285</xdr:rowOff>
    </xdr:from>
    <xdr:to>
      <xdr:col>18</xdr:col>
      <xdr:colOff>177800</xdr:colOff>
      <xdr:row>35</xdr:row>
      <xdr:rowOff>127183</xdr:rowOff>
    </xdr:to>
    <xdr:cxnSp macro="">
      <xdr:nvCxnSpPr>
        <xdr:cNvPr id="121" name="直線コネクタ 120"/>
        <xdr:cNvCxnSpPr/>
      </xdr:nvCxnSpPr>
      <xdr:spPr bwMode="auto">
        <a:xfrm>
          <a:off x="2908300" y="6641635"/>
          <a:ext cx="698500" cy="9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246644</xdr:rowOff>
    </xdr:from>
    <xdr:to>
      <xdr:col>29</xdr:col>
      <xdr:colOff>177800</xdr:colOff>
      <xdr:row>35</xdr:row>
      <xdr:rowOff>5344</xdr:rowOff>
    </xdr:to>
    <xdr:sp macro="" textlink="">
      <xdr:nvSpPr>
        <xdr:cNvPr id="131" name="楕円 130"/>
        <xdr:cNvSpPr/>
      </xdr:nvSpPr>
      <xdr:spPr bwMode="auto">
        <a:xfrm>
          <a:off x="5600700" y="651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91721</xdr:rowOff>
    </xdr:from>
    <xdr:ext cx="762000" cy="259045"/>
    <xdr:sp macro="" textlink="">
      <xdr:nvSpPr>
        <xdr:cNvPr id="132" name="人口1人当たり決算額の推移該当値テキスト445"/>
        <xdr:cNvSpPr txBox="1"/>
      </xdr:nvSpPr>
      <xdr:spPr>
        <a:xfrm>
          <a:off x="5740400" y="63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306515</xdr:rowOff>
    </xdr:from>
    <xdr:to>
      <xdr:col>26</xdr:col>
      <xdr:colOff>101600</xdr:colOff>
      <xdr:row>35</xdr:row>
      <xdr:rowOff>65215</xdr:rowOff>
    </xdr:to>
    <xdr:sp macro="" textlink="">
      <xdr:nvSpPr>
        <xdr:cNvPr id="133" name="楕円 132"/>
        <xdr:cNvSpPr/>
      </xdr:nvSpPr>
      <xdr:spPr bwMode="auto">
        <a:xfrm>
          <a:off x="4953000" y="6573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75392</xdr:rowOff>
    </xdr:from>
    <xdr:ext cx="736600" cy="259045"/>
    <xdr:sp macro="" textlink="">
      <xdr:nvSpPr>
        <xdr:cNvPr id="134" name="テキスト ボックス 133"/>
        <xdr:cNvSpPr txBox="1"/>
      </xdr:nvSpPr>
      <xdr:spPr>
        <a:xfrm>
          <a:off x="4622800" y="6342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66804</xdr:rowOff>
    </xdr:from>
    <xdr:to>
      <xdr:col>22</xdr:col>
      <xdr:colOff>165100</xdr:colOff>
      <xdr:row>35</xdr:row>
      <xdr:rowOff>168404</xdr:rowOff>
    </xdr:to>
    <xdr:sp macro="" textlink="">
      <xdr:nvSpPr>
        <xdr:cNvPr id="135" name="楕円 134"/>
        <xdr:cNvSpPr/>
      </xdr:nvSpPr>
      <xdr:spPr bwMode="auto">
        <a:xfrm>
          <a:off x="4254500" y="667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178581</xdr:rowOff>
    </xdr:from>
    <xdr:ext cx="762000" cy="259045"/>
    <xdr:sp macro="" textlink="">
      <xdr:nvSpPr>
        <xdr:cNvPr id="136" name="テキスト ボックス 135"/>
        <xdr:cNvSpPr txBox="1"/>
      </xdr:nvSpPr>
      <xdr:spPr>
        <a:xfrm>
          <a:off x="3924300" y="644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76383</xdr:rowOff>
    </xdr:from>
    <xdr:to>
      <xdr:col>19</xdr:col>
      <xdr:colOff>38100</xdr:colOff>
      <xdr:row>35</xdr:row>
      <xdr:rowOff>177983</xdr:rowOff>
    </xdr:to>
    <xdr:sp macro="" textlink="">
      <xdr:nvSpPr>
        <xdr:cNvPr id="137" name="楕円 136"/>
        <xdr:cNvSpPr/>
      </xdr:nvSpPr>
      <xdr:spPr bwMode="auto">
        <a:xfrm>
          <a:off x="3556000" y="668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162760</xdr:rowOff>
    </xdr:from>
    <xdr:ext cx="762000" cy="259045"/>
    <xdr:sp macro="" textlink="">
      <xdr:nvSpPr>
        <xdr:cNvPr id="138" name="テキスト ボックス 137"/>
        <xdr:cNvSpPr txBox="1"/>
      </xdr:nvSpPr>
      <xdr:spPr>
        <a:xfrm>
          <a:off x="3225800" y="677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323385</xdr:rowOff>
    </xdr:from>
    <xdr:to>
      <xdr:col>15</xdr:col>
      <xdr:colOff>101600</xdr:colOff>
      <xdr:row>35</xdr:row>
      <xdr:rowOff>82085</xdr:rowOff>
    </xdr:to>
    <xdr:sp macro="" textlink="">
      <xdr:nvSpPr>
        <xdr:cNvPr id="139" name="楕円 138"/>
        <xdr:cNvSpPr/>
      </xdr:nvSpPr>
      <xdr:spPr bwMode="auto">
        <a:xfrm>
          <a:off x="2857500" y="6590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66862</xdr:rowOff>
    </xdr:from>
    <xdr:ext cx="762000" cy="259045"/>
    <xdr:sp macro="" textlink="">
      <xdr:nvSpPr>
        <xdr:cNvPr id="140" name="テキスト ボックス 139"/>
        <xdr:cNvSpPr txBox="1"/>
      </xdr:nvSpPr>
      <xdr:spPr>
        <a:xfrm>
          <a:off x="2527300" y="66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鳥取県琴浦町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17,785
17,630
139.97
11,762,863
11,365,546
326,068
6,449,493
14,234,696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51264</xdr:rowOff>
    </xdr:from>
    <xdr:to>
      <xdr:col>24</xdr:col>
      <xdr:colOff>63500</xdr:colOff>
      <xdr:row>37</xdr:row>
      <xdr:rowOff>51379</xdr:rowOff>
    </xdr:to>
    <xdr:cxnSp macro="">
      <xdr:nvCxnSpPr>
        <xdr:cNvPr id="63" name="直線コネクタ 62"/>
        <xdr:cNvCxnSpPr/>
      </xdr:nvCxnSpPr>
      <xdr:spPr>
        <a:xfrm>
          <a:off x="3797300" y="6394914"/>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30805</xdr:rowOff>
    </xdr:from>
    <xdr:to>
      <xdr:col>19</xdr:col>
      <xdr:colOff>177800</xdr:colOff>
      <xdr:row>37</xdr:row>
      <xdr:rowOff>51264</xdr:rowOff>
    </xdr:to>
    <xdr:cxnSp macro="">
      <xdr:nvCxnSpPr>
        <xdr:cNvPr id="66" name="直線コネクタ 65"/>
        <xdr:cNvCxnSpPr/>
      </xdr:nvCxnSpPr>
      <xdr:spPr>
        <a:xfrm>
          <a:off x="2908300" y="6374455"/>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13321</xdr:rowOff>
    </xdr:from>
    <xdr:ext cx="534377" cy="259045"/>
    <xdr:sp macro="" textlink="">
      <xdr:nvSpPr>
        <xdr:cNvPr id="68" name="テキスト ボックス 67"/>
        <xdr:cNvSpPr txBox="1"/>
      </xdr:nvSpPr>
      <xdr:spPr>
        <a:xfrm>
          <a:off x="3530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30805</xdr:rowOff>
    </xdr:from>
    <xdr:to>
      <xdr:col>15</xdr:col>
      <xdr:colOff>50800</xdr:colOff>
      <xdr:row>37</xdr:row>
      <xdr:rowOff>37793</xdr:rowOff>
    </xdr:to>
    <xdr:cxnSp macro="">
      <xdr:nvCxnSpPr>
        <xdr:cNvPr id="69" name="直線コネクタ 68"/>
        <xdr:cNvCxnSpPr/>
      </xdr:nvCxnSpPr>
      <xdr:spPr>
        <a:xfrm flipV="1">
          <a:off x="2019300" y="6374455"/>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104729</xdr:rowOff>
    </xdr:from>
    <xdr:ext cx="534377" cy="259045"/>
    <xdr:sp macro="" textlink="">
      <xdr:nvSpPr>
        <xdr:cNvPr id="71" name="テキスト ボックス 70"/>
        <xdr:cNvSpPr txBox="1"/>
      </xdr:nvSpPr>
      <xdr:spPr>
        <a:xfrm>
          <a:off x="2641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37793</xdr:rowOff>
    </xdr:from>
    <xdr:to>
      <xdr:col>10</xdr:col>
      <xdr:colOff>114300</xdr:colOff>
      <xdr:row>37</xdr:row>
      <xdr:rowOff>46937</xdr:rowOff>
    </xdr:to>
    <xdr:cxnSp macro="">
      <xdr:nvCxnSpPr>
        <xdr:cNvPr id="72" name="直線コネクタ 71"/>
        <xdr:cNvCxnSpPr/>
      </xdr:nvCxnSpPr>
      <xdr:spPr>
        <a:xfrm flipV="1">
          <a:off x="1130300" y="638144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121041</xdr:rowOff>
    </xdr:from>
    <xdr:ext cx="534377" cy="259045"/>
    <xdr:sp macro="" textlink="">
      <xdr:nvSpPr>
        <xdr:cNvPr id="74" name="テキスト ボックス 73"/>
        <xdr:cNvSpPr txBox="1"/>
      </xdr:nvSpPr>
      <xdr:spPr>
        <a:xfrm>
          <a:off x="1752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146742</xdr:rowOff>
    </xdr:from>
    <xdr:ext cx="534377" cy="259045"/>
    <xdr:sp macro="" textlink="">
      <xdr:nvSpPr>
        <xdr:cNvPr id="76" name="テキスト ボックス 75"/>
        <xdr:cNvSpPr txBox="1"/>
      </xdr:nvSpPr>
      <xdr:spPr>
        <a:xfrm>
          <a:off x="863111" y="5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579</xdr:rowOff>
    </xdr:from>
    <xdr:to>
      <xdr:col>24</xdr:col>
      <xdr:colOff>114300</xdr:colOff>
      <xdr:row>37</xdr:row>
      <xdr:rowOff>102179</xdr:rowOff>
    </xdr:to>
    <xdr:sp macro="" textlink="">
      <xdr:nvSpPr>
        <xdr:cNvPr id="82" name="楕円 81"/>
        <xdr:cNvSpPr/>
      </xdr:nvSpPr>
      <xdr:spPr>
        <a:xfrm>
          <a:off x="4584700" y="63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150456</xdr:rowOff>
    </xdr:from>
    <xdr:ext cx="534377" cy="259045"/>
    <xdr:sp macro="" textlink="">
      <xdr:nvSpPr>
        <xdr:cNvPr id="83" name="人件費該当値テキスト"/>
        <xdr:cNvSpPr txBox="1"/>
      </xdr:nvSpPr>
      <xdr:spPr>
        <a:xfrm>
          <a:off x="4686300" y="63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464</xdr:rowOff>
    </xdr:from>
    <xdr:to>
      <xdr:col>20</xdr:col>
      <xdr:colOff>38100</xdr:colOff>
      <xdr:row>37</xdr:row>
      <xdr:rowOff>102064</xdr:rowOff>
    </xdr:to>
    <xdr:sp macro="" textlink="">
      <xdr:nvSpPr>
        <xdr:cNvPr id="84" name="楕円 83"/>
        <xdr:cNvSpPr/>
      </xdr:nvSpPr>
      <xdr:spPr>
        <a:xfrm>
          <a:off x="3746500" y="63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93191</xdr:rowOff>
    </xdr:from>
    <xdr:ext cx="534377" cy="259045"/>
    <xdr:sp macro="" textlink="">
      <xdr:nvSpPr>
        <xdr:cNvPr id="85" name="テキスト ボックス 84"/>
        <xdr:cNvSpPr txBox="1"/>
      </xdr:nvSpPr>
      <xdr:spPr>
        <a:xfrm>
          <a:off x="3530111" y="643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151455</xdr:rowOff>
    </xdr:from>
    <xdr:to>
      <xdr:col>15</xdr:col>
      <xdr:colOff>101600</xdr:colOff>
      <xdr:row>37</xdr:row>
      <xdr:rowOff>81605</xdr:rowOff>
    </xdr:to>
    <xdr:sp macro="" textlink="">
      <xdr:nvSpPr>
        <xdr:cNvPr id="86" name="楕円 85"/>
        <xdr:cNvSpPr/>
      </xdr:nvSpPr>
      <xdr:spPr>
        <a:xfrm>
          <a:off x="2857500" y="63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72732</xdr:rowOff>
    </xdr:from>
    <xdr:ext cx="534377" cy="259045"/>
    <xdr:sp macro="" textlink="">
      <xdr:nvSpPr>
        <xdr:cNvPr id="87" name="テキスト ボックス 86"/>
        <xdr:cNvSpPr txBox="1"/>
      </xdr:nvSpPr>
      <xdr:spPr>
        <a:xfrm>
          <a:off x="2641111" y="64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158443</xdr:rowOff>
    </xdr:from>
    <xdr:to>
      <xdr:col>10</xdr:col>
      <xdr:colOff>165100</xdr:colOff>
      <xdr:row>37</xdr:row>
      <xdr:rowOff>88593</xdr:rowOff>
    </xdr:to>
    <xdr:sp macro="" textlink="">
      <xdr:nvSpPr>
        <xdr:cNvPr id="88" name="楕円 87"/>
        <xdr:cNvSpPr/>
      </xdr:nvSpPr>
      <xdr:spPr>
        <a:xfrm>
          <a:off x="1968500" y="633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79720</xdr:rowOff>
    </xdr:from>
    <xdr:ext cx="534377" cy="259045"/>
    <xdr:sp macro="" textlink="">
      <xdr:nvSpPr>
        <xdr:cNvPr id="89" name="テキスト ボックス 88"/>
        <xdr:cNvSpPr txBox="1"/>
      </xdr:nvSpPr>
      <xdr:spPr>
        <a:xfrm>
          <a:off x="1752111" y="642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167587</xdr:rowOff>
    </xdr:from>
    <xdr:to>
      <xdr:col>6</xdr:col>
      <xdr:colOff>38100</xdr:colOff>
      <xdr:row>37</xdr:row>
      <xdr:rowOff>97737</xdr:rowOff>
    </xdr:to>
    <xdr:sp macro="" textlink="">
      <xdr:nvSpPr>
        <xdr:cNvPr id="90" name="楕円 89"/>
        <xdr:cNvSpPr/>
      </xdr:nvSpPr>
      <xdr:spPr>
        <a:xfrm>
          <a:off x="1079500" y="63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88864</xdr:rowOff>
    </xdr:from>
    <xdr:ext cx="534377" cy="259045"/>
    <xdr:sp macro="" textlink="">
      <xdr:nvSpPr>
        <xdr:cNvPr id="91" name="テキスト ボックス 90"/>
        <xdr:cNvSpPr txBox="1"/>
      </xdr:nvSpPr>
      <xdr:spPr>
        <a:xfrm>
          <a:off x="863111" y="64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59941</xdr:rowOff>
    </xdr:from>
    <xdr:to>
      <xdr:col>24</xdr:col>
      <xdr:colOff>63500</xdr:colOff>
      <xdr:row>57</xdr:row>
      <xdr:rowOff>60132</xdr:rowOff>
    </xdr:to>
    <xdr:cxnSp macro="">
      <xdr:nvCxnSpPr>
        <xdr:cNvPr id="121" name="直線コネクタ 120"/>
        <xdr:cNvCxnSpPr/>
      </xdr:nvCxnSpPr>
      <xdr:spPr>
        <a:xfrm flipV="1">
          <a:off x="3797300" y="9832591"/>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60132</xdr:rowOff>
    </xdr:from>
    <xdr:to>
      <xdr:col>19</xdr:col>
      <xdr:colOff>177800</xdr:colOff>
      <xdr:row>57</xdr:row>
      <xdr:rowOff>97211</xdr:rowOff>
    </xdr:to>
    <xdr:cxnSp macro="">
      <xdr:nvCxnSpPr>
        <xdr:cNvPr id="124" name="直線コネクタ 123"/>
        <xdr:cNvCxnSpPr/>
      </xdr:nvCxnSpPr>
      <xdr:spPr>
        <a:xfrm flipV="1">
          <a:off x="2908300" y="9832782"/>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97211</xdr:rowOff>
    </xdr:from>
    <xdr:to>
      <xdr:col>15</xdr:col>
      <xdr:colOff>50800</xdr:colOff>
      <xdr:row>57</xdr:row>
      <xdr:rowOff>134275</xdr:rowOff>
    </xdr:to>
    <xdr:cxnSp macro="">
      <xdr:nvCxnSpPr>
        <xdr:cNvPr id="127" name="直線コネクタ 126"/>
        <xdr:cNvCxnSpPr/>
      </xdr:nvCxnSpPr>
      <xdr:spPr>
        <a:xfrm flipV="1">
          <a:off x="2019300" y="9869861"/>
          <a:ext cx="889000" cy="3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134275</xdr:rowOff>
    </xdr:from>
    <xdr:to>
      <xdr:col>10</xdr:col>
      <xdr:colOff>114300</xdr:colOff>
      <xdr:row>57</xdr:row>
      <xdr:rowOff>153470</xdr:rowOff>
    </xdr:to>
    <xdr:cxnSp macro="">
      <xdr:nvCxnSpPr>
        <xdr:cNvPr id="130" name="直線コネクタ 129"/>
        <xdr:cNvCxnSpPr/>
      </xdr:nvCxnSpPr>
      <xdr:spPr>
        <a:xfrm flipV="1">
          <a:off x="1130300" y="9906925"/>
          <a:ext cx="889000" cy="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9141</xdr:rowOff>
    </xdr:from>
    <xdr:to>
      <xdr:col>24</xdr:col>
      <xdr:colOff>114300</xdr:colOff>
      <xdr:row>57</xdr:row>
      <xdr:rowOff>110741</xdr:rowOff>
    </xdr:to>
    <xdr:sp macro="" textlink="">
      <xdr:nvSpPr>
        <xdr:cNvPr id="140" name="楕円 139"/>
        <xdr:cNvSpPr/>
      </xdr:nvSpPr>
      <xdr:spPr>
        <a:xfrm>
          <a:off x="4584700" y="97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159018</xdr:rowOff>
    </xdr:from>
    <xdr:ext cx="534377" cy="259045"/>
    <xdr:sp macro="" textlink="">
      <xdr:nvSpPr>
        <xdr:cNvPr id="141" name="物件費該当値テキスト"/>
        <xdr:cNvSpPr txBox="1"/>
      </xdr:nvSpPr>
      <xdr:spPr>
        <a:xfrm>
          <a:off x="4686300" y="976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9332</xdr:rowOff>
    </xdr:from>
    <xdr:to>
      <xdr:col>20</xdr:col>
      <xdr:colOff>38100</xdr:colOff>
      <xdr:row>57</xdr:row>
      <xdr:rowOff>110932</xdr:rowOff>
    </xdr:to>
    <xdr:sp macro="" textlink="">
      <xdr:nvSpPr>
        <xdr:cNvPr id="142" name="楕円 141"/>
        <xdr:cNvSpPr/>
      </xdr:nvSpPr>
      <xdr:spPr>
        <a:xfrm>
          <a:off x="3746500" y="97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102059</xdr:rowOff>
    </xdr:from>
    <xdr:ext cx="534377" cy="259045"/>
    <xdr:sp macro="" textlink="">
      <xdr:nvSpPr>
        <xdr:cNvPr id="143" name="テキスト ボックス 142"/>
        <xdr:cNvSpPr txBox="1"/>
      </xdr:nvSpPr>
      <xdr:spPr>
        <a:xfrm>
          <a:off x="3530111" y="98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46411</xdr:rowOff>
    </xdr:from>
    <xdr:to>
      <xdr:col>15</xdr:col>
      <xdr:colOff>101600</xdr:colOff>
      <xdr:row>57</xdr:row>
      <xdr:rowOff>148011</xdr:rowOff>
    </xdr:to>
    <xdr:sp macro="" textlink="">
      <xdr:nvSpPr>
        <xdr:cNvPr id="144" name="楕円 143"/>
        <xdr:cNvSpPr/>
      </xdr:nvSpPr>
      <xdr:spPr>
        <a:xfrm>
          <a:off x="2857500" y="98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164538</xdr:rowOff>
    </xdr:from>
    <xdr:ext cx="534377" cy="259045"/>
    <xdr:sp macro="" textlink="">
      <xdr:nvSpPr>
        <xdr:cNvPr id="145" name="テキスト ボックス 144"/>
        <xdr:cNvSpPr txBox="1"/>
      </xdr:nvSpPr>
      <xdr:spPr>
        <a:xfrm>
          <a:off x="2641111" y="959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83475</xdr:rowOff>
    </xdr:from>
    <xdr:to>
      <xdr:col>10</xdr:col>
      <xdr:colOff>165100</xdr:colOff>
      <xdr:row>58</xdr:row>
      <xdr:rowOff>13625</xdr:rowOff>
    </xdr:to>
    <xdr:sp macro="" textlink="">
      <xdr:nvSpPr>
        <xdr:cNvPr id="146" name="楕円 145"/>
        <xdr:cNvSpPr/>
      </xdr:nvSpPr>
      <xdr:spPr>
        <a:xfrm>
          <a:off x="1968500" y="98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30152</xdr:rowOff>
    </xdr:from>
    <xdr:ext cx="534377" cy="259045"/>
    <xdr:sp macro="" textlink="">
      <xdr:nvSpPr>
        <xdr:cNvPr id="147" name="テキスト ボックス 146"/>
        <xdr:cNvSpPr txBox="1"/>
      </xdr:nvSpPr>
      <xdr:spPr>
        <a:xfrm>
          <a:off x="1752111" y="96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102670</xdr:rowOff>
    </xdr:from>
    <xdr:to>
      <xdr:col>6</xdr:col>
      <xdr:colOff>38100</xdr:colOff>
      <xdr:row>58</xdr:row>
      <xdr:rowOff>32820</xdr:rowOff>
    </xdr:to>
    <xdr:sp macro="" textlink="">
      <xdr:nvSpPr>
        <xdr:cNvPr id="148" name="楕円 147"/>
        <xdr:cNvSpPr/>
      </xdr:nvSpPr>
      <xdr:spPr>
        <a:xfrm>
          <a:off x="1079500" y="98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49347</xdr:rowOff>
    </xdr:from>
    <xdr:ext cx="534377" cy="259045"/>
    <xdr:sp macro="" textlink="">
      <xdr:nvSpPr>
        <xdr:cNvPr id="149" name="テキスト ボックス 148"/>
        <xdr:cNvSpPr txBox="1"/>
      </xdr:nvSpPr>
      <xdr:spPr>
        <a:xfrm>
          <a:off x="863111" y="965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100199</xdr:rowOff>
    </xdr:from>
    <xdr:to>
      <xdr:col>24</xdr:col>
      <xdr:colOff>63500</xdr:colOff>
      <xdr:row>78</xdr:row>
      <xdr:rowOff>24166</xdr:rowOff>
    </xdr:to>
    <xdr:cxnSp macro="">
      <xdr:nvCxnSpPr>
        <xdr:cNvPr id="176" name="直線コネクタ 175"/>
        <xdr:cNvCxnSpPr/>
      </xdr:nvCxnSpPr>
      <xdr:spPr>
        <a:xfrm flipV="1">
          <a:off x="3797300" y="13301849"/>
          <a:ext cx="838200" cy="9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24166</xdr:rowOff>
    </xdr:from>
    <xdr:to>
      <xdr:col>19</xdr:col>
      <xdr:colOff>177800</xdr:colOff>
      <xdr:row>78</xdr:row>
      <xdr:rowOff>98278</xdr:rowOff>
    </xdr:to>
    <xdr:cxnSp macro="">
      <xdr:nvCxnSpPr>
        <xdr:cNvPr id="179" name="直線コネクタ 178"/>
        <xdr:cNvCxnSpPr/>
      </xdr:nvCxnSpPr>
      <xdr:spPr>
        <a:xfrm flipV="1">
          <a:off x="2908300" y="13397266"/>
          <a:ext cx="889000" cy="7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93751</xdr:rowOff>
    </xdr:from>
    <xdr:to>
      <xdr:col>15</xdr:col>
      <xdr:colOff>50800</xdr:colOff>
      <xdr:row>78</xdr:row>
      <xdr:rowOff>98278</xdr:rowOff>
    </xdr:to>
    <xdr:cxnSp macro="">
      <xdr:nvCxnSpPr>
        <xdr:cNvPr id="182" name="直線コネクタ 181"/>
        <xdr:cNvCxnSpPr/>
      </xdr:nvCxnSpPr>
      <xdr:spPr>
        <a:xfrm>
          <a:off x="2019300" y="13466851"/>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93751</xdr:rowOff>
    </xdr:from>
    <xdr:to>
      <xdr:col>10</xdr:col>
      <xdr:colOff>114300</xdr:colOff>
      <xdr:row>78</xdr:row>
      <xdr:rowOff>97135</xdr:rowOff>
    </xdr:to>
    <xdr:cxnSp macro="">
      <xdr:nvCxnSpPr>
        <xdr:cNvPr id="185" name="直線コネクタ 184"/>
        <xdr:cNvCxnSpPr/>
      </xdr:nvCxnSpPr>
      <xdr:spPr>
        <a:xfrm flipV="1">
          <a:off x="1130300" y="13466851"/>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49399</xdr:rowOff>
    </xdr:from>
    <xdr:to>
      <xdr:col>24</xdr:col>
      <xdr:colOff>114300</xdr:colOff>
      <xdr:row>77</xdr:row>
      <xdr:rowOff>150999</xdr:rowOff>
    </xdr:to>
    <xdr:sp macro="" textlink="">
      <xdr:nvSpPr>
        <xdr:cNvPr id="195" name="楕円 194"/>
        <xdr:cNvSpPr/>
      </xdr:nvSpPr>
      <xdr:spPr>
        <a:xfrm>
          <a:off x="4584700" y="132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27826</xdr:rowOff>
    </xdr:from>
    <xdr:ext cx="469744" cy="259045"/>
    <xdr:sp macro="" textlink="">
      <xdr:nvSpPr>
        <xdr:cNvPr id="196" name="維持補修費該当値テキスト"/>
        <xdr:cNvSpPr txBox="1"/>
      </xdr:nvSpPr>
      <xdr:spPr>
        <a:xfrm>
          <a:off x="4686300" y="1322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144816</xdr:rowOff>
    </xdr:from>
    <xdr:to>
      <xdr:col>20</xdr:col>
      <xdr:colOff>38100</xdr:colOff>
      <xdr:row>78</xdr:row>
      <xdr:rowOff>74966</xdr:rowOff>
    </xdr:to>
    <xdr:sp macro="" textlink="">
      <xdr:nvSpPr>
        <xdr:cNvPr id="197" name="楕円 196"/>
        <xdr:cNvSpPr/>
      </xdr:nvSpPr>
      <xdr:spPr>
        <a:xfrm>
          <a:off x="3746500" y="13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66093</xdr:rowOff>
    </xdr:from>
    <xdr:ext cx="469744" cy="259045"/>
    <xdr:sp macro="" textlink="">
      <xdr:nvSpPr>
        <xdr:cNvPr id="198" name="テキスト ボックス 197"/>
        <xdr:cNvSpPr txBox="1"/>
      </xdr:nvSpPr>
      <xdr:spPr>
        <a:xfrm>
          <a:off x="3562428" y="1343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47478</xdr:rowOff>
    </xdr:from>
    <xdr:to>
      <xdr:col>15</xdr:col>
      <xdr:colOff>101600</xdr:colOff>
      <xdr:row>78</xdr:row>
      <xdr:rowOff>149078</xdr:rowOff>
    </xdr:to>
    <xdr:sp macro="" textlink="">
      <xdr:nvSpPr>
        <xdr:cNvPr id="199" name="楕円 198"/>
        <xdr:cNvSpPr/>
      </xdr:nvSpPr>
      <xdr:spPr>
        <a:xfrm>
          <a:off x="2857500" y="134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140205</xdr:rowOff>
    </xdr:from>
    <xdr:ext cx="378565" cy="259045"/>
    <xdr:sp macro="" textlink="">
      <xdr:nvSpPr>
        <xdr:cNvPr id="200" name="テキスト ボックス 199"/>
        <xdr:cNvSpPr txBox="1"/>
      </xdr:nvSpPr>
      <xdr:spPr>
        <a:xfrm>
          <a:off x="2719017" y="13513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42951</xdr:rowOff>
    </xdr:from>
    <xdr:to>
      <xdr:col>10</xdr:col>
      <xdr:colOff>165100</xdr:colOff>
      <xdr:row>78</xdr:row>
      <xdr:rowOff>144551</xdr:rowOff>
    </xdr:to>
    <xdr:sp macro="" textlink="">
      <xdr:nvSpPr>
        <xdr:cNvPr id="201" name="楕円 200"/>
        <xdr:cNvSpPr/>
      </xdr:nvSpPr>
      <xdr:spPr>
        <a:xfrm>
          <a:off x="19685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135678</xdr:rowOff>
    </xdr:from>
    <xdr:ext cx="469744" cy="259045"/>
    <xdr:sp macro="" textlink="">
      <xdr:nvSpPr>
        <xdr:cNvPr id="202" name="テキスト ボックス 201"/>
        <xdr:cNvSpPr txBox="1"/>
      </xdr:nvSpPr>
      <xdr:spPr>
        <a:xfrm>
          <a:off x="1784428" y="1350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46335</xdr:rowOff>
    </xdr:from>
    <xdr:to>
      <xdr:col>6</xdr:col>
      <xdr:colOff>38100</xdr:colOff>
      <xdr:row>78</xdr:row>
      <xdr:rowOff>147935</xdr:rowOff>
    </xdr:to>
    <xdr:sp macro="" textlink="">
      <xdr:nvSpPr>
        <xdr:cNvPr id="203" name="楕円 202"/>
        <xdr:cNvSpPr/>
      </xdr:nvSpPr>
      <xdr:spPr>
        <a:xfrm>
          <a:off x="1079500" y="134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139062</xdr:rowOff>
    </xdr:from>
    <xdr:ext cx="378565" cy="259045"/>
    <xdr:sp macro="" textlink="">
      <xdr:nvSpPr>
        <xdr:cNvPr id="204" name="テキスト ボックス 203"/>
        <xdr:cNvSpPr txBox="1"/>
      </xdr:nvSpPr>
      <xdr:spPr>
        <a:xfrm>
          <a:off x="941017" y="13512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152992</xdr:rowOff>
    </xdr:from>
    <xdr:to>
      <xdr:col>24</xdr:col>
      <xdr:colOff>63500</xdr:colOff>
      <xdr:row>95</xdr:row>
      <xdr:rowOff>17449</xdr:rowOff>
    </xdr:to>
    <xdr:cxnSp macro="">
      <xdr:nvCxnSpPr>
        <xdr:cNvPr id="236" name="直線コネクタ 235"/>
        <xdr:cNvCxnSpPr/>
      </xdr:nvCxnSpPr>
      <xdr:spPr>
        <a:xfrm>
          <a:off x="3797300" y="16269292"/>
          <a:ext cx="838200" cy="3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152992</xdr:rowOff>
    </xdr:from>
    <xdr:to>
      <xdr:col>19</xdr:col>
      <xdr:colOff>177800</xdr:colOff>
      <xdr:row>95</xdr:row>
      <xdr:rowOff>121461</xdr:rowOff>
    </xdr:to>
    <xdr:cxnSp macro="">
      <xdr:nvCxnSpPr>
        <xdr:cNvPr id="239" name="直線コネクタ 238"/>
        <xdr:cNvCxnSpPr/>
      </xdr:nvCxnSpPr>
      <xdr:spPr>
        <a:xfrm flipV="1">
          <a:off x="2908300" y="16269292"/>
          <a:ext cx="889000" cy="1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93343</xdr:rowOff>
    </xdr:from>
    <xdr:to>
      <xdr:col>15</xdr:col>
      <xdr:colOff>50800</xdr:colOff>
      <xdr:row>95</xdr:row>
      <xdr:rowOff>121461</xdr:rowOff>
    </xdr:to>
    <xdr:cxnSp macro="">
      <xdr:nvCxnSpPr>
        <xdr:cNvPr id="242" name="直線コネクタ 241"/>
        <xdr:cNvCxnSpPr/>
      </xdr:nvCxnSpPr>
      <xdr:spPr>
        <a:xfrm>
          <a:off x="2019300" y="16381093"/>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150865</xdr:rowOff>
    </xdr:from>
    <xdr:ext cx="534377" cy="259045"/>
    <xdr:sp macro="" textlink="">
      <xdr:nvSpPr>
        <xdr:cNvPr id="244" name="テキスト ボックス 243"/>
        <xdr:cNvSpPr txBox="1"/>
      </xdr:nvSpPr>
      <xdr:spPr>
        <a:xfrm>
          <a:off x="2641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93343</xdr:rowOff>
    </xdr:from>
    <xdr:to>
      <xdr:col>10</xdr:col>
      <xdr:colOff>114300</xdr:colOff>
      <xdr:row>96</xdr:row>
      <xdr:rowOff>65715</xdr:rowOff>
    </xdr:to>
    <xdr:cxnSp macro="">
      <xdr:nvCxnSpPr>
        <xdr:cNvPr id="245" name="直線コネクタ 244"/>
        <xdr:cNvCxnSpPr/>
      </xdr:nvCxnSpPr>
      <xdr:spPr>
        <a:xfrm flipV="1">
          <a:off x="1130300" y="16381093"/>
          <a:ext cx="889000" cy="1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164155</xdr:rowOff>
    </xdr:from>
    <xdr:ext cx="534377" cy="259045"/>
    <xdr:sp macro="" textlink="">
      <xdr:nvSpPr>
        <xdr:cNvPr id="247" name="テキスト ボックス 246"/>
        <xdr:cNvSpPr txBox="1"/>
      </xdr:nvSpPr>
      <xdr:spPr>
        <a:xfrm>
          <a:off x="1752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102205</xdr:rowOff>
    </xdr:from>
    <xdr:ext cx="534377" cy="259045"/>
    <xdr:sp macro="" textlink="">
      <xdr:nvSpPr>
        <xdr:cNvPr id="249" name="テキスト ボックス 248"/>
        <xdr:cNvSpPr txBox="1"/>
      </xdr:nvSpPr>
      <xdr:spPr>
        <a:xfrm>
          <a:off x="863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138099</xdr:rowOff>
    </xdr:from>
    <xdr:to>
      <xdr:col>24</xdr:col>
      <xdr:colOff>114300</xdr:colOff>
      <xdr:row>95</xdr:row>
      <xdr:rowOff>68249</xdr:rowOff>
    </xdr:to>
    <xdr:sp macro="" textlink="">
      <xdr:nvSpPr>
        <xdr:cNvPr id="255" name="楕円 254"/>
        <xdr:cNvSpPr/>
      </xdr:nvSpPr>
      <xdr:spPr>
        <a:xfrm>
          <a:off x="4584700" y="162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160976</xdr:rowOff>
    </xdr:from>
    <xdr:ext cx="534377" cy="259045"/>
    <xdr:sp macro="" textlink="">
      <xdr:nvSpPr>
        <xdr:cNvPr id="256" name="扶助費該当値テキスト"/>
        <xdr:cNvSpPr txBox="1"/>
      </xdr:nvSpPr>
      <xdr:spPr>
        <a:xfrm>
          <a:off x="4686300" y="161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102192</xdr:rowOff>
    </xdr:from>
    <xdr:to>
      <xdr:col>20</xdr:col>
      <xdr:colOff>38100</xdr:colOff>
      <xdr:row>95</xdr:row>
      <xdr:rowOff>32342</xdr:rowOff>
    </xdr:to>
    <xdr:sp macro="" textlink="">
      <xdr:nvSpPr>
        <xdr:cNvPr id="257" name="楕円 256"/>
        <xdr:cNvSpPr/>
      </xdr:nvSpPr>
      <xdr:spPr>
        <a:xfrm>
          <a:off x="3746500" y="162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48869</xdr:rowOff>
    </xdr:from>
    <xdr:ext cx="534377" cy="259045"/>
    <xdr:sp macro="" textlink="">
      <xdr:nvSpPr>
        <xdr:cNvPr id="258" name="テキスト ボックス 257"/>
        <xdr:cNvSpPr txBox="1"/>
      </xdr:nvSpPr>
      <xdr:spPr>
        <a:xfrm>
          <a:off x="3530111" y="1599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70661</xdr:rowOff>
    </xdr:from>
    <xdr:to>
      <xdr:col>15</xdr:col>
      <xdr:colOff>101600</xdr:colOff>
      <xdr:row>96</xdr:row>
      <xdr:rowOff>811</xdr:rowOff>
    </xdr:to>
    <xdr:sp macro="" textlink="">
      <xdr:nvSpPr>
        <xdr:cNvPr id="259" name="楕円 258"/>
        <xdr:cNvSpPr/>
      </xdr:nvSpPr>
      <xdr:spPr>
        <a:xfrm>
          <a:off x="2857500" y="163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17338</xdr:rowOff>
    </xdr:from>
    <xdr:ext cx="534377" cy="259045"/>
    <xdr:sp macro="" textlink="">
      <xdr:nvSpPr>
        <xdr:cNvPr id="260" name="テキスト ボックス 259"/>
        <xdr:cNvSpPr txBox="1"/>
      </xdr:nvSpPr>
      <xdr:spPr>
        <a:xfrm>
          <a:off x="2641111" y="161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42543</xdr:rowOff>
    </xdr:from>
    <xdr:to>
      <xdr:col>10</xdr:col>
      <xdr:colOff>165100</xdr:colOff>
      <xdr:row>95</xdr:row>
      <xdr:rowOff>144143</xdr:rowOff>
    </xdr:to>
    <xdr:sp macro="" textlink="">
      <xdr:nvSpPr>
        <xdr:cNvPr id="261" name="楕円 260"/>
        <xdr:cNvSpPr/>
      </xdr:nvSpPr>
      <xdr:spPr>
        <a:xfrm>
          <a:off x="1968500" y="163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160670</xdr:rowOff>
    </xdr:from>
    <xdr:ext cx="534377" cy="259045"/>
    <xdr:sp macro="" textlink="">
      <xdr:nvSpPr>
        <xdr:cNvPr id="262" name="テキスト ボックス 261"/>
        <xdr:cNvSpPr txBox="1"/>
      </xdr:nvSpPr>
      <xdr:spPr>
        <a:xfrm>
          <a:off x="1752111" y="1610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14915</xdr:rowOff>
    </xdr:from>
    <xdr:to>
      <xdr:col>6</xdr:col>
      <xdr:colOff>38100</xdr:colOff>
      <xdr:row>96</xdr:row>
      <xdr:rowOff>116515</xdr:rowOff>
    </xdr:to>
    <xdr:sp macro="" textlink="">
      <xdr:nvSpPr>
        <xdr:cNvPr id="263" name="楕円 262"/>
        <xdr:cNvSpPr/>
      </xdr:nvSpPr>
      <xdr:spPr>
        <a:xfrm>
          <a:off x="1079500" y="164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133042</xdr:rowOff>
    </xdr:from>
    <xdr:ext cx="534377" cy="259045"/>
    <xdr:sp macro="" textlink="">
      <xdr:nvSpPr>
        <xdr:cNvPr id="264" name="テキスト ボックス 263"/>
        <xdr:cNvSpPr txBox="1"/>
      </xdr:nvSpPr>
      <xdr:spPr>
        <a:xfrm>
          <a:off x="863111" y="1624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136404</xdr:rowOff>
    </xdr:from>
    <xdr:to>
      <xdr:col>55</xdr:col>
      <xdr:colOff>0</xdr:colOff>
      <xdr:row>36</xdr:row>
      <xdr:rowOff>155185</xdr:rowOff>
    </xdr:to>
    <xdr:cxnSp macro="">
      <xdr:nvCxnSpPr>
        <xdr:cNvPr id="291" name="直線コネクタ 290"/>
        <xdr:cNvCxnSpPr/>
      </xdr:nvCxnSpPr>
      <xdr:spPr>
        <a:xfrm flipV="1">
          <a:off x="9639300" y="6308604"/>
          <a:ext cx="838200" cy="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155185</xdr:rowOff>
    </xdr:from>
    <xdr:to>
      <xdr:col>50</xdr:col>
      <xdr:colOff>114300</xdr:colOff>
      <xdr:row>37</xdr:row>
      <xdr:rowOff>2458</xdr:rowOff>
    </xdr:to>
    <xdr:cxnSp macro="">
      <xdr:nvCxnSpPr>
        <xdr:cNvPr id="294" name="直線コネクタ 293"/>
        <xdr:cNvCxnSpPr/>
      </xdr:nvCxnSpPr>
      <xdr:spPr>
        <a:xfrm flipV="1">
          <a:off x="8750300" y="6327385"/>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2458</xdr:rowOff>
    </xdr:from>
    <xdr:to>
      <xdr:col>45</xdr:col>
      <xdr:colOff>177800</xdr:colOff>
      <xdr:row>37</xdr:row>
      <xdr:rowOff>3930</xdr:rowOff>
    </xdr:to>
    <xdr:cxnSp macro="">
      <xdr:nvCxnSpPr>
        <xdr:cNvPr id="297" name="直線コネクタ 296"/>
        <xdr:cNvCxnSpPr/>
      </xdr:nvCxnSpPr>
      <xdr:spPr>
        <a:xfrm flipV="1">
          <a:off x="7861300" y="6346108"/>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166954</xdr:rowOff>
    </xdr:from>
    <xdr:to>
      <xdr:col>41</xdr:col>
      <xdr:colOff>50800</xdr:colOff>
      <xdr:row>37</xdr:row>
      <xdr:rowOff>3930</xdr:rowOff>
    </xdr:to>
    <xdr:cxnSp macro="">
      <xdr:nvCxnSpPr>
        <xdr:cNvPr id="300" name="直線コネクタ 299"/>
        <xdr:cNvCxnSpPr/>
      </xdr:nvCxnSpPr>
      <xdr:spPr>
        <a:xfrm>
          <a:off x="6972300" y="6339154"/>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85604</xdr:rowOff>
    </xdr:from>
    <xdr:to>
      <xdr:col>55</xdr:col>
      <xdr:colOff>50800</xdr:colOff>
      <xdr:row>37</xdr:row>
      <xdr:rowOff>15754</xdr:rowOff>
    </xdr:to>
    <xdr:sp macro="" textlink="">
      <xdr:nvSpPr>
        <xdr:cNvPr id="310" name="楕円 309"/>
        <xdr:cNvSpPr/>
      </xdr:nvSpPr>
      <xdr:spPr>
        <a:xfrm>
          <a:off x="10426700" y="625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64031</xdr:rowOff>
    </xdr:from>
    <xdr:ext cx="534377" cy="259045"/>
    <xdr:sp macro="" textlink="">
      <xdr:nvSpPr>
        <xdr:cNvPr id="311" name="補助費等該当値テキスト"/>
        <xdr:cNvSpPr txBox="1"/>
      </xdr:nvSpPr>
      <xdr:spPr>
        <a:xfrm>
          <a:off x="10528300" y="62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104385</xdr:rowOff>
    </xdr:from>
    <xdr:to>
      <xdr:col>50</xdr:col>
      <xdr:colOff>165100</xdr:colOff>
      <xdr:row>37</xdr:row>
      <xdr:rowOff>34535</xdr:rowOff>
    </xdr:to>
    <xdr:sp macro="" textlink="">
      <xdr:nvSpPr>
        <xdr:cNvPr id="312" name="楕円 311"/>
        <xdr:cNvSpPr/>
      </xdr:nvSpPr>
      <xdr:spPr>
        <a:xfrm>
          <a:off x="9588500" y="62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25662</xdr:rowOff>
    </xdr:from>
    <xdr:ext cx="534377" cy="259045"/>
    <xdr:sp macro="" textlink="">
      <xdr:nvSpPr>
        <xdr:cNvPr id="313" name="テキスト ボックス 312"/>
        <xdr:cNvSpPr txBox="1"/>
      </xdr:nvSpPr>
      <xdr:spPr>
        <a:xfrm>
          <a:off x="9372111" y="63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123108</xdr:rowOff>
    </xdr:from>
    <xdr:to>
      <xdr:col>46</xdr:col>
      <xdr:colOff>38100</xdr:colOff>
      <xdr:row>37</xdr:row>
      <xdr:rowOff>53258</xdr:rowOff>
    </xdr:to>
    <xdr:sp macro="" textlink="">
      <xdr:nvSpPr>
        <xdr:cNvPr id="314" name="楕円 313"/>
        <xdr:cNvSpPr/>
      </xdr:nvSpPr>
      <xdr:spPr>
        <a:xfrm>
          <a:off x="8699500" y="62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44385</xdr:rowOff>
    </xdr:from>
    <xdr:ext cx="534377" cy="259045"/>
    <xdr:sp macro="" textlink="">
      <xdr:nvSpPr>
        <xdr:cNvPr id="315" name="テキスト ボックス 314"/>
        <xdr:cNvSpPr txBox="1"/>
      </xdr:nvSpPr>
      <xdr:spPr>
        <a:xfrm>
          <a:off x="8483111" y="63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124580</xdr:rowOff>
    </xdr:from>
    <xdr:to>
      <xdr:col>41</xdr:col>
      <xdr:colOff>101600</xdr:colOff>
      <xdr:row>37</xdr:row>
      <xdr:rowOff>54730</xdr:rowOff>
    </xdr:to>
    <xdr:sp macro="" textlink="">
      <xdr:nvSpPr>
        <xdr:cNvPr id="316" name="楕円 315"/>
        <xdr:cNvSpPr/>
      </xdr:nvSpPr>
      <xdr:spPr>
        <a:xfrm>
          <a:off x="7810500" y="62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45857</xdr:rowOff>
    </xdr:from>
    <xdr:ext cx="534377" cy="259045"/>
    <xdr:sp macro="" textlink="">
      <xdr:nvSpPr>
        <xdr:cNvPr id="317" name="テキスト ボックス 316"/>
        <xdr:cNvSpPr txBox="1"/>
      </xdr:nvSpPr>
      <xdr:spPr>
        <a:xfrm>
          <a:off x="7594111" y="63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116154</xdr:rowOff>
    </xdr:from>
    <xdr:to>
      <xdr:col>36</xdr:col>
      <xdr:colOff>165100</xdr:colOff>
      <xdr:row>37</xdr:row>
      <xdr:rowOff>46304</xdr:rowOff>
    </xdr:to>
    <xdr:sp macro="" textlink="">
      <xdr:nvSpPr>
        <xdr:cNvPr id="318" name="楕円 317"/>
        <xdr:cNvSpPr/>
      </xdr:nvSpPr>
      <xdr:spPr>
        <a:xfrm>
          <a:off x="6921500" y="62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37431</xdr:rowOff>
    </xdr:from>
    <xdr:ext cx="534377" cy="259045"/>
    <xdr:sp macro="" textlink="">
      <xdr:nvSpPr>
        <xdr:cNvPr id="319" name="テキスト ボックス 318"/>
        <xdr:cNvSpPr txBox="1"/>
      </xdr:nvSpPr>
      <xdr:spPr>
        <a:xfrm>
          <a:off x="6705111" y="63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127960</xdr:rowOff>
    </xdr:from>
    <xdr:to>
      <xdr:col>55</xdr:col>
      <xdr:colOff>0</xdr:colOff>
      <xdr:row>58</xdr:row>
      <xdr:rowOff>54971</xdr:rowOff>
    </xdr:to>
    <xdr:cxnSp macro="">
      <xdr:nvCxnSpPr>
        <xdr:cNvPr id="350" name="直線コネクタ 349"/>
        <xdr:cNvCxnSpPr/>
      </xdr:nvCxnSpPr>
      <xdr:spPr>
        <a:xfrm flipV="1">
          <a:off x="9639300" y="9900610"/>
          <a:ext cx="838200" cy="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29600</xdr:rowOff>
    </xdr:from>
    <xdr:to>
      <xdr:col>50</xdr:col>
      <xdr:colOff>114300</xdr:colOff>
      <xdr:row>58</xdr:row>
      <xdr:rowOff>54971</xdr:rowOff>
    </xdr:to>
    <xdr:cxnSp macro="">
      <xdr:nvCxnSpPr>
        <xdr:cNvPr id="353" name="直線コネクタ 352"/>
        <xdr:cNvCxnSpPr/>
      </xdr:nvCxnSpPr>
      <xdr:spPr>
        <a:xfrm>
          <a:off x="8750300" y="9973700"/>
          <a:ext cx="88900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29600</xdr:rowOff>
    </xdr:from>
    <xdr:to>
      <xdr:col>45</xdr:col>
      <xdr:colOff>177800</xdr:colOff>
      <xdr:row>58</xdr:row>
      <xdr:rowOff>86381</xdr:rowOff>
    </xdr:to>
    <xdr:cxnSp macro="">
      <xdr:nvCxnSpPr>
        <xdr:cNvPr id="356" name="直線コネクタ 355"/>
        <xdr:cNvCxnSpPr/>
      </xdr:nvCxnSpPr>
      <xdr:spPr>
        <a:xfrm flipV="1">
          <a:off x="7861300" y="9973700"/>
          <a:ext cx="889000" cy="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48678</xdr:rowOff>
    </xdr:from>
    <xdr:to>
      <xdr:col>41</xdr:col>
      <xdr:colOff>50800</xdr:colOff>
      <xdr:row>58</xdr:row>
      <xdr:rowOff>86381</xdr:rowOff>
    </xdr:to>
    <xdr:cxnSp macro="">
      <xdr:nvCxnSpPr>
        <xdr:cNvPr id="359" name="直線コネクタ 358"/>
        <xdr:cNvCxnSpPr/>
      </xdr:nvCxnSpPr>
      <xdr:spPr>
        <a:xfrm>
          <a:off x="6972300" y="9821328"/>
          <a:ext cx="889000" cy="20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97946</xdr:rowOff>
    </xdr:from>
    <xdr:ext cx="599010" cy="259045"/>
    <xdr:sp macro="" textlink="">
      <xdr:nvSpPr>
        <xdr:cNvPr id="363" name="テキスト ボックス 362"/>
        <xdr:cNvSpPr txBox="1"/>
      </xdr:nvSpPr>
      <xdr:spPr>
        <a:xfrm>
          <a:off x="6672795" y="987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77160</xdr:rowOff>
    </xdr:from>
    <xdr:to>
      <xdr:col>55</xdr:col>
      <xdr:colOff>50800</xdr:colOff>
      <xdr:row>58</xdr:row>
      <xdr:rowOff>7310</xdr:rowOff>
    </xdr:to>
    <xdr:sp macro="" textlink="">
      <xdr:nvSpPr>
        <xdr:cNvPr id="369" name="楕円 368"/>
        <xdr:cNvSpPr/>
      </xdr:nvSpPr>
      <xdr:spPr>
        <a:xfrm>
          <a:off x="10426700" y="9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55587</xdr:rowOff>
    </xdr:from>
    <xdr:ext cx="534377" cy="259045"/>
    <xdr:sp macro="" textlink="">
      <xdr:nvSpPr>
        <xdr:cNvPr id="370" name="普通建設事業費該当値テキスト"/>
        <xdr:cNvSpPr txBox="1"/>
      </xdr:nvSpPr>
      <xdr:spPr>
        <a:xfrm>
          <a:off x="10528300" y="98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4171</xdr:rowOff>
    </xdr:from>
    <xdr:to>
      <xdr:col>50</xdr:col>
      <xdr:colOff>165100</xdr:colOff>
      <xdr:row>58</xdr:row>
      <xdr:rowOff>105771</xdr:rowOff>
    </xdr:to>
    <xdr:sp macro="" textlink="">
      <xdr:nvSpPr>
        <xdr:cNvPr id="371" name="楕円 370"/>
        <xdr:cNvSpPr/>
      </xdr:nvSpPr>
      <xdr:spPr>
        <a:xfrm>
          <a:off x="9588500" y="99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96898</xdr:rowOff>
    </xdr:from>
    <xdr:ext cx="534377" cy="259045"/>
    <xdr:sp macro="" textlink="">
      <xdr:nvSpPr>
        <xdr:cNvPr id="372" name="テキスト ボックス 371"/>
        <xdr:cNvSpPr txBox="1"/>
      </xdr:nvSpPr>
      <xdr:spPr>
        <a:xfrm>
          <a:off x="9372111" y="100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150250</xdr:rowOff>
    </xdr:from>
    <xdr:to>
      <xdr:col>46</xdr:col>
      <xdr:colOff>38100</xdr:colOff>
      <xdr:row>58</xdr:row>
      <xdr:rowOff>80400</xdr:rowOff>
    </xdr:to>
    <xdr:sp macro="" textlink="">
      <xdr:nvSpPr>
        <xdr:cNvPr id="373" name="楕円 372"/>
        <xdr:cNvSpPr/>
      </xdr:nvSpPr>
      <xdr:spPr>
        <a:xfrm>
          <a:off x="8699500" y="99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71527</xdr:rowOff>
    </xdr:from>
    <xdr:ext cx="534377" cy="259045"/>
    <xdr:sp macro="" textlink="">
      <xdr:nvSpPr>
        <xdr:cNvPr id="374" name="テキスト ボックス 373"/>
        <xdr:cNvSpPr txBox="1"/>
      </xdr:nvSpPr>
      <xdr:spPr>
        <a:xfrm>
          <a:off x="8483111" y="100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35581</xdr:rowOff>
    </xdr:from>
    <xdr:to>
      <xdr:col>41</xdr:col>
      <xdr:colOff>101600</xdr:colOff>
      <xdr:row>58</xdr:row>
      <xdr:rowOff>137181</xdr:rowOff>
    </xdr:to>
    <xdr:sp macro="" textlink="">
      <xdr:nvSpPr>
        <xdr:cNvPr id="375" name="楕円 374"/>
        <xdr:cNvSpPr/>
      </xdr:nvSpPr>
      <xdr:spPr>
        <a:xfrm>
          <a:off x="7810500" y="99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128308</xdr:rowOff>
    </xdr:from>
    <xdr:ext cx="534377" cy="259045"/>
    <xdr:sp macro="" textlink="">
      <xdr:nvSpPr>
        <xdr:cNvPr id="376" name="テキスト ボックス 375"/>
        <xdr:cNvSpPr txBox="1"/>
      </xdr:nvSpPr>
      <xdr:spPr>
        <a:xfrm>
          <a:off x="7594111" y="100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169328</xdr:rowOff>
    </xdr:from>
    <xdr:to>
      <xdr:col>36</xdr:col>
      <xdr:colOff>165100</xdr:colOff>
      <xdr:row>57</xdr:row>
      <xdr:rowOff>99478</xdr:rowOff>
    </xdr:to>
    <xdr:sp macro="" textlink="">
      <xdr:nvSpPr>
        <xdr:cNvPr id="377" name="楕円 376"/>
        <xdr:cNvSpPr/>
      </xdr:nvSpPr>
      <xdr:spPr>
        <a:xfrm>
          <a:off x="6921500" y="9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116005</xdr:rowOff>
    </xdr:from>
    <xdr:ext cx="599010" cy="259045"/>
    <xdr:sp macro="" textlink="">
      <xdr:nvSpPr>
        <xdr:cNvPr id="378" name="テキスト ボックス 377"/>
        <xdr:cNvSpPr txBox="1"/>
      </xdr:nvSpPr>
      <xdr:spPr>
        <a:xfrm>
          <a:off x="6672795" y="95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111677</xdr:rowOff>
    </xdr:from>
    <xdr:to>
      <xdr:col>55</xdr:col>
      <xdr:colOff>0</xdr:colOff>
      <xdr:row>79</xdr:row>
      <xdr:rowOff>17608</xdr:rowOff>
    </xdr:to>
    <xdr:cxnSp macro="">
      <xdr:nvCxnSpPr>
        <xdr:cNvPr id="407" name="直線コネクタ 406"/>
        <xdr:cNvCxnSpPr/>
      </xdr:nvCxnSpPr>
      <xdr:spPr>
        <a:xfrm flipV="1">
          <a:off x="9639300" y="13484777"/>
          <a:ext cx="8382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4254</xdr:rowOff>
    </xdr:from>
    <xdr:to>
      <xdr:col>50</xdr:col>
      <xdr:colOff>114300</xdr:colOff>
      <xdr:row>79</xdr:row>
      <xdr:rowOff>17608</xdr:rowOff>
    </xdr:to>
    <xdr:cxnSp macro="">
      <xdr:nvCxnSpPr>
        <xdr:cNvPr id="410" name="直線コネクタ 409"/>
        <xdr:cNvCxnSpPr/>
      </xdr:nvCxnSpPr>
      <xdr:spPr>
        <a:xfrm>
          <a:off x="8750300" y="13548804"/>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81541</xdr:rowOff>
    </xdr:from>
    <xdr:to>
      <xdr:col>45</xdr:col>
      <xdr:colOff>177800</xdr:colOff>
      <xdr:row>79</xdr:row>
      <xdr:rowOff>4254</xdr:rowOff>
    </xdr:to>
    <xdr:cxnSp macro="">
      <xdr:nvCxnSpPr>
        <xdr:cNvPr id="413" name="直線コネクタ 412"/>
        <xdr:cNvCxnSpPr/>
      </xdr:nvCxnSpPr>
      <xdr:spPr>
        <a:xfrm>
          <a:off x="7861300" y="13283191"/>
          <a:ext cx="889000" cy="26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60877</xdr:rowOff>
    </xdr:from>
    <xdr:to>
      <xdr:col>55</xdr:col>
      <xdr:colOff>50800</xdr:colOff>
      <xdr:row>78</xdr:row>
      <xdr:rowOff>162477</xdr:rowOff>
    </xdr:to>
    <xdr:sp macro="" textlink="">
      <xdr:nvSpPr>
        <xdr:cNvPr id="423" name="楕円 422"/>
        <xdr:cNvSpPr/>
      </xdr:nvSpPr>
      <xdr:spPr>
        <a:xfrm>
          <a:off x="10426700" y="134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147254</xdr:rowOff>
    </xdr:from>
    <xdr:ext cx="469744" cy="259045"/>
    <xdr:sp macro="" textlink="">
      <xdr:nvSpPr>
        <xdr:cNvPr id="424" name="普通建設事業費 （ うち新規整備　）該当値テキスト"/>
        <xdr:cNvSpPr txBox="1"/>
      </xdr:nvSpPr>
      <xdr:spPr>
        <a:xfrm>
          <a:off x="10528300" y="1334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138258</xdr:rowOff>
    </xdr:from>
    <xdr:to>
      <xdr:col>50</xdr:col>
      <xdr:colOff>165100</xdr:colOff>
      <xdr:row>79</xdr:row>
      <xdr:rowOff>68408</xdr:rowOff>
    </xdr:to>
    <xdr:sp macro="" textlink="">
      <xdr:nvSpPr>
        <xdr:cNvPr id="425" name="楕円 424"/>
        <xdr:cNvSpPr/>
      </xdr:nvSpPr>
      <xdr:spPr>
        <a:xfrm>
          <a:off x="9588500" y="135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59535</xdr:rowOff>
    </xdr:from>
    <xdr:ext cx="469744" cy="259045"/>
    <xdr:sp macro="" textlink="">
      <xdr:nvSpPr>
        <xdr:cNvPr id="426" name="テキスト ボックス 425"/>
        <xdr:cNvSpPr txBox="1"/>
      </xdr:nvSpPr>
      <xdr:spPr>
        <a:xfrm>
          <a:off x="9404428" y="136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124904</xdr:rowOff>
    </xdr:from>
    <xdr:to>
      <xdr:col>46</xdr:col>
      <xdr:colOff>38100</xdr:colOff>
      <xdr:row>79</xdr:row>
      <xdr:rowOff>55054</xdr:rowOff>
    </xdr:to>
    <xdr:sp macro="" textlink="">
      <xdr:nvSpPr>
        <xdr:cNvPr id="427" name="楕円 426"/>
        <xdr:cNvSpPr/>
      </xdr:nvSpPr>
      <xdr:spPr>
        <a:xfrm>
          <a:off x="8699500" y="134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46181</xdr:rowOff>
    </xdr:from>
    <xdr:ext cx="469744" cy="259045"/>
    <xdr:sp macro="" textlink="">
      <xdr:nvSpPr>
        <xdr:cNvPr id="428" name="テキスト ボックス 427"/>
        <xdr:cNvSpPr txBox="1"/>
      </xdr:nvSpPr>
      <xdr:spPr>
        <a:xfrm>
          <a:off x="8515428" y="1359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30741</xdr:rowOff>
    </xdr:from>
    <xdr:to>
      <xdr:col>41</xdr:col>
      <xdr:colOff>101600</xdr:colOff>
      <xdr:row>77</xdr:row>
      <xdr:rowOff>132341</xdr:rowOff>
    </xdr:to>
    <xdr:sp macro="" textlink="">
      <xdr:nvSpPr>
        <xdr:cNvPr id="429" name="楕円 428"/>
        <xdr:cNvSpPr/>
      </xdr:nvSpPr>
      <xdr:spPr>
        <a:xfrm>
          <a:off x="7810500" y="132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123468</xdr:rowOff>
    </xdr:from>
    <xdr:ext cx="534377" cy="259045"/>
    <xdr:sp macro="" textlink="">
      <xdr:nvSpPr>
        <xdr:cNvPr id="430" name="テキスト ボックス 429"/>
        <xdr:cNvSpPr txBox="1"/>
      </xdr:nvSpPr>
      <xdr:spPr>
        <a:xfrm>
          <a:off x="7594111" y="13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90901</xdr:rowOff>
    </xdr:from>
    <xdr:to>
      <xdr:col>55</xdr:col>
      <xdr:colOff>0</xdr:colOff>
      <xdr:row>96</xdr:row>
      <xdr:rowOff>165883</xdr:rowOff>
    </xdr:to>
    <xdr:cxnSp macro="">
      <xdr:nvCxnSpPr>
        <xdr:cNvPr id="459" name="直線コネクタ 458"/>
        <xdr:cNvCxnSpPr/>
      </xdr:nvCxnSpPr>
      <xdr:spPr>
        <a:xfrm flipV="1">
          <a:off x="9639300" y="16378651"/>
          <a:ext cx="838200" cy="24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53154</xdr:rowOff>
    </xdr:from>
    <xdr:ext cx="534377" cy="259045"/>
    <xdr:sp macro="" textlink="">
      <xdr:nvSpPr>
        <xdr:cNvPr id="460" name="普通建設事業費 （ うち更新整備　）平均値テキスト"/>
        <xdr:cNvSpPr txBox="1"/>
      </xdr:nvSpPr>
      <xdr:spPr>
        <a:xfrm>
          <a:off x="10528300" y="16512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43148</xdr:rowOff>
    </xdr:from>
    <xdr:to>
      <xdr:col>50</xdr:col>
      <xdr:colOff>114300</xdr:colOff>
      <xdr:row>96</xdr:row>
      <xdr:rowOff>165883</xdr:rowOff>
    </xdr:to>
    <xdr:cxnSp macro="">
      <xdr:nvCxnSpPr>
        <xdr:cNvPr id="462" name="直線コネクタ 461"/>
        <xdr:cNvCxnSpPr/>
      </xdr:nvCxnSpPr>
      <xdr:spPr>
        <a:xfrm>
          <a:off x="8750300" y="16502348"/>
          <a:ext cx="889000" cy="12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43392</xdr:rowOff>
    </xdr:from>
    <xdr:ext cx="534377" cy="259045"/>
    <xdr:sp macro="" textlink="">
      <xdr:nvSpPr>
        <xdr:cNvPr id="464" name="テキスト ボックス 463"/>
        <xdr:cNvSpPr txBox="1"/>
      </xdr:nvSpPr>
      <xdr:spPr>
        <a:xfrm>
          <a:off x="9372111" y="166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43148</xdr:rowOff>
    </xdr:from>
    <xdr:to>
      <xdr:col>45</xdr:col>
      <xdr:colOff>177800</xdr:colOff>
      <xdr:row>97</xdr:row>
      <xdr:rowOff>162020</xdr:rowOff>
    </xdr:to>
    <xdr:cxnSp macro="">
      <xdr:nvCxnSpPr>
        <xdr:cNvPr id="465" name="直線コネクタ 464"/>
        <xdr:cNvCxnSpPr/>
      </xdr:nvCxnSpPr>
      <xdr:spPr>
        <a:xfrm flipV="1">
          <a:off x="7861300" y="16502348"/>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116309</xdr:rowOff>
    </xdr:from>
    <xdr:ext cx="534377" cy="259045"/>
    <xdr:sp macro="" textlink="">
      <xdr:nvSpPr>
        <xdr:cNvPr id="467" name="テキスト ボックス 466"/>
        <xdr:cNvSpPr txBox="1"/>
      </xdr:nvSpPr>
      <xdr:spPr>
        <a:xfrm>
          <a:off x="8483111" y="167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40101</xdr:rowOff>
    </xdr:from>
    <xdr:to>
      <xdr:col>55</xdr:col>
      <xdr:colOff>50800</xdr:colOff>
      <xdr:row>95</xdr:row>
      <xdr:rowOff>141701</xdr:rowOff>
    </xdr:to>
    <xdr:sp macro="" textlink="">
      <xdr:nvSpPr>
        <xdr:cNvPr id="475" name="楕円 474"/>
        <xdr:cNvSpPr/>
      </xdr:nvSpPr>
      <xdr:spPr>
        <a:xfrm>
          <a:off x="10426700" y="1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62978</xdr:rowOff>
    </xdr:from>
    <xdr:ext cx="534377" cy="259045"/>
    <xdr:sp macro="" textlink="">
      <xdr:nvSpPr>
        <xdr:cNvPr id="476" name="普通建設事業費 （ うち更新整備　）該当値テキスト"/>
        <xdr:cNvSpPr txBox="1"/>
      </xdr:nvSpPr>
      <xdr:spPr>
        <a:xfrm>
          <a:off x="10528300" y="1617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115083</xdr:rowOff>
    </xdr:from>
    <xdr:to>
      <xdr:col>50</xdr:col>
      <xdr:colOff>165100</xdr:colOff>
      <xdr:row>97</xdr:row>
      <xdr:rowOff>45233</xdr:rowOff>
    </xdr:to>
    <xdr:sp macro="" textlink="">
      <xdr:nvSpPr>
        <xdr:cNvPr id="477" name="楕円 476"/>
        <xdr:cNvSpPr/>
      </xdr:nvSpPr>
      <xdr:spPr>
        <a:xfrm>
          <a:off x="9588500" y="165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61760</xdr:rowOff>
    </xdr:from>
    <xdr:ext cx="534377" cy="259045"/>
    <xdr:sp macro="" textlink="">
      <xdr:nvSpPr>
        <xdr:cNvPr id="478" name="テキスト ボックス 477"/>
        <xdr:cNvSpPr txBox="1"/>
      </xdr:nvSpPr>
      <xdr:spPr>
        <a:xfrm>
          <a:off x="9372111" y="1634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163798</xdr:rowOff>
    </xdr:from>
    <xdr:to>
      <xdr:col>46</xdr:col>
      <xdr:colOff>38100</xdr:colOff>
      <xdr:row>96</xdr:row>
      <xdr:rowOff>93948</xdr:rowOff>
    </xdr:to>
    <xdr:sp macro="" textlink="">
      <xdr:nvSpPr>
        <xdr:cNvPr id="479" name="楕円 478"/>
        <xdr:cNvSpPr/>
      </xdr:nvSpPr>
      <xdr:spPr>
        <a:xfrm>
          <a:off x="8699500" y="164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110475</xdr:rowOff>
    </xdr:from>
    <xdr:ext cx="534377" cy="259045"/>
    <xdr:sp macro="" textlink="">
      <xdr:nvSpPr>
        <xdr:cNvPr id="480" name="テキスト ボックス 479"/>
        <xdr:cNvSpPr txBox="1"/>
      </xdr:nvSpPr>
      <xdr:spPr>
        <a:xfrm>
          <a:off x="8483111" y="162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111220</xdr:rowOff>
    </xdr:from>
    <xdr:to>
      <xdr:col>41</xdr:col>
      <xdr:colOff>101600</xdr:colOff>
      <xdr:row>98</xdr:row>
      <xdr:rowOff>41370</xdr:rowOff>
    </xdr:to>
    <xdr:sp macro="" textlink="">
      <xdr:nvSpPr>
        <xdr:cNvPr id="481" name="楕円 480"/>
        <xdr:cNvSpPr/>
      </xdr:nvSpPr>
      <xdr:spPr>
        <a:xfrm>
          <a:off x="7810500" y="167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32497</xdr:rowOff>
    </xdr:from>
    <xdr:ext cx="534377" cy="259045"/>
    <xdr:sp macro="" textlink="">
      <xdr:nvSpPr>
        <xdr:cNvPr id="482" name="テキスト ボックス 481"/>
        <xdr:cNvSpPr txBox="1"/>
      </xdr:nvSpPr>
      <xdr:spPr>
        <a:xfrm>
          <a:off x="7594111" y="168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74299</xdr:rowOff>
    </xdr:from>
    <xdr:to>
      <xdr:col>85</xdr:col>
      <xdr:colOff>127000</xdr:colOff>
      <xdr:row>39</xdr:row>
      <xdr:rowOff>78936</xdr:rowOff>
    </xdr:to>
    <xdr:cxnSp macro="">
      <xdr:nvCxnSpPr>
        <xdr:cNvPr id="513" name="直線コネクタ 512"/>
        <xdr:cNvCxnSpPr/>
      </xdr:nvCxnSpPr>
      <xdr:spPr>
        <a:xfrm flipV="1">
          <a:off x="15481300" y="6760849"/>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78936</xdr:rowOff>
    </xdr:from>
    <xdr:to>
      <xdr:col>81</xdr:col>
      <xdr:colOff>50800</xdr:colOff>
      <xdr:row>39</xdr:row>
      <xdr:rowOff>98062</xdr:rowOff>
    </xdr:to>
    <xdr:cxnSp macro="">
      <xdr:nvCxnSpPr>
        <xdr:cNvPr id="516" name="直線コネクタ 515"/>
        <xdr:cNvCxnSpPr/>
      </xdr:nvCxnSpPr>
      <xdr:spPr>
        <a:xfrm flipV="1">
          <a:off x="14592300" y="6765486"/>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95112</xdr:rowOff>
    </xdr:from>
    <xdr:to>
      <xdr:col>76</xdr:col>
      <xdr:colOff>114300</xdr:colOff>
      <xdr:row>39</xdr:row>
      <xdr:rowOff>98062</xdr:rowOff>
    </xdr:to>
    <xdr:cxnSp macro="">
      <xdr:nvCxnSpPr>
        <xdr:cNvPr id="519" name="直線コネクタ 518"/>
        <xdr:cNvCxnSpPr/>
      </xdr:nvCxnSpPr>
      <xdr:spPr>
        <a:xfrm>
          <a:off x="13703300" y="6781662"/>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87916</xdr:rowOff>
    </xdr:from>
    <xdr:to>
      <xdr:col>71</xdr:col>
      <xdr:colOff>177800</xdr:colOff>
      <xdr:row>39</xdr:row>
      <xdr:rowOff>95112</xdr:rowOff>
    </xdr:to>
    <xdr:cxnSp macro="">
      <xdr:nvCxnSpPr>
        <xdr:cNvPr id="522" name="直線コネクタ 521"/>
        <xdr:cNvCxnSpPr/>
      </xdr:nvCxnSpPr>
      <xdr:spPr>
        <a:xfrm>
          <a:off x="12814300" y="6774466"/>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23499</xdr:rowOff>
    </xdr:from>
    <xdr:to>
      <xdr:col>85</xdr:col>
      <xdr:colOff>177800</xdr:colOff>
      <xdr:row>39</xdr:row>
      <xdr:rowOff>125099</xdr:rowOff>
    </xdr:to>
    <xdr:sp macro="" textlink="">
      <xdr:nvSpPr>
        <xdr:cNvPr id="532" name="楕円 531"/>
        <xdr:cNvSpPr/>
      </xdr:nvSpPr>
      <xdr:spPr>
        <a:xfrm>
          <a:off x="16268700" y="67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115181</xdr:rowOff>
    </xdr:from>
    <xdr:ext cx="469744" cy="259045"/>
    <xdr:sp macro="" textlink="">
      <xdr:nvSpPr>
        <xdr:cNvPr id="533" name="災害復旧事業費該当値テキスト"/>
        <xdr:cNvSpPr txBox="1"/>
      </xdr:nvSpPr>
      <xdr:spPr>
        <a:xfrm>
          <a:off x="16370300" y="663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28136</xdr:rowOff>
    </xdr:from>
    <xdr:to>
      <xdr:col>81</xdr:col>
      <xdr:colOff>101600</xdr:colOff>
      <xdr:row>39</xdr:row>
      <xdr:rowOff>129736</xdr:rowOff>
    </xdr:to>
    <xdr:sp macro="" textlink="">
      <xdr:nvSpPr>
        <xdr:cNvPr id="534" name="楕円 533"/>
        <xdr:cNvSpPr/>
      </xdr:nvSpPr>
      <xdr:spPr>
        <a:xfrm>
          <a:off x="15430500" y="67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120863</xdr:rowOff>
    </xdr:from>
    <xdr:ext cx="469744" cy="259045"/>
    <xdr:sp macro="" textlink="">
      <xdr:nvSpPr>
        <xdr:cNvPr id="535" name="テキスト ボックス 534"/>
        <xdr:cNvSpPr txBox="1"/>
      </xdr:nvSpPr>
      <xdr:spPr>
        <a:xfrm>
          <a:off x="15246428" y="68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47262</xdr:rowOff>
    </xdr:from>
    <xdr:to>
      <xdr:col>76</xdr:col>
      <xdr:colOff>165100</xdr:colOff>
      <xdr:row>39</xdr:row>
      <xdr:rowOff>148862</xdr:rowOff>
    </xdr:to>
    <xdr:sp macro="" textlink="">
      <xdr:nvSpPr>
        <xdr:cNvPr id="536" name="楕円 535"/>
        <xdr:cNvSpPr/>
      </xdr:nvSpPr>
      <xdr:spPr>
        <a:xfrm>
          <a:off x="14541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139989</xdr:rowOff>
    </xdr:from>
    <xdr:ext cx="313932" cy="259045"/>
    <xdr:sp macro="" textlink="">
      <xdr:nvSpPr>
        <xdr:cNvPr id="537" name="テキスト ボックス 536"/>
        <xdr:cNvSpPr txBox="1"/>
      </xdr:nvSpPr>
      <xdr:spPr>
        <a:xfrm>
          <a:off x="14435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44312</xdr:rowOff>
    </xdr:from>
    <xdr:to>
      <xdr:col>72</xdr:col>
      <xdr:colOff>38100</xdr:colOff>
      <xdr:row>39</xdr:row>
      <xdr:rowOff>145912</xdr:rowOff>
    </xdr:to>
    <xdr:sp macro="" textlink="">
      <xdr:nvSpPr>
        <xdr:cNvPr id="538" name="楕円 537"/>
        <xdr:cNvSpPr/>
      </xdr:nvSpPr>
      <xdr:spPr>
        <a:xfrm>
          <a:off x="13652500" y="67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137039</xdr:rowOff>
    </xdr:from>
    <xdr:ext cx="378565" cy="259045"/>
    <xdr:sp macro="" textlink="">
      <xdr:nvSpPr>
        <xdr:cNvPr id="539" name="テキスト ボックス 538"/>
        <xdr:cNvSpPr txBox="1"/>
      </xdr:nvSpPr>
      <xdr:spPr>
        <a:xfrm>
          <a:off x="13514017" y="6823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37116</xdr:rowOff>
    </xdr:from>
    <xdr:to>
      <xdr:col>67</xdr:col>
      <xdr:colOff>101600</xdr:colOff>
      <xdr:row>39</xdr:row>
      <xdr:rowOff>138716</xdr:rowOff>
    </xdr:to>
    <xdr:sp macro="" textlink="">
      <xdr:nvSpPr>
        <xdr:cNvPr id="540" name="楕円 539"/>
        <xdr:cNvSpPr/>
      </xdr:nvSpPr>
      <xdr:spPr>
        <a:xfrm>
          <a:off x="12763500" y="67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129843</xdr:rowOff>
    </xdr:from>
    <xdr:ext cx="469744" cy="259045"/>
    <xdr:sp macro="" textlink="">
      <xdr:nvSpPr>
        <xdr:cNvPr id="541" name="テキスト ボックス 540"/>
        <xdr:cNvSpPr txBox="1"/>
      </xdr:nvSpPr>
      <xdr:spPr>
        <a:xfrm>
          <a:off x="12579428" y="681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32541</xdr:rowOff>
    </xdr:from>
    <xdr:to>
      <xdr:col>85</xdr:col>
      <xdr:colOff>127000</xdr:colOff>
      <xdr:row>74</xdr:row>
      <xdr:rowOff>54824</xdr:rowOff>
    </xdr:to>
    <xdr:cxnSp macro="">
      <xdr:nvCxnSpPr>
        <xdr:cNvPr id="621" name="直線コネクタ 620"/>
        <xdr:cNvCxnSpPr/>
      </xdr:nvCxnSpPr>
      <xdr:spPr>
        <a:xfrm flipV="1">
          <a:off x="15481300" y="12719841"/>
          <a:ext cx="838200" cy="2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54824</xdr:rowOff>
    </xdr:from>
    <xdr:to>
      <xdr:col>81</xdr:col>
      <xdr:colOff>50800</xdr:colOff>
      <xdr:row>74</xdr:row>
      <xdr:rowOff>83486</xdr:rowOff>
    </xdr:to>
    <xdr:cxnSp macro="">
      <xdr:nvCxnSpPr>
        <xdr:cNvPr id="624" name="直線コネクタ 623"/>
        <xdr:cNvCxnSpPr/>
      </xdr:nvCxnSpPr>
      <xdr:spPr>
        <a:xfrm flipV="1">
          <a:off x="14592300" y="12742124"/>
          <a:ext cx="8890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83486</xdr:rowOff>
    </xdr:from>
    <xdr:to>
      <xdr:col>76</xdr:col>
      <xdr:colOff>114300</xdr:colOff>
      <xdr:row>74</xdr:row>
      <xdr:rowOff>118887</xdr:rowOff>
    </xdr:to>
    <xdr:cxnSp macro="">
      <xdr:nvCxnSpPr>
        <xdr:cNvPr id="627" name="直線コネクタ 626"/>
        <xdr:cNvCxnSpPr/>
      </xdr:nvCxnSpPr>
      <xdr:spPr>
        <a:xfrm flipV="1">
          <a:off x="13703300" y="12770786"/>
          <a:ext cx="8890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103342</xdr:rowOff>
    </xdr:from>
    <xdr:to>
      <xdr:col>71</xdr:col>
      <xdr:colOff>177800</xdr:colOff>
      <xdr:row>74</xdr:row>
      <xdr:rowOff>118887</xdr:rowOff>
    </xdr:to>
    <xdr:cxnSp macro="">
      <xdr:nvCxnSpPr>
        <xdr:cNvPr id="630" name="直線コネクタ 629"/>
        <xdr:cNvCxnSpPr/>
      </xdr:nvCxnSpPr>
      <xdr:spPr>
        <a:xfrm>
          <a:off x="12814300" y="1279064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137423</xdr:rowOff>
    </xdr:from>
    <xdr:ext cx="534377" cy="259045"/>
    <xdr:sp macro="" textlink="">
      <xdr:nvSpPr>
        <xdr:cNvPr id="632" name="テキスト ボックス 631"/>
        <xdr:cNvSpPr txBox="1"/>
      </xdr:nvSpPr>
      <xdr:spPr>
        <a:xfrm>
          <a:off x="13436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120910</xdr:rowOff>
    </xdr:from>
    <xdr:ext cx="534377" cy="259045"/>
    <xdr:sp macro="" textlink="">
      <xdr:nvSpPr>
        <xdr:cNvPr id="634" name="テキスト ボックス 633"/>
        <xdr:cNvSpPr txBox="1"/>
      </xdr:nvSpPr>
      <xdr:spPr>
        <a:xfrm>
          <a:off x="12547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153191</xdr:rowOff>
    </xdr:from>
    <xdr:to>
      <xdr:col>85</xdr:col>
      <xdr:colOff>177800</xdr:colOff>
      <xdr:row>74</xdr:row>
      <xdr:rowOff>83341</xdr:rowOff>
    </xdr:to>
    <xdr:sp macro="" textlink="">
      <xdr:nvSpPr>
        <xdr:cNvPr id="640" name="楕円 639"/>
        <xdr:cNvSpPr/>
      </xdr:nvSpPr>
      <xdr:spPr>
        <a:xfrm>
          <a:off x="16268700" y="1266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4618</xdr:rowOff>
    </xdr:from>
    <xdr:ext cx="534377" cy="259045"/>
    <xdr:sp macro="" textlink="">
      <xdr:nvSpPr>
        <xdr:cNvPr id="641" name="公債費該当値テキスト"/>
        <xdr:cNvSpPr txBox="1"/>
      </xdr:nvSpPr>
      <xdr:spPr>
        <a:xfrm>
          <a:off x="16370300" y="125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4024</xdr:rowOff>
    </xdr:from>
    <xdr:to>
      <xdr:col>81</xdr:col>
      <xdr:colOff>101600</xdr:colOff>
      <xdr:row>74</xdr:row>
      <xdr:rowOff>105624</xdr:rowOff>
    </xdr:to>
    <xdr:sp macro="" textlink="">
      <xdr:nvSpPr>
        <xdr:cNvPr id="642" name="楕円 641"/>
        <xdr:cNvSpPr/>
      </xdr:nvSpPr>
      <xdr:spPr>
        <a:xfrm>
          <a:off x="15430500" y="126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122151</xdr:rowOff>
    </xdr:from>
    <xdr:ext cx="534377" cy="259045"/>
    <xdr:sp macro="" textlink="">
      <xdr:nvSpPr>
        <xdr:cNvPr id="643" name="テキスト ボックス 642"/>
        <xdr:cNvSpPr txBox="1"/>
      </xdr:nvSpPr>
      <xdr:spPr>
        <a:xfrm>
          <a:off x="15214111" y="124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32686</xdr:rowOff>
    </xdr:from>
    <xdr:to>
      <xdr:col>76</xdr:col>
      <xdr:colOff>165100</xdr:colOff>
      <xdr:row>74</xdr:row>
      <xdr:rowOff>134286</xdr:rowOff>
    </xdr:to>
    <xdr:sp macro="" textlink="">
      <xdr:nvSpPr>
        <xdr:cNvPr id="644" name="楕円 643"/>
        <xdr:cNvSpPr/>
      </xdr:nvSpPr>
      <xdr:spPr>
        <a:xfrm>
          <a:off x="14541500" y="127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150813</xdr:rowOff>
    </xdr:from>
    <xdr:ext cx="534377" cy="259045"/>
    <xdr:sp macro="" textlink="">
      <xdr:nvSpPr>
        <xdr:cNvPr id="645" name="テキスト ボックス 644"/>
        <xdr:cNvSpPr txBox="1"/>
      </xdr:nvSpPr>
      <xdr:spPr>
        <a:xfrm>
          <a:off x="14325111" y="1249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68087</xdr:rowOff>
    </xdr:from>
    <xdr:to>
      <xdr:col>72</xdr:col>
      <xdr:colOff>38100</xdr:colOff>
      <xdr:row>74</xdr:row>
      <xdr:rowOff>169687</xdr:rowOff>
    </xdr:to>
    <xdr:sp macro="" textlink="">
      <xdr:nvSpPr>
        <xdr:cNvPr id="646" name="楕円 645"/>
        <xdr:cNvSpPr/>
      </xdr:nvSpPr>
      <xdr:spPr>
        <a:xfrm>
          <a:off x="13652500" y="127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160814</xdr:rowOff>
    </xdr:from>
    <xdr:ext cx="534377" cy="259045"/>
    <xdr:sp macro="" textlink="">
      <xdr:nvSpPr>
        <xdr:cNvPr id="647" name="テキスト ボックス 646"/>
        <xdr:cNvSpPr txBox="1"/>
      </xdr:nvSpPr>
      <xdr:spPr>
        <a:xfrm>
          <a:off x="13436111" y="128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52542</xdr:rowOff>
    </xdr:from>
    <xdr:to>
      <xdr:col>67</xdr:col>
      <xdr:colOff>101600</xdr:colOff>
      <xdr:row>74</xdr:row>
      <xdr:rowOff>154142</xdr:rowOff>
    </xdr:to>
    <xdr:sp macro="" textlink="">
      <xdr:nvSpPr>
        <xdr:cNvPr id="648" name="楕円 647"/>
        <xdr:cNvSpPr/>
      </xdr:nvSpPr>
      <xdr:spPr>
        <a:xfrm>
          <a:off x="12763500" y="1273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145269</xdr:rowOff>
    </xdr:from>
    <xdr:ext cx="534377" cy="259045"/>
    <xdr:sp macro="" textlink="">
      <xdr:nvSpPr>
        <xdr:cNvPr id="649" name="テキスト ボックス 648"/>
        <xdr:cNvSpPr txBox="1"/>
      </xdr:nvSpPr>
      <xdr:spPr>
        <a:xfrm>
          <a:off x="12547111" y="128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16126</xdr:rowOff>
    </xdr:from>
    <xdr:to>
      <xdr:col>85</xdr:col>
      <xdr:colOff>127000</xdr:colOff>
      <xdr:row>97</xdr:row>
      <xdr:rowOff>88768</xdr:rowOff>
    </xdr:to>
    <xdr:cxnSp macro="">
      <xdr:nvCxnSpPr>
        <xdr:cNvPr id="678" name="直線コネクタ 677"/>
        <xdr:cNvCxnSpPr/>
      </xdr:nvCxnSpPr>
      <xdr:spPr>
        <a:xfrm>
          <a:off x="15481300" y="16646776"/>
          <a:ext cx="838200" cy="7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62763</xdr:rowOff>
    </xdr:from>
    <xdr:ext cx="534377" cy="259045"/>
    <xdr:sp macro="" textlink="">
      <xdr:nvSpPr>
        <xdr:cNvPr id="679" name="積立金平均値テキスト"/>
        <xdr:cNvSpPr txBox="1"/>
      </xdr:nvSpPr>
      <xdr:spPr>
        <a:xfrm>
          <a:off x="16370300" y="166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16126</xdr:rowOff>
    </xdr:from>
    <xdr:to>
      <xdr:col>81</xdr:col>
      <xdr:colOff>50800</xdr:colOff>
      <xdr:row>97</xdr:row>
      <xdr:rowOff>61458</xdr:rowOff>
    </xdr:to>
    <xdr:cxnSp macro="">
      <xdr:nvCxnSpPr>
        <xdr:cNvPr id="681" name="直線コネクタ 680"/>
        <xdr:cNvCxnSpPr/>
      </xdr:nvCxnSpPr>
      <xdr:spPr>
        <a:xfrm flipV="1">
          <a:off x="14592300" y="16646776"/>
          <a:ext cx="889000" cy="4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7890</xdr:rowOff>
    </xdr:from>
    <xdr:ext cx="534377" cy="259045"/>
    <xdr:sp macro="" textlink="">
      <xdr:nvSpPr>
        <xdr:cNvPr id="683" name="テキスト ボックス 682"/>
        <xdr:cNvSpPr txBox="1"/>
      </xdr:nvSpPr>
      <xdr:spPr>
        <a:xfrm>
          <a:off x="15214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61458</xdr:rowOff>
    </xdr:from>
    <xdr:to>
      <xdr:col>76</xdr:col>
      <xdr:colOff>114300</xdr:colOff>
      <xdr:row>97</xdr:row>
      <xdr:rowOff>67311</xdr:rowOff>
    </xdr:to>
    <xdr:cxnSp macro="">
      <xdr:nvCxnSpPr>
        <xdr:cNvPr id="684" name="直線コネクタ 683"/>
        <xdr:cNvCxnSpPr/>
      </xdr:nvCxnSpPr>
      <xdr:spPr>
        <a:xfrm flipV="1">
          <a:off x="13703300" y="16692108"/>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21181</xdr:rowOff>
    </xdr:from>
    <xdr:ext cx="534377" cy="259045"/>
    <xdr:sp macro="" textlink="">
      <xdr:nvSpPr>
        <xdr:cNvPr id="686" name="テキスト ボックス 685"/>
        <xdr:cNvSpPr txBox="1"/>
      </xdr:nvSpPr>
      <xdr:spPr>
        <a:xfrm>
          <a:off x="14325111" y="168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67311</xdr:rowOff>
    </xdr:from>
    <xdr:to>
      <xdr:col>71</xdr:col>
      <xdr:colOff>177800</xdr:colOff>
      <xdr:row>97</xdr:row>
      <xdr:rowOff>163612</xdr:rowOff>
    </xdr:to>
    <xdr:cxnSp macro="">
      <xdr:nvCxnSpPr>
        <xdr:cNvPr id="687" name="直線コネクタ 686"/>
        <xdr:cNvCxnSpPr/>
      </xdr:nvCxnSpPr>
      <xdr:spPr>
        <a:xfrm flipV="1">
          <a:off x="12814300" y="16697961"/>
          <a:ext cx="889000" cy="9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64949</xdr:rowOff>
    </xdr:from>
    <xdr:ext cx="534377" cy="259045"/>
    <xdr:sp macro="" textlink="">
      <xdr:nvSpPr>
        <xdr:cNvPr id="689" name="テキスト ボックス 688"/>
        <xdr:cNvSpPr txBox="1"/>
      </xdr:nvSpPr>
      <xdr:spPr>
        <a:xfrm>
          <a:off x="13436111" y="16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1" name="テキスト ボックス 690"/>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37968</xdr:rowOff>
    </xdr:from>
    <xdr:to>
      <xdr:col>85</xdr:col>
      <xdr:colOff>177800</xdr:colOff>
      <xdr:row>97</xdr:row>
      <xdr:rowOff>139568</xdr:rowOff>
    </xdr:to>
    <xdr:sp macro="" textlink="">
      <xdr:nvSpPr>
        <xdr:cNvPr id="697" name="楕円 696"/>
        <xdr:cNvSpPr/>
      </xdr:nvSpPr>
      <xdr:spPr>
        <a:xfrm>
          <a:off x="16268700" y="1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60845</xdr:rowOff>
    </xdr:from>
    <xdr:ext cx="534377" cy="259045"/>
    <xdr:sp macro="" textlink="">
      <xdr:nvSpPr>
        <xdr:cNvPr id="698" name="積立金該当値テキスト"/>
        <xdr:cNvSpPr txBox="1"/>
      </xdr:nvSpPr>
      <xdr:spPr>
        <a:xfrm>
          <a:off x="16370300" y="165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136776</xdr:rowOff>
    </xdr:from>
    <xdr:to>
      <xdr:col>81</xdr:col>
      <xdr:colOff>101600</xdr:colOff>
      <xdr:row>97</xdr:row>
      <xdr:rowOff>66926</xdr:rowOff>
    </xdr:to>
    <xdr:sp macro="" textlink="">
      <xdr:nvSpPr>
        <xdr:cNvPr id="699" name="楕円 698"/>
        <xdr:cNvSpPr/>
      </xdr:nvSpPr>
      <xdr:spPr>
        <a:xfrm>
          <a:off x="15430500" y="165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83453</xdr:rowOff>
    </xdr:from>
    <xdr:ext cx="534377" cy="259045"/>
    <xdr:sp macro="" textlink="">
      <xdr:nvSpPr>
        <xdr:cNvPr id="700" name="テキスト ボックス 699"/>
        <xdr:cNvSpPr txBox="1"/>
      </xdr:nvSpPr>
      <xdr:spPr>
        <a:xfrm>
          <a:off x="15214111" y="1637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10658</xdr:rowOff>
    </xdr:from>
    <xdr:to>
      <xdr:col>76</xdr:col>
      <xdr:colOff>165100</xdr:colOff>
      <xdr:row>97</xdr:row>
      <xdr:rowOff>112258</xdr:rowOff>
    </xdr:to>
    <xdr:sp macro="" textlink="">
      <xdr:nvSpPr>
        <xdr:cNvPr id="701" name="楕円 700"/>
        <xdr:cNvSpPr/>
      </xdr:nvSpPr>
      <xdr:spPr>
        <a:xfrm>
          <a:off x="14541500" y="166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128785</xdr:rowOff>
    </xdr:from>
    <xdr:ext cx="534377" cy="259045"/>
    <xdr:sp macro="" textlink="">
      <xdr:nvSpPr>
        <xdr:cNvPr id="702" name="テキスト ボックス 701"/>
        <xdr:cNvSpPr txBox="1"/>
      </xdr:nvSpPr>
      <xdr:spPr>
        <a:xfrm>
          <a:off x="14325111" y="164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16511</xdr:rowOff>
    </xdr:from>
    <xdr:to>
      <xdr:col>72</xdr:col>
      <xdr:colOff>38100</xdr:colOff>
      <xdr:row>97</xdr:row>
      <xdr:rowOff>118111</xdr:rowOff>
    </xdr:to>
    <xdr:sp macro="" textlink="">
      <xdr:nvSpPr>
        <xdr:cNvPr id="703" name="楕円 702"/>
        <xdr:cNvSpPr/>
      </xdr:nvSpPr>
      <xdr:spPr>
        <a:xfrm>
          <a:off x="13652500" y="166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134638</xdr:rowOff>
    </xdr:from>
    <xdr:ext cx="534377" cy="259045"/>
    <xdr:sp macro="" textlink="">
      <xdr:nvSpPr>
        <xdr:cNvPr id="704" name="テキスト ボックス 703"/>
        <xdr:cNvSpPr txBox="1"/>
      </xdr:nvSpPr>
      <xdr:spPr>
        <a:xfrm>
          <a:off x="13436111" y="1642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112812</xdr:rowOff>
    </xdr:from>
    <xdr:to>
      <xdr:col>67</xdr:col>
      <xdr:colOff>101600</xdr:colOff>
      <xdr:row>98</xdr:row>
      <xdr:rowOff>42962</xdr:rowOff>
    </xdr:to>
    <xdr:sp macro="" textlink="">
      <xdr:nvSpPr>
        <xdr:cNvPr id="705" name="楕円 704"/>
        <xdr:cNvSpPr/>
      </xdr:nvSpPr>
      <xdr:spPr>
        <a:xfrm>
          <a:off x="12763500" y="1674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34089</xdr:rowOff>
    </xdr:from>
    <xdr:ext cx="534377" cy="259045"/>
    <xdr:sp macro="" textlink="">
      <xdr:nvSpPr>
        <xdr:cNvPr id="706" name="テキスト ボックス 705"/>
        <xdr:cNvSpPr txBox="1"/>
      </xdr:nvSpPr>
      <xdr:spPr>
        <a:xfrm>
          <a:off x="12547111" y="1683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106645</xdr:rowOff>
    </xdr:from>
    <xdr:to>
      <xdr:col>116</xdr:col>
      <xdr:colOff>63500</xdr:colOff>
      <xdr:row>58</xdr:row>
      <xdr:rowOff>109479</xdr:rowOff>
    </xdr:to>
    <xdr:cxnSp macro="">
      <xdr:nvCxnSpPr>
        <xdr:cNvPr id="790" name="直線コネクタ 789"/>
        <xdr:cNvCxnSpPr/>
      </xdr:nvCxnSpPr>
      <xdr:spPr>
        <a:xfrm>
          <a:off x="21323300" y="10050745"/>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102209</xdr:rowOff>
    </xdr:from>
    <xdr:to>
      <xdr:col>111</xdr:col>
      <xdr:colOff>177800</xdr:colOff>
      <xdr:row>58</xdr:row>
      <xdr:rowOff>106645</xdr:rowOff>
    </xdr:to>
    <xdr:cxnSp macro="">
      <xdr:nvCxnSpPr>
        <xdr:cNvPr id="793" name="直線コネクタ 792"/>
        <xdr:cNvCxnSpPr/>
      </xdr:nvCxnSpPr>
      <xdr:spPr>
        <a:xfrm>
          <a:off x="20434300" y="10046309"/>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91968</xdr:rowOff>
    </xdr:from>
    <xdr:to>
      <xdr:col>107</xdr:col>
      <xdr:colOff>50800</xdr:colOff>
      <xdr:row>58</xdr:row>
      <xdr:rowOff>102209</xdr:rowOff>
    </xdr:to>
    <xdr:cxnSp macro="">
      <xdr:nvCxnSpPr>
        <xdr:cNvPr id="796" name="直線コネクタ 795"/>
        <xdr:cNvCxnSpPr/>
      </xdr:nvCxnSpPr>
      <xdr:spPr>
        <a:xfrm>
          <a:off x="19545300" y="10036068"/>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81315</xdr:rowOff>
    </xdr:from>
    <xdr:to>
      <xdr:col>102</xdr:col>
      <xdr:colOff>114300</xdr:colOff>
      <xdr:row>58</xdr:row>
      <xdr:rowOff>91968</xdr:rowOff>
    </xdr:to>
    <xdr:cxnSp macro="">
      <xdr:nvCxnSpPr>
        <xdr:cNvPr id="799" name="直線コネクタ 798"/>
        <xdr:cNvCxnSpPr/>
      </xdr:nvCxnSpPr>
      <xdr:spPr>
        <a:xfrm>
          <a:off x="18656300" y="10025415"/>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58679</xdr:rowOff>
    </xdr:from>
    <xdr:to>
      <xdr:col>116</xdr:col>
      <xdr:colOff>114300</xdr:colOff>
      <xdr:row>58</xdr:row>
      <xdr:rowOff>160279</xdr:rowOff>
    </xdr:to>
    <xdr:sp macro="" textlink="">
      <xdr:nvSpPr>
        <xdr:cNvPr id="809" name="楕円 808"/>
        <xdr:cNvSpPr/>
      </xdr:nvSpPr>
      <xdr:spPr>
        <a:xfrm>
          <a:off x="22110700" y="100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145056</xdr:rowOff>
    </xdr:from>
    <xdr:ext cx="378565" cy="259045"/>
    <xdr:sp macro="" textlink="">
      <xdr:nvSpPr>
        <xdr:cNvPr id="810" name="貸付金該当値テキスト"/>
        <xdr:cNvSpPr txBox="1"/>
      </xdr:nvSpPr>
      <xdr:spPr>
        <a:xfrm>
          <a:off x="22212300" y="9917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55845</xdr:rowOff>
    </xdr:from>
    <xdr:to>
      <xdr:col>112</xdr:col>
      <xdr:colOff>38100</xdr:colOff>
      <xdr:row>58</xdr:row>
      <xdr:rowOff>157445</xdr:rowOff>
    </xdr:to>
    <xdr:sp macro="" textlink="">
      <xdr:nvSpPr>
        <xdr:cNvPr id="811" name="楕円 810"/>
        <xdr:cNvSpPr/>
      </xdr:nvSpPr>
      <xdr:spPr>
        <a:xfrm>
          <a:off x="21272500" y="99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148572</xdr:rowOff>
    </xdr:from>
    <xdr:ext cx="378565" cy="259045"/>
    <xdr:sp macro="" textlink="">
      <xdr:nvSpPr>
        <xdr:cNvPr id="812" name="テキスト ボックス 811"/>
        <xdr:cNvSpPr txBox="1"/>
      </xdr:nvSpPr>
      <xdr:spPr>
        <a:xfrm>
          <a:off x="21134017" y="10092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51409</xdr:rowOff>
    </xdr:from>
    <xdr:to>
      <xdr:col>107</xdr:col>
      <xdr:colOff>101600</xdr:colOff>
      <xdr:row>58</xdr:row>
      <xdr:rowOff>153009</xdr:rowOff>
    </xdr:to>
    <xdr:sp macro="" textlink="">
      <xdr:nvSpPr>
        <xdr:cNvPr id="813" name="楕円 812"/>
        <xdr:cNvSpPr/>
      </xdr:nvSpPr>
      <xdr:spPr>
        <a:xfrm>
          <a:off x="20383500" y="99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144136</xdr:rowOff>
    </xdr:from>
    <xdr:ext cx="378565" cy="259045"/>
    <xdr:sp macro="" textlink="">
      <xdr:nvSpPr>
        <xdr:cNvPr id="814" name="テキスト ボックス 813"/>
        <xdr:cNvSpPr txBox="1"/>
      </xdr:nvSpPr>
      <xdr:spPr>
        <a:xfrm>
          <a:off x="20245017" y="100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41168</xdr:rowOff>
    </xdr:from>
    <xdr:to>
      <xdr:col>102</xdr:col>
      <xdr:colOff>165100</xdr:colOff>
      <xdr:row>58</xdr:row>
      <xdr:rowOff>142768</xdr:rowOff>
    </xdr:to>
    <xdr:sp macro="" textlink="">
      <xdr:nvSpPr>
        <xdr:cNvPr id="815" name="楕円 814"/>
        <xdr:cNvSpPr/>
      </xdr:nvSpPr>
      <xdr:spPr>
        <a:xfrm>
          <a:off x="19494500" y="99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133895</xdr:rowOff>
    </xdr:from>
    <xdr:ext cx="469744" cy="259045"/>
    <xdr:sp macro="" textlink="">
      <xdr:nvSpPr>
        <xdr:cNvPr id="816" name="テキスト ボックス 815"/>
        <xdr:cNvSpPr txBox="1"/>
      </xdr:nvSpPr>
      <xdr:spPr>
        <a:xfrm>
          <a:off x="19310428" y="100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30515</xdr:rowOff>
    </xdr:from>
    <xdr:to>
      <xdr:col>98</xdr:col>
      <xdr:colOff>38100</xdr:colOff>
      <xdr:row>58</xdr:row>
      <xdr:rowOff>132115</xdr:rowOff>
    </xdr:to>
    <xdr:sp macro="" textlink="">
      <xdr:nvSpPr>
        <xdr:cNvPr id="817" name="楕円 816"/>
        <xdr:cNvSpPr/>
      </xdr:nvSpPr>
      <xdr:spPr>
        <a:xfrm>
          <a:off x="18605500" y="99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123242</xdr:rowOff>
    </xdr:from>
    <xdr:ext cx="469744" cy="259045"/>
    <xdr:sp macro="" textlink="">
      <xdr:nvSpPr>
        <xdr:cNvPr id="818" name="テキスト ボックス 817"/>
        <xdr:cNvSpPr txBox="1"/>
      </xdr:nvSpPr>
      <xdr:spPr>
        <a:xfrm>
          <a:off x="18421428" y="1006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89256</xdr:rowOff>
    </xdr:from>
    <xdr:to>
      <xdr:col>116</xdr:col>
      <xdr:colOff>63500</xdr:colOff>
      <xdr:row>75</xdr:row>
      <xdr:rowOff>124213</xdr:rowOff>
    </xdr:to>
    <xdr:cxnSp macro="">
      <xdr:nvCxnSpPr>
        <xdr:cNvPr id="848" name="直線コネクタ 847"/>
        <xdr:cNvCxnSpPr/>
      </xdr:nvCxnSpPr>
      <xdr:spPr>
        <a:xfrm>
          <a:off x="21323300" y="12948006"/>
          <a:ext cx="8382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49" name="繰出金平均値テキスト"/>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30677</xdr:rowOff>
    </xdr:from>
    <xdr:to>
      <xdr:col>111</xdr:col>
      <xdr:colOff>177800</xdr:colOff>
      <xdr:row>75</xdr:row>
      <xdr:rowOff>89256</xdr:rowOff>
    </xdr:to>
    <xdr:cxnSp macro="">
      <xdr:nvCxnSpPr>
        <xdr:cNvPr id="851" name="直線コネクタ 850"/>
        <xdr:cNvCxnSpPr/>
      </xdr:nvCxnSpPr>
      <xdr:spPr>
        <a:xfrm>
          <a:off x="20434300" y="12889427"/>
          <a:ext cx="889000" cy="5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3" name="テキスト ボックス 852"/>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30677</xdr:rowOff>
    </xdr:from>
    <xdr:to>
      <xdr:col>107</xdr:col>
      <xdr:colOff>50800</xdr:colOff>
      <xdr:row>75</xdr:row>
      <xdr:rowOff>104877</xdr:rowOff>
    </xdr:to>
    <xdr:cxnSp macro="">
      <xdr:nvCxnSpPr>
        <xdr:cNvPr id="854" name="直線コネクタ 853"/>
        <xdr:cNvCxnSpPr/>
      </xdr:nvCxnSpPr>
      <xdr:spPr>
        <a:xfrm flipV="1">
          <a:off x="19545300" y="12889427"/>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6" name="テキスト ボックス 855"/>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104877</xdr:rowOff>
    </xdr:from>
    <xdr:to>
      <xdr:col>102</xdr:col>
      <xdr:colOff>114300</xdr:colOff>
      <xdr:row>76</xdr:row>
      <xdr:rowOff>2826</xdr:rowOff>
    </xdr:to>
    <xdr:cxnSp macro="">
      <xdr:nvCxnSpPr>
        <xdr:cNvPr id="857" name="直線コネクタ 856"/>
        <xdr:cNvCxnSpPr/>
      </xdr:nvCxnSpPr>
      <xdr:spPr>
        <a:xfrm flipV="1">
          <a:off x="18656300" y="12963627"/>
          <a:ext cx="889000" cy="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23283</xdr:rowOff>
    </xdr:from>
    <xdr:ext cx="534377" cy="259045"/>
    <xdr:sp macro="" textlink="">
      <xdr:nvSpPr>
        <xdr:cNvPr id="859" name="テキスト ボックス 858"/>
        <xdr:cNvSpPr txBox="1"/>
      </xdr:nvSpPr>
      <xdr:spPr>
        <a:xfrm>
          <a:off x="19278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71214</xdr:rowOff>
    </xdr:from>
    <xdr:ext cx="534377" cy="259045"/>
    <xdr:sp macro="" textlink="">
      <xdr:nvSpPr>
        <xdr:cNvPr id="861" name="テキスト ボックス 860"/>
        <xdr:cNvSpPr txBox="1"/>
      </xdr:nvSpPr>
      <xdr:spPr>
        <a:xfrm>
          <a:off x="18389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73413</xdr:rowOff>
    </xdr:from>
    <xdr:to>
      <xdr:col>116</xdr:col>
      <xdr:colOff>114300</xdr:colOff>
      <xdr:row>76</xdr:row>
      <xdr:rowOff>3563</xdr:rowOff>
    </xdr:to>
    <xdr:sp macro="" textlink="">
      <xdr:nvSpPr>
        <xdr:cNvPr id="867" name="楕円 866"/>
        <xdr:cNvSpPr/>
      </xdr:nvSpPr>
      <xdr:spPr>
        <a:xfrm>
          <a:off x="22110700" y="129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96290</xdr:rowOff>
    </xdr:from>
    <xdr:ext cx="534377" cy="259045"/>
    <xdr:sp macro="" textlink="">
      <xdr:nvSpPr>
        <xdr:cNvPr id="868" name="繰出金該当値テキスト"/>
        <xdr:cNvSpPr txBox="1"/>
      </xdr:nvSpPr>
      <xdr:spPr>
        <a:xfrm>
          <a:off x="22212300" y="127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38456</xdr:rowOff>
    </xdr:from>
    <xdr:to>
      <xdr:col>112</xdr:col>
      <xdr:colOff>38100</xdr:colOff>
      <xdr:row>75</xdr:row>
      <xdr:rowOff>140056</xdr:rowOff>
    </xdr:to>
    <xdr:sp macro="" textlink="">
      <xdr:nvSpPr>
        <xdr:cNvPr id="869" name="楕円 868"/>
        <xdr:cNvSpPr/>
      </xdr:nvSpPr>
      <xdr:spPr>
        <a:xfrm>
          <a:off x="21272500" y="128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156583</xdr:rowOff>
    </xdr:from>
    <xdr:ext cx="534377" cy="259045"/>
    <xdr:sp macro="" textlink="">
      <xdr:nvSpPr>
        <xdr:cNvPr id="870" name="テキスト ボックス 869"/>
        <xdr:cNvSpPr txBox="1"/>
      </xdr:nvSpPr>
      <xdr:spPr>
        <a:xfrm>
          <a:off x="21056111" y="126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151327</xdr:rowOff>
    </xdr:from>
    <xdr:to>
      <xdr:col>107</xdr:col>
      <xdr:colOff>101600</xdr:colOff>
      <xdr:row>75</xdr:row>
      <xdr:rowOff>81477</xdr:rowOff>
    </xdr:to>
    <xdr:sp macro="" textlink="">
      <xdr:nvSpPr>
        <xdr:cNvPr id="871" name="楕円 870"/>
        <xdr:cNvSpPr/>
      </xdr:nvSpPr>
      <xdr:spPr>
        <a:xfrm>
          <a:off x="20383500" y="1283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98004</xdr:rowOff>
    </xdr:from>
    <xdr:ext cx="534377" cy="259045"/>
    <xdr:sp macro="" textlink="">
      <xdr:nvSpPr>
        <xdr:cNvPr id="872" name="テキスト ボックス 871"/>
        <xdr:cNvSpPr txBox="1"/>
      </xdr:nvSpPr>
      <xdr:spPr>
        <a:xfrm>
          <a:off x="20167111" y="1261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54077</xdr:rowOff>
    </xdr:from>
    <xdr:to>
      <xdr:col>102</xdr:col>
      <xdr:colOff>165100</xdr:colOff>
      <xdr:row>75</xdr:row>
      <xdr:rowOff>155677</xdr:rowOff>
    </xdr:to>
    <xdr:sp macro="" textlink="">
      <xdr:nvSpPr>
        <xdr:cNvPr id="873" name="楕円 872"/>
        <xdr:cNvSpPr/>
      </xdr:nvSpPr>
      <xdr:spPr>
        <a:xfrm>
          <a:off x="19494500" y="129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754</xdr:rowOff>
    </xdr:from>
    <xdr:ext cx="534377" cy="259045"/>
    <xdr:sp macro="" textlink="">
      <xdr:nvSpPr>
        <xdr:cNvPr id="874" name="テキスト ボックス 873"/>
        <xdr:cNvSpPr txBox="1"/>
      </xdr:nvSpPr>
      <xdr:spPr>
        <a:xfrm>
          <a:off x="19278111" y="126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123475</xdr:rowOff>
    </xdr:from>
    <xdr:to>
      <xdr:col>98</xdr:col>
      <xdr:colOff>38100</xdr:colOff>
      <xdr:row>76</xdr:row>
      <xdr:rowOff>53625</xdr:rowOff>
    </xdr:to>
    <xdr:sp macro="" textlink="">
      <xdr:nvSpPr>
        <xdr:cNvPr id="875" name="楕円 874"/>
        <xdr:cNvSpPr/>
      </xdr:nvSpPr>
      <xdr:spPr>
        <a:xfrm>
          <a:off x="18605500" y="129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70152</xdr:rowOff>
    </xdr:from>
    <xdr:ext cx="534377" cy="259045"/>
    <xdr:sp macro="" textlink="">
      <xdr:nvSpPr>
        <xdr:cNvPr id="876" name="テキスト ボックス 875"/>
        <xdr:cNvSpPr txBox="1"/>
      </xdr:nvSpPr>
      <xdr:spPr>
        <a:xfrm>
          <a:off x="18389111" y="127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本町は、類似団体平均よりも扶助費、普通建設事業費（うち更新整備）、公債費、積立金、繰出金などのコストが高い水準となっています。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普通建設事業費（うち更新整備）については、類似団体平均に比べ</a:t>
          </a:r>
          <a:r>
            <a:rPr kumimoji="1" lang="en-US" altLang="ja-JP" sz="1300">
              <a:latin typeface="ＭＳ Ｐゴシック" panose="020B0600070205080204" pitchFamily="50" charset="-128"/>
              <a:ea typeface="ＭＳ Ｐゴシック" panose="020B0600070205080204" pitchFamily="50" charset="-128"/>
            </a:rPr>
            <a:t>47.5%</a:t>
          </a:r>
          <a:r>
            <a:rPr kumimoji="1" lang="ja-JP" altLang="en-US" sz="1300">
              <a:latin typeface="ＭＳ Ｐゴシック" panose="020B0600070205080204" pitchFamily="50" charset="-128"/>
              <a:ea typeface="ＭＳ Ｐゴシック" panose="020B0600070205080204" pitchFamily="50" charset="-128"/>
            </a:rPr>
            <a:t>高い水準となっています。これは、伝送路光ケーブル整備事業の実施による既存施設の更新に係る経費が計上されたことによるもののほか、総合体育館の耐震対策事業に投資を行った結果です。公共施設については、今後、耐用年数を迎える施設が多く、それに伴い更新経費が必要となってきますが、公共施設等総合管理計画に基づき、施設の統廃合などを進め、計画的な更新を行う必要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年度は、臨時福祉給付金事業の皆減により前年度よりも減額となりましたが、生活保護費の増加及び高齢化等による医療費の自然増などが要因となり、今後、増加する見込みです。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類似団体平均、全国平均、鳥取県平均よりも高い水準となっています。前年度よりも減少していますが、今後、下水道事業会計の公債費が増加傾向にあり、これにあわせて増加することが想定さ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公債費については、類似団体よりも住民１人あたりのコストが</a:t>
          </a:r>
          <a:r>
            <a:rPr kumimoji="1" lang="en-US" altLang="ja-JP" sz="1300">
              <a:latin typeface="ＭＳ Ｐゴシック" panose="020B0600070205080204" pitchFamily="50" charset="-128"/>
              <a:ea typeface="ＭＳ Ｐゴシック" panose="020B0600070205080204" pitchFamily="50" charset="-128"/>
            </a:rPr>
            <a:t>9,150</a:t>
          </a:r>
          <a:r>
            <a:rPr kumimoji="1" lang="ja-JP" altLang="en-US" sz="1300">
              <a:latin typeface="ＭＳ Ｐゴシック" panose="020B0600070205080204" pitchFamily="50" charset="-128"/>
              <a:ea typeface="ＭＳ Ｐゴシック" panose="020B0600070205080204" pitchFamily="50" charset="-128"/>
            </a:rPr>
            <a:t>円高い水準であり、本町の前年度と比較しても</a:t>
          </a:r>
          <a:r>
            <a:rPr kumimoji="1" lang="en-US" altLang="ja-JP" sz="1300">
              <a:latin typeface="ＭＳ Ｐゴシック" panose="020B0600070205080204" pitchFamily="50" charset="-128"/>
              <a:ea typeface="ＭＳ Ｐゴシック" panose="020B0600070205080204" pitchFamily="50" charset="-128"/>
            </a:rPr>
            <a:t>2,047</a:t>
          </a:r>
          <a:r>
            <a:rPr kumimoji="1" lang="ja-JP" altLang="en-US" sz="1300">
              <a:latin typeface="ＭＳ Ｐゴシック" panose="020B0600070205080204" pitchFamily="50" charset="-128"/>
              <a:ea typeface="ＭＳ Ｐゴシック" panose="020B0600070205080204" pitchFamily="50" charset="-128"/>
            </a:rPr>
            <a:t>円増加しています。公債費は、平成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年度まで高い水準が続く見込みであり、繰上償還などの将来負担額の削減に努める必要があります。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鳥取県琴浦町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17,785
17,630
139.97
11,762,863
11,365,546
326,068
6,449,493
14,234,696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67310</xdr:rowOff>
    </xdr:from>
    <xdr:to>
      <xdr:col>24</xdr:col>
      <xdr:colOff>63500</xdr:colOff>
      <xdr:row>36</xdr:row>
      <xdr:rowOff>54737</xdr:rowOff>
    </xdr:to>
    <xdr:cxnSp macro="">
      <xdr:nvCxnSpPr>
        <xdr:cNvPr id="61" name="直線コネクタ 60"/>
        <xdr:cNvCxnSpPr/>
      </xdr:nvCxnSpPr>
      <xdr:spPr>
        <a:xfrm>
          <a:off x="3797300" y="6068060"/>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141224</xdr:rowOff>
    </xdr:from>
    <xdr:to>
      <xdr:col>19</xdr:col>
      <xdr:colOff>177800</xdr:colOff>
      <xdr:row>35</xdr:row>
      <xdr:rowOff>67310</xdr:rowOff>
    </xdr:to>
    <xdr:cxnSp macro="">
      <xdr:nvCxnSpPr>
        <xdr:cNvPr id="64" name="直線コネクタ 63"/>
        <xdr:cNvCxnSpPr/>
      </xdr:nvCxnSpPr>
      <xdr:spPr>
        <a:xfrm>
          <a:off x="2908300" y="5970524"/>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141224</xdr:rowOff>
    </xdr:from>
    <xdr:to>
      <xdr:col>15</xdr:col>
      <xdr:colOff>50800</xdr:colOff>
      <xdr:row>35</xdr:row>
      <xdr:rowOff>86360</xdr:rowOff>
    </xdr:to>
    <xdr:cxnSp macro="">
      <xdr:nvCxnSpPr>
        <xdr:cNvPr id="67" name="直線コネクタ 66"/>
        <xdr:cNvCxnSpPr/>
      </xdr:nvCxnSpPr>
      <xdr:spPr>
        <a:xfrm flipV="1">
          <a:off x="2019300" y="5970524"/>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92456</xdr:rowOff>
    </xdr:from>
    <xdr:to>
      <xdr:col>10</xdr:col>
      <xdr:colOff>114300</xdr:colOff>
      <xdr:row>35</xdr:row>
      <xdr:rowOff>86360</xdr:rowOff>
    </xdr:to>
    <xdr:cxnSp macro="">
      <xdr:nvCxnSpPr>
        <xdr:cNvPr id="70" name="直線コネクタ 69"/>
        <xdr:cNvCxnSpPr/>
      </xdr:nvCxnSpPr>
      <xdr:spPr>
        <a:xfrm>
          <a:off x="1130300" y="5921756"/>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29608</xdr:rowOff>
    </xdr:from>
    <xdr:ext cx="469744" cy="259045"/>
    <xdr:sp macro="" textlink="">
      <xdr:nvSpPr>
        <xdr:cNvPr id="74" name="テキスト ボックス 73"/>
        <xdr:cNvSpPr txBox="1"/>
      </xdr:nvSpPr>
      <xdr:spPr>
        <a:xfrm>
          <a:off x="895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xdr:rowOff>
    </xdr:from>
    <xdr:to>
      <xdr:col>24</xdr:col>
      <xdr:colOff>114300</xdr:colOff>
      <xdr:row>36</xdr:row>
      <xdr:rowOff>105537</xdr:rowOff>
    </xdr:to>
    <xdr:sp macro="" textlink="">
      <xdr:nvSpPr>
        <xdr:cNvPr id="80" name="楕円 79"/>
        <xdr:cNvSpPr/>
      </xdr:nvSpPr>
      <xdr:spPr>
        <a:xfrm>
          <a:off x="45847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153814</xdr:rowOff>
    </xdr:from>
    <xdr:ext cx="469744" cy="259045"/>
    <xdr:sp macro="" textlink="">
      <xdr:nvSpPr>
        <xdr:cNvPr id="81" name="議会費該当値テキスト"/>
        <xdr:cNvSpPr txBox="1"/>
      </xdr:nvSpPr>
      <xdr:spPr>
        <a:xfrm>
          <a:off x="4686300"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xdr:rowOff>
    </xdr:from>
    <xdr:to>
      <xdr:col>20</xdr:col>
      <xdr:colOff>38100</xdr:colOff>
      <xdr:row>35</xdr:row>
      <xdr:rowOff>118110</xdr:rowOff>
    </xdr:to>
    <xdr:sp macro="" textlink="">
      <xdr:nvSpPr>
        <xdr:cNvPr id="82" name="楕円 81"/>
        <xdr:cNvSpPr/>
      </xdr:nvSpPr>
      <xdr:spPr>
        <a:xfrm>
          <a:off x="3746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109237</xdr:rowOff>
    </xdr:from>
    <xdr:ext cx="469744" cy="259045"/>
    <xdr:sp macro="" textlink="">
      <xdr:nvSpPr>
        <xdr:cNvPr id="83" name="テキスト ボックス 82"/>
        <xdr:cNvSpPr txBox="1"/>
      </xdr:nvSpPr>
      <xdr:spPr>
        <a:xfrm>
          <a:off x="3562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90424</xdr:rowOff>
    </xdr:from>
    <xdr:to>
      <xdr:col>15</xdr:col>
      <xdr:colOff>101600</xdr:colOff>
      <xdr:row>35</xdr:row>
      <xdr:rowOff>20574</xdr:rowOff>
    </xdr:to>
    <xdr:sp macro="" textlink="">
      <xdr:nvSpPr>
        <xdr:cNvPr id="84" name="楕円 83"/>
        <xdr:cNvSpPr/>
      </xdr:nvSpPr>
      <xdr:spPr>
        <a:xfrm>
          <a:off x="2857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11701</xdr:rowOff>
    </xdr:from>
    <xdr:ext cx="469744" cy="259045"/>
    <xdr:sp macro="" textlink="">
      <xdr:nvSpPr>
        <xdr:cNvPr id="85" name="テキスト ボックス 84"/>
        <xdr:cNvSpPr txBox="1"/>
      </xdr:nvSpPr>
      <xdr:spPr>
        <a:xfrm>
          <a:off x="2673428"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35560</xdr:rowOff>
    </xdr:from>
    <xdr:to>
      <xdr:col>10</xdr:col>
      <xdr:colOff>165100</xdr:colOff>
      <xdr:row>35</xdr:row>
      <xdr:rowOff>137160</xdr:rowOff>
    </xdr:to>
    <xdr:sp macro="" textlink="">
      <xdr:nvSpPr>
        <xdr:cNvPr id="86" name="楕円 85"/>
        <xdr:cNvSpPr/>
      </xdr:nvSpPr>
      <xdr:spPr>
        <a:xfrm>
          <a:off x="1968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128287</xdr:rowOff>
    </xdr:from>
    <xdr:ext cx="469744" cy="259045"/>
    <xdr:sp macro="" textlink="">
      <xdr:nvSpPr>
        <xdr:cNvPr id="87" name="テキスト ボックス 86"/>
        <xdr:cNvSpPr txBox="1"/>
      </xdr:nvSpPr>
      <xdr:spPr>
        <a:xfrm>
          <a:off x="1784428"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41656</xdr:rowOff>
    </xdr:from>
    <xdr:to>
      <xdr:col>6</xdr:col>
      <xdr:colOff>38100</xdr:colOff>
      <xdr:row>34</xdr:row>
      <xdr:rowOff>143256</xdr:rowOff>
    </xdr:to>
    <xdr:sp macro="" textlink="">
      <xdr:nvSpPr>
        <xdr:cNvPr id="88" name="楕円 87"/>
        <xdr:cNvSpPr/>
      </xdr:nvSpPr>
      <xdr:spPr>
        <a:xfrm>
          <a:off x="1079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159783</xdr:rowOff>
    </xdr:from>
    <xdr:ext cx="469744" cy="259045"/>
    <xdr:sp macro="" textlink="">
      <xdr:nvSpPr>
        <xdr:cNvPr id="89" name="テキスト ボックス 88"/>
        <xdr:cNvSpPr txBox="1"/>
      </xdr:nvSpPr>
      <xdr:spPr>
        <a:xfrm>
          <a:off x="895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67142</xdr:rowOff>
    </xdr:from>
    <xdr:to>
      <xdr:col>24</xdr:col>
      <xdr:colOff>63500</xdr:colOff>
      <xdr:row>55</xdr:row>
      <xdr:rowOff>135951</xdr:rowOff>
    </xdr:to>
    <xdr:cxnSp macro="">
      <xdr:nvCxnSpPr>
        <xdr:cNvPr id="119" name="直線コネクタ 118"/>
        <xdr:cNvCxnSpPr/>
      </xdr:nvCxnSpPr>
      <xdr:spPr>
        <a:xfrm flipV="1">
          <a:off x="3797300" y="9496892"/>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105991</xdr:rowOff>
    </xdr:from>
    <xdr:ext cx="534377" cy="259045"/>
    <xdr:sp macro="" textlink="">
      <xdr:nvSpPr>
        <xdr:cNvPr id="120" name="総務費平均値テキスト"/>
        <xdr:cNvSpPr txBox="1"/>
      </xdr:nvSpPr>
      <xdr:spPr>
        <a:xfrm>
          <a:off x="4686300" y="9707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11616</xdr:rowOff>
    </xdr:from>
    <xdr:to>
      <xdr:col>19</xdr:col>
      <xdr:colOff>177800</xdr:colOff>
      <xdr:row>55</xdr:row>
      <xdr:rowOff>135951</xdr:rowOff>
    </xdr:to>
    <xdr:cxnSp macro="">
      <xdr:nvCxnSpPr>
        <xdr:cNvPr id="122" name="直線コネクタ 121"/>
        <xdr:cNvCxnSpPr/>
      </xdr:nvCxnSpPr>
      <xdr:spPr>
        <a:xfrm>
          <a:off x="2908300" y="9441366"/>
          <a:ext cx="889000" cy="12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156732</xdr:rowOff>
    </xdr:from>
    <xdr:ext cx="599010" cy="259045"/>
    <xdr:sp macro="" textlink="">
      <xdr:nvSpPr>
        <xdr:cNvPr id="124" name="テキスト ボックス 123"/>
        <xdr:cNvSpPr txBox="1"/>
      </xdr:nvSpPr>
      <xdr:spPr>
        <a:xfrm>
          <a:off x="3497795" y="975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11616</xdr:rowOff>
    </xdr:from>
    <xdr:to>
      <xdr:col>15</xdr:col>
      <xdr:colOff>50800</xdr:colOff>
      <xdr:row>56</xdr:row>
      <xdr:rowOff>32677</xdr:rowOff>
    </xdr:to>
    <xdr:cxnSp macro="">
      <xdr:nvCxnSpPr>
        <xdr:cNvPr id="125" name="直線コネクタ 124"/>
        <xdr:cNvCxnSpPr/>
      </xdr:nvCxnSpPr>
      <xdr:spPr>
        <a:xfrm flipV="1">
          <a:off x="2019300" y="9441366"/>
          <a:ext cx="889000" cy="19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13012</xdr:rowOff>
    </xdr:from>
    <xdr:ext cx="599010" cy="259045"/>
    <xdr:sp macro="" textlink="">
      <xdr:nvSpPr>
        <xdr:cNvPr id="127" name="テキスト ボックス 126"/>
        <xdr:cNvSpPr txBox="1"/>
      </xdr:nvSpPr>
      <xdr:spPr>
        <a:xfrm>
          <a:off x="2608795"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32677</xdr:rowOff>
    </xdr:from>
    <xdr:to>
      <xdr:col>10</xdr:col>
      <xdr:colOff>114300</xdr:colOff>
      <xdr:row>56</xdr:row>
      <xdr:rowOff>81963</xdr:rowOff>
    </xdr:to>
    <xdr:cxnSp macro="">
      <xdr:nvCxnSpPr>
        <xdr:cNvPr id="128" name="直線コネクタ 127"/>
        <xdr:cNvCxnSpPr/>
      </xdr:nvCxnSpPr>
      <xdr:spPr>
        <a:xfrm flipV="1">
          <a:off x="1130300" y="9633877"/>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55432</xdr:rowOff>
    </xdr:from>
    <xdr:ext cx="534377" cy="259045"/>
    <xdr:sp macro="" textlink="">
      <xdr:nvSpPr>
        <xdr:cNvPr id="130" name="テキスト ボックス 129"/>
        <xdr:cNvSpPr txBox="1"/>
      </xdr:nvSpPr>
      <xdr:spPr>
        <a:xfrm>
          <a:off x="1752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154202</xdr:rowOff>
    </xdr:from>
    <xdr:ext cx="599010" cy="259045"/>
    <xdr:sp macro="" textlink="">
      <xdr:nvSpPr>
        <xdr:cNvPr id="132" name="テキスト ボックス 131"/>
        <xdr:cNvSpPr txBox="1"/>
      </xdr:nvSpPr>
      <xdr:spPr>
        <a:xfrm>
          <a:off x="830795"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16342</xdr:rowOff>
    </xdr:from>
    <xdr:to>
      <xdr:col>24</xdr:col>
      <xdr:colOff>114300</xdr:colOff>
      <xdr:row>55</xdr:row>
      <xdr:rowOff>117942</xdr:rowOff>
    </xdr:to>
    <xdr:sp macro="" textlink="">
      <xdr:nvSpPr>
        <xdr:cNvPr id="138" name="楕円 137"/>
        <xdr:cNvSpPr/>
      </xdr:nvSpPr>
      <xdr:spPr>
        <a:xfrm>
          <a:off x="4584700" y="94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39219</xdr:rowOff>
    </xdr:from>
    <xdr:ext cx="599010" cy="259045"/>
    <xdr:sp macro="" textlink="">
      <xdr:nvSpPr>
        <xdr:cNvPr id="139" name="総務費該当値テキスト"/>
        <xdr:cNvSpPr txBox="1"/>
      </xdr:nvSpPr>
      <xdr:spPr>
        <a:xfrm>
          <a:off x="4686300" y="929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85151</xdr:rowOff>
    </xdr:from>
    <xdr:to>
      <xdr:col>20</xdr:col>
      <xdr:colOff>38100</xdr:colOff>
      <xdr:row>56</xdr:row>
      <xdr:rowOff>15301</xdr:rowOff>
    </xdr:to>
    <xdr:sp macro="" textlink="">
      <xdr:nvSpPr>
        <xdr:cNvPr id="140" name="楕円 139"/>
        <xdr:cNvSpPr/>
      </xdr:nvSpPr>
      <xdr:spPr>
        <a:xfrm>
          <a:off x="3746500" y="95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31828</xdr:rowOff>
    </xdr:from>
    <xdr:ext cx="599010" cy="259045"/>
    <xdr:sp macro="" textlink="">
      <xdr:nvSpPr>
        <xdr:cNvPr id="141" name="テキスト ボックス 140"/>
        <xdr:cNvSpPr txBox="1"/>
      </xdr:nvSpPr>
      <xdr:spPr>
        <a:xfrm>
          <a:off x="3497795" y="929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132266</xdr:rowOff>
    </xdr:from>
    <xdr:to>
      <xdr:col>15</xdr:col>
      <xdr:colOff>101600</xdr:colOff>
      <xdr:row>55</xdr:row>
      <xdr:rowOff>62416</xdr:rowOff>
    </xdr:to>
    <xdr:sp macro="" textlink="">
      <xdr:nvSpPr>
        <xdr:cNvPr id="142" name="楕円 141"/>
        <xdr:cNvSpPr/>
      </xdr:nvSpPr>
      <xdr:spPr>
        <a:xfrm>
          <a:off x="2857500" y="93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78943</xdr:rowOff>
    </xdr:from>
    <xdr:ext cx="599010" cy="259045"/>
    <xdr:sp macro="" textlink="">
      <xdr:nvSpPr>
        <xdr:cNvPr id="143" name="テキスト ボックス 142"/>
        <xdr:cNvSpPr txBox="1"/>
      </xdr:nvSpPr>
      <xdr:spPr>
        <a:xfrm>
          <a:off x="2608795" y="916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153327</xdr:rowOff>
    </xdr:from>
    <xdr:to>
      <xdr:col>10</xdr:col>
      <xdr:colOff>165100</xdr:colOff>
      <xdr:row>56</xdr:row>
      <xdr:rowOff>83477</xdr:rowOff>
    </xdr:to>
    <xdr:sp macro="" textlink="">
      <xdr:nvSpPr>
        <xdr:cNvPr id="144" name="楕円 143"/>
        <xdr:cNvSpPr/>
      </xdr:nvSpPr>
      <xdr:spPr>
        <a:xfrm>
          <a:off x="1968500" y="95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100004</xdr:rowOff>
    </xdr:from>
    <xdr:ext cx="599010" cy="259045"/>
    <xdr:sp macro="" textlink="">
      <xdr:nvSpPr>
        <xdr:cNvPr id="145" name="テキスト ボックス 144"/>
        <xdr:cNvSpPr txBox="1"/>
      </xdr:nvSpPr>
      <xdr:spPr>
        <a:xfrm>
          <a:off x="1719795" y="935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31163</xdr:rowOff>
    </xdr:from>
    <xdr:to>
      <xdr:col>6</xdr:col>
      <xdr:colOff>38100</xdr:colOff>
      <xdr:row>56</xdr:row>
      <xdr:rowOff>132763</xdr:rowOff>
    </xdr:to>
    <xdr:sp macro="" textlink="">
      <xdr:nvSpPr>
        <xdr:cNvPr id="146" name="楕円 145"/>
        <xdr:cNvSpPr/>
      </xdr:nvSpPr>
      <xdr:spPr>
        <a:xfrm>
          <a:off x="1079500" y="96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149290</xdr:rowOff>
    </xdr:from>
    <xdr:ext cx="599010" cy="259045"/>
    <xdr:sp macro="" textlink="">
      <xdr:nvSpPr>
        <xdr:cNvPr id="147" name="テキスト ボックス 146"/>
        <xdr:cNvSpPr txBox="1"/>
      </xdr:nvSpPr>
      <xdr:spPr>
        <a:xfrm>
          <a:off x="830795" y="940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160317</xdr:rowOff>
    </xdr:from>
    <xdr:to>
      <xdr:col>24</xdr:col>
      <xdr:colOff>63500</xdr:colOff>
      <xdr:row>74</xdr:row>
      <xdr:rowOff>4684</xdr:rowOff>
    </xdr:to>
    <xdr:cxnSp macro="">
      <xdr:nvCxnSpPr>
        <xdr:cNvPr id="179" name="直線コネクタ 178"/>
        <xdr:cNvCxnSpPr/>
      </xdr:nvCxnSpPr>
      <xdr:spPr>
        <a:xfrm>
          <a:off x="3797300" y="12676167"/>
          <a:ext cx="8382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41398</xdr:rowOff>
    </xdr:from>
    <xdr:ext cx="599010" cy="259045"/>
    <xdr:sp macro="" textlink="">
      <xdr:nvSpPr>
        <xdr:cNvPr id="180" name="民生費平均値テキスト"/>
        <xdr:cNvSpPr txBox="1"/>
      </xdr:nvSpPr>
      <xdr:spPr>
        <a:xfrm>
          <a:off x="4686300" y="1272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160317</xdr:rowOff>
    </xdr:from>
    <xdr:to>
      <xdr:col>19</xdr:col>
      <xdr:colOff>177800</xdr:colOff>
      <xdr:row>74</xdr:row>
      <xdr:rowOff>27556</xdr:rowOff>
    </xdr:to>
    <xdr:cxnSp macro="">
      <xdr:nvCxnSpPr>
        <xdr:cNvPr id="182" name="直線コネクタ 181"/>
        <xdr:cNvCxnSpPr/>
      </xdr:nvCxnSpPr>
      <xdr:spPr>
        <a:xfrm flipV="1">
          <a:off x="2908300" y="12676167"/>
          <a:ext cx="889000" cy="3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163220</xdr:rowOff>
    </xdr:from>
    <xdr:ext cx="599010" cy="259045"/>
    <xdr:sp macro="" textlink="">
      <xdr:nvSpPr>
        <xdr:cNvPr id="184" name="テキスト ボックス 183"/>
        <xdr:cNvSpPr txBox="1"/>
      </xdr:nvSpPr>
      <xdr:spPr>
        <a:xfrm>
          <a:off x="3497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24377</xdr:rowOff>
    </xdr:from>
    <xdr:to>
      <xdr:col>15</xdr:col>
      <xdr:colOff>50800</xdr:colOff>
      <xdr:row>74</xdr:row>
      <xdr:rowOff>27556</xdr:rowOff>
    </xdr:to>
    <xdr:cxnSp macro="">
      <xdr:nvCxnSpPr>
        <xdr:cNvPr id="185" name="直線コネクタ 184"/>
        <xdr:cNvCxnSpPr/>
      </xdr:nvCxnSpPr>
      <xdr:spPr>
        <a:xfrm>
          <a:off x="2019300" y="12711677"/>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110396</xdr:rowOff>
    </xdr:from>
    <xdr:to>
      <xdr:col>10</xdr:col>
      <xdr:colOff>114300</xdr:colOff>
      <xdr:row>74</xdr:row>
      <xdr:rowOff>24377</xdr:rowOff>
    </xdr:to>
    <xdr:cxnSp macro="">
      <xdr:nvCxnSpPr>
        <xdr:cNvPr id="188" name="直線コネクタ 187"/>
        <xdr:cNvCxnSpPr/>
      </xdr:nvCxnSpPr>
      <xdr:spPr>
        <a:xfrm>
          <a:off x="1130300" y="12454796"/>
          <a:ext cx="889000" cy="25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103098</xdr:rowOff>
    </xdr:from>
    <xdr:ext cx="599010" cy="259045"/>
    <xdr:sp macro="" textlink="">
      <xdr:nvSpPr>
        <xdr:cNvPr id="190" name="テキスト ボックス 189"/>
        <xdr:cNvSpPr txBox="1"/>
      </xdr:nvSpPr>
      <xdr:spPr>
        <a:xfrm>
          <a:off x="1719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92" name="テキスト ボックス 191"/>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125334</xdr:rowOff>
    </xdr:from>
    <xdr:to>
      <xdr:col>24</xdr:col>
      <xdr:colOff>114300</xdr:colOff>
      <xdr:row>74</xdr:row>
      <xdr:rowOff>55484</xdr:rowOff>
    </xdr:to>
    <xdr:sp macro="" textlink="">
      <xdr:nvSpPr>
        <xdr:cNvPr id="198" name="楕円 197"/>
        <xdr:cNvSpPr/>
      </xdr:nvSpPr>
      <xdr:spPr>
        <a:xfrm>
          <a:off x="4584700" y="126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148211</xdr:rowOff>
    </xdr:from>
    <xdr:ext cx="599010" cy="259045"/>
    <xdr:sp macro="" textlink="">
      <xdr:nvSpPr>
        <xdr:cNvPr id="199" name="民生費該当値テキスト"/>
        <xdr:cNvSpPr txBox="1"/>
      </xdr:nvSpPr>
      <xdr:spPr>
        <a:xfrm>
          <a:off x="4686300" y="1249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109517</xdr:rowOff>
    </xdr:from>
    <xdr:to>
      <xdr:col>20</xdr:col>
      <xdr:colOff>38100</xdr:colOff>
      <xdr:row>74</xdr:row>
      <xdr:rowOff>39667</xdr:rowOff>
    </xdr:to>
    <xdr:sp macro="" textlink="">
      <xdr:nvSpPr>
        <xdr:cNvPr id="200" name="楕円 199"/>
        <xdr:cNvSpPr/>
      </xdr:nvSpPr>
      <xdr:spPr>
        <a:xfrm>
          <a:off x="3746500" y="126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56194</xdr:rowOff>
    </xdr:from>
    <xdr:ext cx="599010" cy="259045"/>
    <xdr:sp macro="" textlink="">
      <xdr:nvSpPr>
        <xdr:cNvPr id="201" name="テキスト ボックス 200"/>
        <xdr:cNvSpPr txBox="1"/>
      </xdr:nvSpPr>
      <xdr:spPr>
        <a:xfrm>
          <a:off x="3497795" y="1240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148206</xdr:rowOff>
    </xdr:from>
    <xdr:to>
      <xdr:col>15</xdr:col>
      <xdr:colOff>101600</xdr:colOff>
      <xdr:row>74</xdr:row>
      <xdr:rowOff>78356</xdr:rowOff>
    </xdr:to>
    <xdr:sp macro="" textlink="">
      <xdr:nvSpPr>
        <xdr:cNvPr id="202" name="楕円 201"/>
        <xdr:cNvSpPr/>
      </xdr:nvSpPr>
      <xdr:spPr>
        <a:xfrm>
          <a:off x="2857500" y="126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94883</xdr:rowOff>
    </xdr:from>
    <xdr:ext cx="599010" cy="259045"/>
    <xdr:sp macro="" textlink="">
      <xdr:nvSpPr>
        <xdr:cNvPr id="203" name="テキスト ボックス 202"/>
        <xdr:cNvSpPr txBox="1"/>
      </xdr:nvSpPr>
      <xdr:spPr>
        <a:xfrm>
          <a:off x="2608795" y="124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145027</xdr:rowOff>
    </xdr:from>
    <xdr:to>
      <xdr:col>10</xdr:col>
      <xdr:colOff>165100</xdr:colOff>
      <xdr:row>74</xdr:row>
      <xdr:rowOff>75177</xdr:rowOff>
    </xdr:to>
    <xdr:sp macro="" textlink="">
      <xdr:nvSpPr>
        <xdr:cNvPr id="204" name="楕円 203"/>
        <xdr:cNvSpPr/>
      </xdr:nvSpPr>
      <xdr:spPr>
        <a:xfrm>
          <a:off x="1968500" y="126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91704</xdr:rowOff>
    </xdr:from>
    <xdr:ext cx="599010" cy="259045"/>
    <xdr:sp macro="" textlink="">
      <xdr:nvSpPr>
        <xdr:cNvPr id="205" name="テキスト ボックス 204"/>
        <xdr:cNvSpPr txBox="1"/>
      </xdr:nvSpPr>
      <xdr:spPr>
        <a:xfrm>
          <a:off x="1719795" y="1243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59596</xdr:rowOff>
    </xdr:from>
    <xdr:to>
      <xdr:col>6</xdr:col>
      <xdr:colOff>38100</xdr:colOff>
      <xdr:row>72</xdr:row>
      <xdr:rowOff>161196</xdr:rowOff>
    </xdr:to>
    <xdr:sp macro="" textlink="">
      <xdr:nvSpPr>
        <xdr:cNvPr id="206" name="楕円 205"/>
        <xdr:cNvSpPr/>
      </xdr:nvSpPr>
      <xdr:spPr>
        <a:xfrm>
          <a:off x="1079500" y="124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6273</xdr:rowOff>
    </xdr:from>
    <xdr:ext cx="599010" cy="259045"/>
    <xdr:sp macro="" textlink="">
      <xdr:nvSpPr>
        <xdr:cNvPr id="207" name="テキスト ボックス 206"/>
        <xdr:cNvSpPr txBox="1"/>
      </xdr:nvSpPr>
      <xdr:spPr>
        <a:xfrm>
          <a:off x="830795" y="1217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112660</xdr:rowOff>
    </xdr:from>
    <xdr:to>
      <xdr:col>24</xdr:col>
      <xdr:colOff>62865</xdr:colOff>
      <xdr:row>98</xdr:row>
      <xdr:rowOff>24115</xdr:rowOff>
    </xdr:to>
    <xdr:cxnSp macro="">
      <xdr:nvCxnSpPr>
        <xdr:cNvPr id="233" name="直線コネクタ 232"/>
        <xdr:cNvCxnSpPr/>
      </xdr:nvCxnSpPr>
      <xdr:spPr>
        <a:xfrm flipV="1">
          <a:off x="4633595" y="15543160"/>
          <a:ext cx="1270" cy="12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27942</xdr:rowOff>
    </xdr:from>
    <xdr:ext cx="534377" cy="259045"/>
    <xdr:sp macro="" textlink="">
      <xdr:nvSpPr>
        <xdr:cNvPr id="234" name="衛生費最小値テキスト"/>
        <xdr:cNvSpPr txBox="1"/>
      </xdr:nvSpPr>
      <xdr:spPr>
        <a:xfrm>
          <a:off x="4686300" y="168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24115</xdr:rowOff>
    </xdr:from>
    <xdr:to>
      <xdr:col>24</xdr:col>
      <xdr:colOff>152400</xdr:colOff>
      <xdr:row>98</xdr:row>
      <xdr:rowOff>24115</xdr:rowOff>
    </xdr:to>
    <xdr:cxnSp macro="">
      <xdr:nvCxnSpPr>
        <xdr:cNvPr id="235" name="直線コネクタ 234"/>
        <xdr:cNvCxnSpPr/>
      </xdr:nvCxnSpPr>
      <xdr:spPr>
        <a:xfrm>
          <a:off x="4546600" y="16826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59337</xdr:rowOff>
    </xdr:from>
    <xdr:ext cx="599010" cy="259045"/>
    <xdr:sp macro="" textlink="">
      <xdr:nvSpPr>
        <xdr:cNvPr id="236" name="衛生費最大値テキスト"/>
        <xdr:cNvSpPr txBox="1"/>
      </xdr:nvSpPr>
      <xdr:spPr>
        <a:xfrm>
          <a:off x="4686300" y="1531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112660</xdr:rowOff>
    </xdr:from>
    <xdr:to>
      <xdr:col>24</xdr:col>
      <xdr:colOff>152400</xdr:colOff>
      <xdr:row>90</xdr:row>
      <xdr:rowOff>112660</xdr:rowOff>
    </xdr:to>
    <xdr:cxnSp macro="">
      <xdr:nvCxnSpPr>
        <xdr:cNvPr id="237" name="直線コネクタ 236"/>
        <xdr:cNvCxnSpPr/>
      </xdr:nvCxnSpPr>
      <xdr:spPr>
        <a:xfrm>
          <a:off x="4546600" y="1554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24115</xdr:rowOff>
    </xdr:from>
    <xdr:to>
      <xdr:col>24</xdr:col>
      <xdr:colOff>63500</xdr:colOff>
      <xdr:row>98</xdr:row>
      <xdr:rowOff>35545</xdr:rowOff>
    </xdr:to>
    <xdr:cxnSp macro="">
      <xdr:nvCxnSpPr>
        <xdr:cNvPr id="238" name="直線コネクタ 237"/>
        <xdr:cNvCxnSpPr/>
      </xdr:nvCxnSpPr>
      <xdr:spPr>
        <a:xfrm flipV="1">
          <a:off x="3797300" y="168262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159892</xdr:rowOff>
    </xdr:from>
    <xdr:ext cx="534377" cy="259045"/>
    <xdr:sp macro="" textlink="">
      <xdr:nvSpPr>
        <xdr:cNvPr id="239" name="衛生費平均値テキスト"/>
        <xdr:cNvSpPr txBox="1"/>
      </xdr:nvSpPr>
      <xdr:spPr>
        <a:xfrm>
          <a:off x="4686300" y="1627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137015</xdr:rowOff>
    </xdr:from>
    <xdr:to>
      <xdr:col>24</xdr:col>
      <xdr:colOff>114300</xdr:colOff>
      <xdr:row>96</xdr:row>
      <xdr:rowOff>67165</xdr:rowOff>
    </xdr:to>
    <xdr:sp macro="" textlink="">
      <xdr:nvSpPr>
        <xdr:cNvPr id="240" name="フローチャート: 判断 239"/>
        <xdr:cNvSpPr/>
      </xdr:nvSpPr>
      <xdr:spPr>
        <a:xfrm>
          <a:off x="4584700" y="164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35545</xdr:rowOff>
    </xdr:from>
    <xdr:to>
      <xdr:col>19</xdr:col>
      <xdr:colOff>177800</xdr:colOff>
      <xdr:row>98</xdr:row>
      <xdr:rowOff>60027</xdr:rowOff>
    </xdr:to>
    <xdr:cxnSp macro="">
      <xdr:nvCxnSpPr>
        <xdr:cNvPr id="241" name="直線コネクタ 240"/>
        <xdr:cNvCxnSpPr/>
      </xdr:nvCxnSpPr>
      <xdr:spPr>
        <a:xfrm flipV="1">
          <a:off x="2908300" y="16837645"/>
          <a:ext cx="8890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124518</xdr:rowOff>
    </xdr:from>
    <xdr:to>
      <xdr:col>20</xdr:col>
      <xdr:colOff>38100</xdr:colOff>
      <xdr:row>96</xdr:row>
      <xdr:rowOff>54668</xdr:rowOff>
    </xdr:to>
    <xdr:sp macro="" textlink="">
      <xdr:nvSpPr>
        <xdr:cNvPr id="242" name="フローチャート: 判断 241"/>
        <xdr:cNvSpPr/>
      </xdr:nvSpPr>
      <xdr:spPr>
        <a:xfrm>
          <a:off x="3746500" y="1641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71195</xdr:rowOff>
    </xdr:from>
    <xdr:ext cx="534377" cy="259045"/>
    <xdr:sp macro="" textlink="">
      <xdr:nvSpPr>
        <xdr:cNvPr id="243" name="テキスト ボックス 242"/>
        <xdr:cNvSpPr txBox="1"/>
      </xdr:nvSpPr>
      <xdr:spPr>
        <a:xfrm>
          <a:off x="3530111" y="161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160057</xdr:rowOff>
    </xdr:from>
    <xdr:to>
      <xdr:col>15</xdr:col>
      <xdr:colOff>50800</xdr:colOff>
      <xdr:row>98</xdr:row>
      <xdr:rowOff>60027</xdr:rowOff>
    </xdr:to>
    <xdr:cxnSp macro="">
      <xdr:nvCxnSpPr>
        <xdr:cNvPr id="244" name="直線コネクタ 243"/>
        <xdr:cNvCxnSpPr/>
      </xdr:nvCxnSpPr>
      <xdr:spPr>
        <a:xfrm>
          <a:off x="2019300" y="16790707"/>
          <a:ext cx="889000" cy="7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124202</xdr:rowOff>
    </xdr:from>
    <xdr:to>
      <xdr:col>15</xdr:col>
      <xdr:colOff>101600</xdr:colOff>
      <xdr:row>96</xdr:row>
      <xdr:rowOff>54352</xdr:rowOff>
    </xdr:to>
    <xdr:sp macro="" textlink="">
      <xdr:nvSpPr>
        <xdr:cNvPr id="245" name="フローチャート: 判断 244"/>
        <xdr:cNvSpPr/>
      </xdr:nvSpPr>
      <xdr:spPr>
        <a:xfrm>
          <a:off x="2857500" y="1641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70879</xdr:rowOff>
    </xdr:from>
    <xdr:ext cx="534377" cy="259045"/>
    <xdr:sp macro="" textlink="">
      <xdr:nvSpPr>
        <xdr:cNvPr id="246" name="テキスト ボックス 245"/>
        <xdr:cNvSpPr txBox="1"/>
      </xdr:nvSpPr>
      <xdr:spPr>
        <a:xfrm>
          <a:off x="2641111" y="1618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160057</xdr:rowOff>
    </xdr:from>
    <xdr:to>
      <xdr:col>10</xdr:col>
      <xdr:colOff>114300</xdr:colOff>
      <xdr:row>98</xdr:row>
      <xdr:rowOff>8865</xdr:rowOff>
    </xdr:to>
    <xdr:cxnSp macro="">
      <xdr:nvCxnSpPr>
        <xdr:cNvPr id="247" name="直線コネクタ 246"/>
        <xdr:cNvCxnSpPr/>
      </xdr:nvCxnSpPr>
      <xdr:spPr>
        <a:xfrm flipV="1">
          <a:off x="1130300" y="16790707"/>
          <a:ext cx="889000" cy="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170695</xdr:rowOff>
    </xdr:from>
    <xdr:to>
      <xdr:col>10</xdr:col>
      <xdr:colOff>165100</xdr:colOff>
      <xdr:row>96</xdr:row>
      <xdr:rowOff>100845</xdr:rowOff>
    </xdr:to>
    <xdr:sp macro="" textlink="">
      <xdr:nvSpPr>
        <xdr:cNvPr id="248" name="フローチャート: 判断 247"/>
        <xdr:cNvSpPr/>
      </xdr:nvSpPr>
      <xdr:spPr>
        <a:xfrm>
          <a:off x="1968500" y="164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117372</xdr:rowOff>
    </xdr:from>
    <xdr:ext cx="534377" cy="259045"/>
    <xdr:sp macro="" textlink="">
      <xdr:nvSpPr>
        <xdr:cNvPr id="249" name="テキスト ボックス 248"/>
        <xdr:cNvSpPr txBox="1"/>
      </xdr:nvSpPr>
      <xdr:spPr>
        <a:xfrm>
          <a:off x="1752111" y="162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157316</xdr:rowOff>
    </xdr:from>
    <xdr:to>
      <xdr:col>6</xdr:col>
      <xdr:colOff>38100</xdr:colOff>
      <xdr:row>96</xdr:row>
      <xdr:rowOff>87466</xdr:rowOff>
    </xdr:to>
    <xdr:sp macro="" textlink="">
      <xdr:nvSpPr>
        <xdr:cNvPr id="250" name="フローチャート: 判断 249"/>
        <xdr:cNvSpPr/>
      </xdr:nvSpPr>
      <xdr:spPr>
        <a:xfrm>
          <a:off x="1079500" y="1644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103993</xdr:rowOff>
    </xdr:from>
    <xdr:ext cx="534377" cy="259045"/>
    <xdr:sp macro="" textlink="">
      <xdr:nvSpPr>
        <xdr:cNvPr id="251" name="テキスト ボックス 250"/>
        <xdr:cNvSpPr txBox="1"/>
      </xdr:nvSpPr>
      <xdr:spPr>
        <a:xfrm>
          <a:off x="863111" y="162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144765</xdr:rowOff>
    </xdr:from>
    <xdr:to>
      <xdr:col>24</xdr:col>
      <xdr:colOff>114300</xdr:colOff>
      <xdr:row>98</xdr:row>
      <xdr:rowOff>74915</xdr:rowOff>
    </xdr:to>
    <xdr:sp macro="" textlink="">
      <xdr:nvSpPr>
        <xdr:cNvPr id="257" name="楕円 256"/>
        <xdr:cNvSpPr/>
      </xdr:nvSpPr>
      <xdr:spPr>
        <a:xfrm>
          <a:off x="4584700" y="167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59692</xdr:rowOff>
    </xdr:from>
    <xdr:ext cx="534377" cy="259045"/>
    <xdr:sp macro="" textlink="">
      <xdr:nvSpPr>
        <xdr:cNvPr id="258" name="衛生費該当値テキスト"/>
        <xdr:cNvSpPr txBox="1"/>
      </xdr:nvSpPr>
      <xdr:spPr>
        <a:xfrm>
          <a:off x="4686300" y="166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156195</xdr:rowOff>
    </xdr:from>
    <xdr:to>
      <xdr:col>20</xdr:col>
      <xdr:colOff>38100</xdr:colOff>
      <xdr:row>98</xdr:row>
      <xdr:rowOff>86345</xdr:rowOff>
    </xdr:to>
    <xdr:sp macro="" textlink="">
      <xdr:nvSpPr>
        <xdr:cNvPr id="259" name="楕円 258"/>
        <xdr:cNvSpPr/>
      </xdr:nvSpPr>
      <xdr:spPr>
        <a:xfrm>
          <a:off x="3746500" y="167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77472</xdr:rowOff>
    </xdr:from>
    <xdr:ext cx="534377" cy="259045"/>
    <xdr:sp macro="" textlink="">
      <xdr:nvSpPr>
        <xdr:cNvPr id="260" name="テキスト ボックス 259"/>
        <xdr:cNvSpPr txBox="1"/>
      </xdr:nvSpPr>
      <xdr:spPr>
        <a:xfrm>
          <a:off x="3530111" y="168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9227</xdr:rowOff>
    </xdr:from>
    <xdr:to>
      <xdr:col>15</xdr:col>
      <xdr:colOff>101600</xdr:colOff>
      <xdr:row>98</xdr:row>
      <xdr:rowOff>110827</xdr:rowOff>
    </xdr:to>
    <xdr:sp macro="" textlink="">
      <xdr:nvSpPr>
        <xdr:cNvPr id="261" name="楕円 260"/>
        <xdr:cNvSpPr/>
      </xdr:nvSpPr>
      <xdr:spPr>
        <a:xfrm>
          <a:off x="2857500" y="168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101954</xdr:rowOff>
    </xdr:from>
    <xdr:ext cx="534377" cy="259045"/>
    <xdr:sp macro="" textlink="">
      <xdr:nvSpPr>
        <xdr:cNvPr id="262" name="テキスト ボックス 261"/>
        <xdr:cNvSpPr txBox="1"/>
      </xdr:nvSpPr>
      <xdr:spPr>
        <a:xfrm>
          <a:off x="2641111" y="169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109257</xdr:rowOff>
    </xdr:from>
    <xdr:to>
      <xdr:col>10</xdr:col>
      <xdr:colOff>165100</xdr:colOff>
      <xdr:row>98</xdr:row>
      <xdr:rowOff>39407</xdr:rowOff>
    </xdr:to>
    <xdr:sp macro="" textlink="">
      <xdr:nvSpPr>
        <xdr:cNvPr id="263" name="楕円 262"/>
        <xdr:cNvSpPr/>
      </xdr:nvSpPr>
      <xdr:spPr>
        <a:xfrm>
          <a:off x="1968500" y="167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30534</xdr:rowOff>
    </xdr:from>
    <xdr:ext cx="534377" cy="259045"/>
    <xdr:sp macro="" textlink="">
      <xdr:nvSpPr>
        <xdr:cNvPr id="264" name="テキスト ボックス 263"/>
        <xdr:cNvSpPr txBox="1"/>
      </xdr:nvSpPr>
      <xdr:spPr>
        <a:xfrm>
          <a:off x="1752111" y="168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129515</xdr:rowOff>
    </xdr:from>
    <xdr:to>
      <xdr:col>6</xdr:col>
      <xdr:colOff>38100</xdr:colOff>
      <xdr:row>98</xdr:row>
      <xdr:rowOff>59665</xdr:rowOff>
    </xdr:to>
    <xdr:sp macro="" textlink="">
      <xdr:nvSpPr>
        <xdr:cNvPr id="265" name="楕円 264"/>
        <xdr:cNvSpPr/>
      </xdr:nvSpPr>
      <xdr:spPr>
        <a:xfrm>
          <a:off x="1079500" y="167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50792</xdr:rowOff>
    </xdr:from>
    <xdr:ext cx="534377" cy="259045"/>
    <xdr:sp macro="" textlink="">
      <xdr:nvSpPr>
        <xdr:cNvPr id="266" name="テキスト ボックス 265"/>
        <xdr:cNvSpPr txBox="1"/>
      </xdr:nvSpPr>
      <xdr:spPr>
        <a:xfrm>
          <a:off x="863111" y="1685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90" name="直線コネクタ 289"/>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3"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4" name="直線コネクタ 293"/>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6"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7" name="フローチャート: 判断 296"/>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9" name="フローチャート: 判断 298"/>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300" name="テキスト ボックス 299"/>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2" name="フローチャート: 判断 301"/>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3" name="テキスト ボックス 302"/>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5" name="フローチャート: 判断 304"/>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6" name="テキスト ボックス 305"/>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7" name="フローチャート: 判断 306"/>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8" name="テキスト ボックス 307"/>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7" name="直線コネクタ 346"/>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8"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9" name="直線コネクタ 348"/>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50"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1" name="直線コネクタ 350"/>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151419</xdr:rowOff>
    </xdr:from>
    <xdr:to>
      <xdr:col>55</xdr:col>
      <xdr:colOff>0</xdr:colOff>
      <xdr:row>57</xdr:row>
      <xdr:rowOff>168926</xdr:rowOff>
    </xdr:to>
    <xdr:cxnSp macro="">
      <xdr:nvCxnSpPr>
        <xdr:cNvPr id="352" name="直線コネクタ 351"/>
        <xdr:cNvCxnSpPr/>
      </xdr:nvCxnSpPr>
      <xdr:spPr>
        <a:xfrm flipV="1">
          <a:off x="9639300" y="9924069"/>
          <a:ext cx="8382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3"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4" name="フローチャート: 判断 353"/>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168926</xdr:rowOff>
    </xdr:from>
    <xdr:to>
      <xdr:col>50</xdr:col>
      <xdr:colOff>114300</xdr:colOff>
      <xdr:row>58</xdr:row>
      <xdr:rowOff>11726</xdr:rowOff>
    </xdr:to>
    <xdr:cxnSp macro="">
      <xdr:nvCxnSpPr>
        <xdr:cNvPr id="355" name="直線コネクタ 354"/>
        <xdr:cNvCxnSpPr/>
      </xdr:nvCxnSpPr>
      <xdr:spPr>
        <a:xfrm flipV="1">
          <a:off x="8750300" y="9941576"/>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6" name="フローチャート: 判断 355"/>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7" name="テキスト ボックス 356"/>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11726</xdr:rowOff>
    </xdr:from>
    <xdr:to>
      <xdr:col>45</xdr:col>
      <xdr:colOff>177800</xdr:colOff>
      <xdr:row>58</xdr:row>
      <xdr:rowOff>19696</xdr:rowOff>
    </xdr:to>
    <xdr:cxnSp macro="">
      <xdr:nvCxnSpPr>
        <xdr:cNvPr id="358" name="直線コネクタ 357"/>
        <xdr:cNvCxnSpPr/>
      </xdr:nvCxnSpPr>
      <xdr:spPr>
        <a:xfrm flipV="1">
          <a:off x="7861300" y="9955826"/>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9" name="フローチャート: 判断 358"/>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60" name="テキスト ボックス 359"/>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19696</xdr:rowOff>
    </xdr:from>
    <xdr:to>
      <xdr:col>41</xdr:col>
      <xdr:colOff>50800</xdr:colOff>
      <xdr:row>58</xdr:row>
      <xdr:rowOff>22006</xdr:rowOff>
    </xdr:to>
    <xdr:cxnSp macro="">
      <xdr:nvCxnSpPr>
        <xdr:cNvPr id="361" name="直線コネクタ 360"/>
        <xdr:cNvCxnSpPr/>
      </xdr:nvCxnSpPr>
      <xdr:spPr>
        <a:xfrm flipV="1">
          <a:off x="6972300" y="9963796"/>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2" name="フローチャート: 判断 361"/>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3" name="テキスト ボックス 362"/>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4" name="フローチャート: 判断 363"/>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5" name="テキスト ボックス 364"/>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100619</xdr:rowOff>
    </xdr:from>
    <xdr:to>
      <xdr:col>55</xdr:col>
      <xdr:colOff>50800</xdr:colOff>
      <xdr:row>58</xdr:row>
      <xdr:rowOff>30769</xdr:rowOff>
    </xdr:to>
    <xdr:sp macro="" textlink="">
      <xdr:nvSpPr>
        <xdr:cNvPr id="371" name="楕円 370"/>
        <xdr:cNvSpPr/>
      </xdr:nvSpPr>
      <xdr:spPr>
        <a:xfrm>
          <a:off x="10426700" y="98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79046</xdr:rowOff>
    </xdr:from>
    <xdr:ext cx="534377" cy="259045"/>
    <xdr:sp macro="" textlink="">
      <xdr:nvSpPr>
        <xdr:cNvPr id="372" name="農林水産業費該当値テキスト"/>
        <xdr:cNvSpPr txBox="1"/>
      </xdr:nvSpPr>
      <xdr:spPr>
        <a:xfrm>
          <a:off x="10528300" y="985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118126</xdr:rowOff>
    </xdr:from>
    <xdr:to>
      <xdr:col>50</xdr:col>
      <xdr:colOff>165100</xdr:colOff>
      <xdr:row>58</xdr:row>
      <xdr:rowOff>48276</xdr:rowOff>
    </xdr:to>
    <xdr:sp macro="" textlink="">
      <xdr:nvSpPr>
        <xdr:cNvPr id="373" name="楕円 372"/>
        <xdr:cNvSpPr/>
      </xdr:nvSpPr>
      <xdr:spPr>
        <a:xfrm>
          <a:off x="9588500" y="98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39403</xdr:rowOff>
    </xdr:from>
    <xdr:ext cx="534377" cy="259045"/>
    <xdr:sp macro="" textlink="">
      <xdr:nvSpPr>
        <xdr:cNvPr id="374" name="テキスト ボックス 373"/>
        <xdr:cNvSpPr txBox="1"/>
      </xdr:nvSpPr>
      <xdr:spPr>
        <a:xfrm>
          <a:off x="9372111" y="998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132376</xdr:rowOff>
    </xdr:from>
    <xdr:to>
      <xdr:col>46</xdr:col>
      <xdr:colOff>38100</xdr:colOff>
      <xdr:row>58</xdr:row>
      <xdr:rowOff>62526</xdr:rowOff>
    </xdr:to>
    <xdr:sp macro="" textlink="">
      <xdr:nvSpPr>
        <xdr:cNvPr id="375" name="楕円 374"/>
        <xdr:cNvSpPr/>
      </xdr:nvSpPr>
      <xdr:spPr>
        <a:xfrm>
          <a:off x="8699500" y="99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53653</xdr:rowOff>
    </xdr:from>
    <xdr:ext cx="534377" cy="259045"/>
    <xdr:sp macro="" textlink="">
      <xdr:nvSpPr>
        <xdr:cNvPr id="376" name="テキスト ボックス 375"/>
        <xdr:cNvSpPr txBox="1"/>
      </xdr:nvSpPr>
      <xdr:spPr>
        <a:xfrm>
          <a:off x="8483111" y="999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140346</xdr:rowOff>
    </xdr:from>
    <xdr:to>
      <xdr:col>41</xdr:col>
      <xdr:colOff>101600</xdr:colOff>
      <xdr:row>58</xdr:row>
      <xdr:rowOff>70496</xdr:rowOff>
    </xdr:to>
    <xdr:sp macro="" textlink="">
      <xdr:nvSpPr>
        <xdr:cNvPr id="377" name="楕円 376"/>
        <xdr:cNvSpPr/>
      </xdr:nvSpPr>
      <xdr:spPr>
        <a:xfrm>
          <a:off x="7810500" y="99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61623</xdr:rowOff>
    </xdr:from>
    <xdr:ext cx="534377" cy="259045"/>
    <xdr:sp macro="" textlink="">
      <xdr:nvSpPr>
        <xdr:cNvPr id="378" name="テキスト ボックス 377"/>
        <xdr:cNvSpPr txBox="1"/>
      </xdr:nvSpPr>
      <xdr:spPr>
        <a:xfrm>
          <a:off x="7594111" y="100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142656</xdr:rowOff>
    </xdr:from>
    <xdr:to>
      <xdr:col>36</xdr:col>
      <xdr:colOff>165100</xdr:colOff>
      <xdr:row>58</xdr:row>
      <xdr:rowOff>72806</xdr:rowOff>
    </xdr:to>
    <xdr:sp macro="" textlink="">
      <xdr:nvSpPr>
        <xdr:cNvPr id="379" name="楕円 378"/>
        <xdr:cNvSpPr/>
      </xdr:nvSpPr>
      <xdr:spPr>
        <a:xfrm>
          <a:off x="6921500" y="99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63933</xdr:rowOff>
    </xdr:from>
    <xdr:ext cx="534377" cy="259045"/>
    <xdr:sp macro="" textlink="">
      <xdr:nvSpPr>
        <xdr:cNvPr id="380" name="テキスト ボックス 379"/>
        <xdr:cNvSpPr txBox="1"/>
      </xdr:nvSpPr>
      <xdr:spPr>
        <a:xfrm>
          <a:off x="6705111" y="100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4" name="直線コネクタ 403"/>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5"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6" name="直線コネクタ 405"/>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7"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8" name="直線コネクタ 407"/>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170379</xdr:rowOff>
    </xdr:from>
    <xdr:to>
      <xdr:col>55</xdr:col>
      <xdr:colOff>0</xdr:colOff>
      <xdr:row>79</xdr:row>
      <xdr:rowOff>422</xdr:rowOff>
    </xdr:to>
    <xdr:cxnSp macro="">
      <xdr:nvCxnSpPr>
        <xdr:cNvPr id="409" name="直線コネクタ 408"/>
        <xdr:cNvCxnSpPr/>
      </xdr:nvCxnSpPr>
      <xdr:spPr>
        <a:xfrm flipV="1">
          <a:off x="9639300" y="13543479"/>
          <a:ext cx="8382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10"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1" name="フローチャート: 判断 410"/>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169566</xdr:rowOff>
    </xdr:from>
    <xdr:to>
      <xdr:col>50</xdr:col>
      <xdr:colOff>114300</xdr:colOff>
      <xdr:row>79</xdr:row>
      <xdr:rowOff>422</xdr:rowOff>
    </xdr:to>
    <xdr:cxnSp macro="">
      <xdr:nvCxnSpPr>
        <xdr:cNvPr id="412" name="直線コネクタ 411"/>
        <xdr:cNvCxnSpPr/>
      </xdr:nvCxnSpPr>
      <xdr:spPr>
        <a:xfrm>
          <a:off x="8750300" y="13542666"/>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3" name="フローチャート: 判断 412"/>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4" name="テキスト ボックス 413"/>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169566</xdr:rowOff>
    </xdr:from>
    <xdr:to>
      <xdr:col>45</xdr:col>
      <xdr:colOff>177800</xdr:colOff>
      <xdr:row>79</xdr:row>
      <xdr:rowOff>5257</xdr:rowOff>
    </xdr:to>
    <xdr:cxnSp macro="">
      <xdr:nvCxnSpPr>
        <xdr:cNvPr id="415" name="直線コネクタ 414"/>
        <xdr:cNvCxnSpPr/>
      </xdr:nvCxnSpPr>
      <xdr:spPr>
        <a:xfrm flipV="1">
          <a:off x="7861300" y="13542666"/>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6" name="フローチャート: 判断 415"/>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7" name="テキスト ボックス 416"/>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5257</xdr:rowOff>
    </xdr:from>
    <xdr:to>
      <xdr:col>41</xdr:col>
      <xdr:colOff>50800</xdr:colOff>
      <xdr:row>79</xdr:row>
      <xdr:rowOff>12236</xdr:rowOff>
    </xdr:to>
    <xdr:cxnSp macro="">
      <xdr:nvCxnSpPr>
        <xdr:cNvPr id="418" name="直線コネクタ 417"/>
        <xdr:cNvCxnSpPr/>
      </xdr:nvCxnSpPr>
      <xdr:spPr>
        <a:xfrm flipV="1">
          <a:off x="6972300" y="13549807"/>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9" name="フローチャート: 判断 418"/>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20" name="テキスト ボックス 419"/>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1" name="フローチャート: 判断 420"/>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63741</xdr:rowOff>
    </xdr:from>
    <xdr:ext cx="534377" cy="259045"/>
    <xdr:sp macro="" textlink="">
      <xdr:nvSpPr>
        <xdr:cNvPr id="422" name="テキスト ボックス 421"/>
        <xdr:cNvSpPr txBox="1"/>
      </xdr:nvSpPr>
      <xdr:spPr>
        <a:xfrm>
          <a:off x="6705111" y="132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119579</xdr:rowOff>
    </xdr:from>
    <xdr:to>
      <xdr:col>55</xdr:col>
      <xdr:colOff>50800</xdr:colOff>
      <xdr:row>79</xdr:row>
      <xdr:rowOff>49729</xdr:rowOff>
    </xdr:to>
    <xdr:sp macro="" textlink="">
      <xdr:nvSpPr>
        <xdr:cNvPr id="428" name="楕円 427"/>
        <xdr:cNvSpPr/>
      </xdr:nvSpPr>
      <xdr:spPr>
        <a:xfrm>
          <a:off x="10426700" y="134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34506</xdr:rowOff>
    </xdr:from>
    <xdr:ext cx="534377" cy="259045"/>
    <xdr:sp macro="" textlink="">
      <xdr:nvSpPr>
        <xdr:cNvPr id="429" name="商工費該当値テキスト"/>
        <xdr:cNvSpPr txBox="1"/>
      </xdr:nvSpPr>
      <xdr:spPr>
        <a:xfrm>
          <a:off x="10528300" y="1340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121072</xdr:rowOff>
    </xdr:from>
    <xdr:to>
      <xdr:col>50</xdr:col>
      <xdr:colOff>165100</xdr:colOff>
      <xdr:row>79</xdr:row>
      <xdr:rowOff>51222</xdr:rowOff>
    </xdr:to>
    <xdr:sp macro="" textlink="">
      <xdr:nvSpPr>
        <xdr:cNvPr id="430" name="楕円 429"/>
        <xdr:cNvSpPr/>
      </xdr:nvSpPr>
      <xdr:spPr>
        <a:xfrm>
          <a:off x="9588500" y="134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42349</xdr:rowOff>
    </xdr:from>
    <xdr:ext cx="534377" cy="259045"/>
    <xdr:sp macro="" textlink="">
      <xdr:nvSpPr>
        <xdr:cNvPr id="431" name="テキスト ボックス 430"/>
        <xdr:cNvSpPr txBox="1"/>
      </xdr:nvSpPr>
      <xdr:spPr>
        <a:xfrm>
          <a:off x="9372111" y="1358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118766</xdr:rowOff>
    </xdr:from>
    <xdr:to>
      <xdr:col>46</xdr:col>
      <xdr:colOff>38100</xdr:colOff>
      <xdr:row>79</xdr:row>
      <xdr:rowOff>48916</xdr:rowOff>
    </xdr:to>
    <xdr:sp macro="" textlink="">
      <xdr:nvSpPr>
        <xdr:cNvPr id="432" name="楕円 431"/>
        <xdr:cNvSpPr/>
      </xdr:nvSpPr>
      <xdr:spPr>
        <a:xfrm>
          <a:off x="8699500" y="134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40043</xdr:rowOff>
    </xdr:from>
    <xdr:ext cx="534377" cy="259045"/>
    <xdr:sp macro="" textlink="">
      <xdr:nvSpPr>
        <xdr:cNvPr id="433" name="テキスト ボックス 432"/>
        <xdr:cNvSpPr txBox="1"/>
      </xdr:nvSpPr>
      <xdr:spPr>
        <a:xfrm>
          <a:off x="8483111" y="135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125907</xdr:rowOff>
    </xdr:from>
    <xdr:to>
      <xdr:col>41</xdr:col>
      <xdr:colOff>101600</xdr:colOff>
      <xdr:row>79</xdr:row>
      <xdr:rowOff>56057</xdr:rowOff>
    </xdr:to>
    <xdr:sp macro="" textlink="">
      <xdr:nvSpPr>
        <xdr:cNvPr id="434" name="楕円 433"/>
        <xdr:cNvSpPr/>
      </xdr:nvSpPr>
      <xdr:spPr>
        <a:xfrm>
          <a:off x="7810500" y="13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47184</xdr:rowOff>
    </xdr:from>
    <xdr:ext cx="534377" cy="259045"/>
    <xdr:sp macro="" textlink="">
      <xdr:nvSpPr>
        <xdr:cNvPr id="435" name="テキスト ボックス 434"/>
        <xdr:cNvSpPr txBox="1"/>
      </xdr:nvSpPr>
      <xdr:spPr>
        <a:xfrm>
          <a:off x="7594111" y="135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132886</xdr:rowOff>
    </xdr:from>
    <xdr:to>
      <xdr:col>36</xdr:col>
      <xdr:colOff>165100</xdr:colOff>
      <xdr:row>79</xdr:row>
      <xdr:rowOff>63036</xdr:rowOff>
    </xdr:to>
    <xdr:sp macro="" textlink="">
      <xdr:nvSpPr>
        <xdr:cNvPr id="436" name="楕円 435"/>
        <xdr:cNvSpPr/>
      </xdr:nvSpPr>
      <xdr:spPr>
        <a:xfrm>
          <a:off x="6921500" y="135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54163</xdr:rowOff>
    </xdr:from>
    <xdr:ext cx="469744" cy="259045"/>
    <xdr:sp macro="" textlink="">
      <xdr:nvSpPr>
        <xdr:cNvPr id="437" name="テキスト ボックス 436"/>
        <xdr:cNvSpPr txBox="1"/>
      </xdr:nvSpPr>
      <xdr:spPr>
        <a:xfrm>
          <a:off x="6737428" y="1359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3" name="直線コネクタ 462"/>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4"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5" name="直線コネクタ 464"/>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6"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7" name="直線コネクタ 466"/>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92270</xdr:rowOff>
    </xdr:from>
    <xdr:to>
      <xdr:col>55</xdr:col>
      <xdr:colOff>0</xdr:colOff>
      <xdr:row>95</xdr:row>
      <xdr:rowOff>123752</xdr:rowOff>
    </xdr:to>
    <xdr:cxnSp macro="">
      <xdr:nvCxnSpPr>
        <xdr:cNvPr id="468" name="直線コネクタ 467"/>
        <xdr:cNvCxnSpPr/>
      </xdr:nvCxnSpPr>
      <xdr:spPr>
        <a:xfrm flipV="1">
          <a:off x="9639300" y="16380020"/>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9"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70" name="フローチャート: 判断 469"/>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123752</xdr:rowOff>
    </xdr:from>
    <xdr:to>
      <xdr:col>50</xdr:col>
      <xdr:colOff>114300</xdr:colOff>
      <xdr:row>96</xdr:row>
      <xdr:rowOff>99129</xdr:rowOff>
    </xdr:to>
    <xdr:cxnSp macro="">
      <xdr:nvCxnSpPr>
        <xdr:cNvPr id="471" name="直線コネクタ 470"/>
        <xdr:cNvCxnSpPr/>
      </xdr:nvCxnSpPr>
      <xdr:spPr>
        <a:xfrm flipV="1">
          <a:off x="8750300" y="16411502"/>
          <a:ext cx="889000" cy="14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2" name="フローチャート: 判断 471"/>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3" name="テキスト ボックス 472"/>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84956</xdr:rowOff>
    </xdr:from>
    <xdr:to>
      <xdr:col>45</xdr:col>
      <xdr:colOff>177800</xdr:colOff>
      <xdr:row>96</xdr:row>
      <xdr:rowOff>99129</xdr:rowOff>
    </xdr:to>
    <xdr:cxnSp macro="">
      <xdr:nvCxnSpPr>
        <xdr:cNvPr id="474" name="直線コネクタ 473"/>
        <xdr:cNvCxnSpPr/>
      </xdr:nvCxnSpPr>
      <xdr:spPr>
        <a:xfrm>
          <a:off x="7861300" y="1654415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5" name="フローチャート: 判断 474"/>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6" name="テキスト ボックス 475"/>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92456</xdr:rowOff>
    </xdr:from>
    <xdr:to>
      <xdr:col>41</xdr:col>
      <xdr:colOff>50800</xdr:colOff>
      <xdr:row>96</xdr:row>
      <xdr:rowOff>84956</xdr:rowOff>
    </xdr:to>
    <xdr:cxnSp macro="">
      <xdr:nvCxnSpPr>
        <xdr:cNvPr id="477" name="直線コネクタ 476"/>
        <xdr:cNvCxnSpPr/>
      </xdr:nvCxnSpPr>
      <xdr:spPr>
        <a:xfrm>
          <a:off x="6972300" y="16380206"/>
          <a:ext cx="889000" cy="16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8" name="フローチャート: 判断 477"/>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9" name="テキスト ボックス 478"/>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80" name="フローチャート: 判断 479"/>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157635</xdr:rowOff>
    </xdr:from>
    <xdr:ext cx="534377" cy="259045"/>
    <xdr:sp macro="" textlink="">
      <xdr:nvSpPr>
        <xdr:cNvPr id="481" name="テキスト ボックス 480"/>
        <xdr:cNvSpPr txBox="1"/>
      </xdr:nvSpPr>
      <xdr:spPr>
        <a:xfrm>
          <a:off x="6705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41470</xdr:rowOff>
    </xdr:from>
    <xdr:to>
      <xdr:col>55</xdr:col>
      <xdr:colOff>50800</xdr:colOff>
      <xdr:row>95</xdr:row>
      <xdr:rowOff>143070</xdr:rowOff>
    </xdr:to>
    <xdr:sp macro="" textlink="">
      <xdr:nvSpPr>
        <xdr:cNvPr id="487" name="楕円 486"/>
        <xdr:cNvSpPr/>
      </xdr:nvSpPr>
      <xdr:spPr>
        <a:xfrm>
          <a:off x="10426700" y="1632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64347</xdr:rowOff>
    </xdr:from>
    <xdr:ext cx="534377" cy="259045"/>
    <xdr:sp macro="" textlink="">
      <xdr:nvSpPr>
        <xdr:cNvPr id="488" name="土木費該当値テキスト"/>
        <xdr:cNvSpPr txBox="1"/>
      </xdr:nvSpPr>
      <xdr:spPr>
        <a:xfrm>
          <a:off x="10528300" y="161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72952</xdr:rowOff>
    </xdr:from>
    <xdr:to>
      <xdr:col>50</xdr:col>
      <xdr:colOff>165100</xdr:colOff>
      <xdr:row>96</xdr:row>
      <xdr:rowOff>3102</xdr:rowOff>
    </xdr:to>
    <xdr:sp macro="" textlink="">
      <xdr:nvSpPr>
        <xdr:cNvPr id="489" name="楕円 488"/>
        <xdr:cNvSpPr/>
      </xdr:nvSpPr>
      <xdr:spPr>
        <a:xfrm>
          <a:off x="9588500" y="163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19629</xdr:rowOff>
    </xdr:from>
    <xdr:ext cx="534377" cy="259045"/>
    <xdr:sp macro="" textlink="">
      <xdr:nvSpPr>
        <xdr:cNvPr id="490" name="テキスト ボックス 489"/>
        <xdr:cNvSpPr txBox="1"/>
      </xdr:nvSpPr>
      <xdr:spPr>
        <a:xfrm>
          <a:off x="9372111" y="161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48329</xdr:rowOff>
    </xdr:from>
    <xdr:to>
      <xdr:col>46</xdr:col>
      <xdr:colOff>38100</xdr:colOff>
      <xdr:row>96</xdr:row>
      <xdr:rowOff>149929</xdr:rowOff>
    </xdr:to>
    <xdr:sp macro="" textlink="">
      <xdr:nvSpPr>
        <xdr:cNvPr id="491" name="楕円 490"/>
        <xdr:cNvSpPr/>
      </xdr:nvSpPr>
      <xdr:spPr>
        <a:xfrm>
          <a:off x="8699500" y="165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141056</xdr:rowOff>
    </xdr:from>
    <xdr:ext cx="534377" cy="259045"/>
    <xdr:sp macro="" textlink="">
      <xdr:nvSpPr>
        <xdr:cNvPr id="492" name="テキスト ボックス 491"/>
        <xdr:cNvSpPr txBox="1"/>
      </xdr:nvSpPr>
      <xdr:spPr>
        <a:xfrm>
          <a:off x="8483111" y="1660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34156</xdr:rowOff>
    </xdr:from>
    <xdr:to>
      <xdr:col>41</xdr:col>
      <xdr:colOff>101600</xdr:colOff>
      <xdr:row>96</xdr:row>
      <xdr:rowOff>135756</xdr:rowOff>
    </xdr:to>
    <xdr:sp macro="" textlink="">
      <xdr:nvSpPr>
        <xdr:cNvPr id="493" name="楕円 492"/>
        <xdr:cNvSpPr/>
      </xdr:nvSpPr>
      <xdr:spPr>
        <a:xfrm>
          <a:off x="7810500" y="164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126883</xdr:rowOff>
    </xdr:from>
    <xdr:ext cx="534377" cy="259045"/>
    <xdr:sp macro="" textlink="">
      <xdr:nvSpPr>
        <xdr:cNvPr id="494" name="テキスト ボックス 493"/>
        <xdr:cNvSpPr txBox="1"/>
      </xdr:nvSpPr>
      <xdr:spPr>
        <a:xfrm>
          <a:off x="7594111" y="1658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41656</xdr:rowOff>
    </xdr:from>
    <xdr:to>
      <xdr:col>36</xdr:col>
      <xdr:colOff>165100</xdr:colOff>
      <xdr:row>95</xdr:row>
      <xdr:rowOff>143256</xdr:rowOff>
    </xdr:to>
    <xdr:sp macro="" textlink="">
      <xdr:nvSpPr>
        <xdr:cNvPr id="495" name="楕円 494"/>
        <xdr:cNvSpPr/>
      </xdr:nvSpPr>
      <xdr:spPr>
        <a:xfrm>
          <a:off x="6921500" y="163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159783</xdr:rowOff>
    </xdr:from>
    <xdr:ext cx="534377" cy="259045"/>
    <xdr:sp macro="" textlink="">
      <xdr:nvSpPr>
        <xdr:cNvPr id="496" name="テキスト ボックス 495"/>
        <xdr:cNvSpPr txBox="1"/>
      </xdr:nvSpPr>
      <xdr:spPr>
        <a:xfrm>
          <a:off x="6705111" y="161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3" name="直線コネクタ 522"/>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4"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5" name="直線コネクタ 524"/>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6"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7" name="直線コネクタ 526"/>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18020</xdr:rowOff>
    </xdr:from>
    <xdr:to>
      <xdr:col>85</xdr:col>
      <xdr:colOff>127000</xdr:colOff>
      <xdr:row>38</xdr:row>
      <xdr:rowOff>73308</xdr:rowOff>
    </xdr:to>
    <xdr:cxnSp macro="">
      <xdr:nvCxnSpPr>
        <xdr:cNvPr id="528" name="直線コネクタ 527"/>
        <xdr:cNvCxnSpPr/>
      </xdr:nvCxnSpPr>
      <xdr:spPr>
        <a:xfrm>
          <a:off x="15481300" y="6533120"/>
          <a:ext cx="838200" cy="5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9"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30" name="フローチャート: 判断 529"/>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18020</xdr:rowOff>
    </xdr:from>
    <xdr:to>
      <xdr:col>81</xdr:col>
      <xdr:colOff>50800</xdr:colOff>
      <xdr:row>38</xdr:row>
      <xdr:rowOff>36471</xdr:rowOff>
    </xdr:to>
    <xdr:cxnSp macro="">
      <xdr:nvCxnSpPr>
        <xdr:cNvPr id="531" name="直線コネクタ 530"/>
        <xdr:cNvCxnSpPr/>
      </xdr:nvCxnSpPr>
      <xdr:spPr>
        <a:xfrm flipV="1">
          <a:off x="14592300" y="6533120"/>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2" name="フローチャート: 判断 531"/>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3" name="テキスト ボックス 532"/>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36471</xdr:rowOff>
    </xdr:from>
    <xdr:to>
      <xdr:col>76</xdr:col>
      <xdr:colOff>114300</xdr:colOff>
      <xdr:row>38</xdr:row>
      <xdr:rowOff>91498</xdr:rowOff>
    </xdr:to>
    <xdr:cxnSp macro="">
      <xdr:nvCxnSpPr>
        <xdr:cNvPr id="534" name="直線コネクタ 533"/>
        <xdr:cNvCxnSpPr/>
      </xdr:nvCxnSpPr>
      <xdr:spPr>
        <a:xfrm flipV="1">
          <a:off x="13703300" y="6551571"/>
          <a:ext cx="889000" cy="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5" name="フローチャート: 判断 534"/>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6" name="テキスト ボックス 535"/>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80035</xdr:rowOff>
    </xdr:from>
    <xdr:to>
      <xdr:col>71</xdr:col>
      <xdr:colOff>177800</xdr:colOff>
      <xdr:row>38</xdr:row>
      <xdr:rowOff>91498</xdr:rowOff>
    </xdr:to>
    <xdr:cxnSp macro="">
      <xdr:nvCxnSpPr>
        <xdr:cNvPr id="537" name="直線コネクタ 536"/>
        <xdr:cNvCxnSpPr/>
      </xdr:nvCxnSpPr>
      <xdr:spPr>
        <a:xfrm>
          <a:off x="12814300" y="6595135"/>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8" name="フローチャート: 判断 537"/>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39" name="テキスト ボックス 538"/>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40" name="フローチャート: 判断 539"/>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1" name="テキスト ボックス 540"/>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22508</xdr:rowOff>
    </xdr:from>
    <xdr:to>
      <xdr:col>85</xdr:col>
      <xdr:colOff>177800</xdr:colOff>
      <xdr:row>38</xdr:row>
      <xdr:rowOff>124108</xdr:rowOff>
    </xdr:to>
    <xdr:sp macro="" textlink="">
      <xdr:nvSpPr>
        <xdr:cNvPr id="547" name="楕円 546"/>
        <xdr:cNvSpPr/>
      </xdr:nvSpPr>
      <xdr:spPr>
        <a:xfrm>
          <a:off x="16268700" y="65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108885</xdr:rowOff>
    </xdr:from>
    <xdr:ext cx="534377" cy="259045"/>
    <xdr:sp macro="" textlink="">
      <xdr:nvSpPr>
        <xdr:cNvPr id="548" name="消防費該当値テキスト"/>
        <xdr:cNvSpPr txBox="1"/>
      </xdr:nvSpPr>
      <xdr:spPr>
        <a:xfrm>
          <a:off x="16370300" y="64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138669</xdr:rowOff>
    </xdr:from>
    <xdr:to>
      <xdr:col>81</xdr:col>
      <xdr:colOff>101600</xdr:colOff>
      <xdr:row>38</xdr:row>
      <xdr:rowOff>68819</xdr:rowOff>
    </xdr:to>
    <xdr:sp macro="" textlink="">
      <xdr:nvSpPr>
        <xdr:cNvPr id="549" name="楕円 548"/>
        <xdr:cNvSpPr/>
      </xdr:nvSpPr>
      <xdr:spPr>
        <a:xfrm>
          <a:off x="15430500" y="64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59947</xdr:rowOff>
    </xdr:from>
    <xdr:ext cx="534377" cy="259045"/>
    <xdr:sp macro="" textlink="">
      <xdr:nvSpPr>
        <xdr:cNvPr id="550" name="テキスト ボックス 549"/>
        <xdr:cNvSpPr txBox="1"/>
      </xdr:nvSpPr>
      <xdr:spPr>
        <a:xfrm>
          <a:off x="15214111" y="657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157121</xdr:rowOff>
    </xdr:from>
    <xdr:to>
      <xdr:col>76</xdr:col>
      <xdr:colOff>165100</xdr:colOff>
      <xdr:row>38</xdr:row>
      <xdr:rowOff>87271</xdr:rowOff>
    </xdr:to>
    <xdr:sp macro="" textlink="">
      <xdr:nvSpPr>
        <xdr:cNvPr id="551" name="楕円 550"/>
        <xdr:cNvSpPr/>
      </xdr:nvSpPr>
      <xdr:spPr>
        <a:xfrm>
          <a:off x="14541500" y="65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78398</xdr:rowOff>
    </xdr:from>
    <xdr:ext cx="534377" cy="259045"/>
    <xdr:sp macro="" textlink="">
      <xdr:nvSpPr>
        <xdr:cNvPr id="552" name="テキスト ボックス 551"/>
        <xdr:cNvSpPr txBox="1"/>
      </xdr:nvSpPr>
      <xdr:spPr>
        <a:xfrm>
          <a:off x="14325111" y="659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40698</xdr:rowOff>
    </xdr:from>
    <xdr:to>
      <xdr:col>72</xdr:col>
      <xdr:colOff>38100</xdr:colOff>
      <xdr:row>38</xdr:row>
      <xdr:rowOff>142298</xdr:rowOff>
    </xdr:to>
    <xdr:sp macro="" textlink="">
      <xdr:nvSpPr>
        <xdr:cNvPr id="553" name="楕円 552"/>
        <xdr:cNvSpPr/>
      </xdr:nvSpPr>
      <xdr:spPr>
        <a:xfrm>
          <a:off x="13652500" y="65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133425</xdr:rowOff>
    </xdr:from>
    <xdr:ext cx="534377" cy="259045"/>
    <xdr:sp macro="" textlink="">
      <xdr:nvSpPr>
        <xdr:cNvPr id="554" name="テキスト ボックス 553"/>
        <xdr:cNvSpPr txBox="1"/>
      </xdr:nvSpPr>
      <xdr:spPr>
        <a:xfrm>
          <a:off x="13436111" y="66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29235</xdr:rowOff>
    </xdr:from>
    <xdr:to>
      <xdr:col>67</xdr:col>
      <xdr:colOff>101600</xdr:colOff>
      <xdr:row>38</xdr:row>
      <xdr:rowOff>130835</xdr:rowOff>
    </xdr:to>
    <xdr:sp macro="" textlink="">
      <xdr:nvSpPr>
        <xdr:cNvPr id="555" name="楕円 554"/>
        <xdr:cNvSpPr/>
      </xdr:nvSpPr>
      <xdr:spPr>
        <a:xfrm>
          <a:off x="12763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121962</xdr:rowOff>
    </xdr:from>
    <xdr:ext cx="534377" cy="259045"/>
    <xdr:sp macro="" textlink="">
      <xdr:nvSpPr>
        <xdr:cNvPr id="556" name="テキスト ボックス 555"/>
        <xdr:cNvSpPr txBox="1"/>
      </xdr:nvSpPr>
      <xdr:spPr>
        <a:xfrm>
          <a:off x="12547111" y="66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1" name="直線コネクタ 580"/>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2"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3" name="直線コネクタ 582"/>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4"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5" name="直線コネクタ 584"/>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56223</xdr:rowOff>
    </xdr:from>
    <xdr:to>
      <xdr:col>85</xdr:col>
      <xdr:colOff>127000</xdr:colOff>
      <xdr:row>57</xdr:row>
      <xdr:rowOff>162116</xdr:rowOff>
    </xdr:to>
    <xdr:cxnSp macro="">
      <xdr:nvCxnSpPr>
        <xdr:cNvPr id="586" name="直線コネクタ 585"/>
        <xdr:cNvCxnSpPr/>
      </xdr:nvCxnSpPr>
      <xdr:spPr>
        <a:xfrm flipV="1">
          <a:off x="15481300" y="9828873"/>
          <a:ext cx="838200" cy="10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7"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8" name="フローチャート: 判断 587"/>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162116</xdr:rowOff>
    </xdr:from>
    <xdr:to>
      <xdr:col>81</xdr:col>
      <xdr:colOff>50800</xdr:colOff>
      <xdr:row>58</xdr:row>
      <xdr:rowOff>73051</xdr:rowOff>
    </xdr:to>
    <xdr:cxnSp macro="">
      <xdr:nvCxnSpPr>
        <xdr:cNvPr id="589" name="直線コネクタ 588"/>
        <xdr:cNvCxnSpPr/>
      </xdr:nvCxnSpPr>
      <xdr:spPr>
        <a:xfrm flipV="1">
          <a:off x="14592300" y="9934766"/>
          <a:ext cx="889000" cy="8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90" name="フローチャート: 判断 589"/>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1" name="テキスト ボックス 590"/>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73051</xdr:rowOff>
    </xdr:from>
    <xdr:to>
      <xdr:col>76</xdr:col>
      <xdr:colOff>114300</xdr:colOff>
      <xdr:row>58</xdr:row>
      <xdr:rowOff>105473</xdr:rowOff>
    </xdr:to>
    <xdr:cxnSp macro="">
      <xdr:nvCxnSpPr>
        <xdr:cNvPr id="592" name="直線コネクタ 591"/>
        <xdr:cNvCxnSpPr/>
      </xdr:nvCxnSpPr>
      <xdr:spPr>
        <a:xfrm flipV="1">
          <a:off x="13703300" y="10017151"/>
          <a:ext cx="889000" cy="3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3" name="フローチャート: 判断 592"/>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4" name="テキスト ボックス 593"/>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160071</xdr:rowOff>
    </xdr:from>
    <xdr:to>
      <xdr:col>71</xdr:col>
      <xdr:colOff>177800</xdr:colOff>
      <xdr:row>58</xdr:row>
      <xdr:rowOff>105473</xdr:rowOff>
    </xdr:to>
    <xdr:cxnSp macro="">
      <xdr:nvCxnSpPr>
        <xdr:cNvPr id="595" name="直線コネクタ 594"/>
        <xdr:cNvCxnSpPr/>
      </xdr:nvCxnSpPr>
      <xdr:spPr>
        <a:xfrm>
          <a:off x="12814300" y="9932721"/>
          <a:ext cx="889000" cy="1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6" name="フローチャート: 判断 595"/>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7" name="テキスト ボックス 596"/>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8" name="フローチャート: 判断 597"/>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9" name="テキスト ボックス 598"/>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5423</xdr:rowOff>
    </xdr:from>
    <xdr:to>
      <xdr:col>85</xdr:col>
      <xdr:colOff>177800</xdr:colOff>
      <xdr:row>57</xdr:row>
      <xdr:rowOff>107023</xdr:rowOff>
    </xdr:to>
    <xdr:sp macro="" textlink="">
      <xdr:nvSpPr>
        <xdr:cNvPr id="605" name="楕円 604"/>
        <xdr:cNvSpPr/>
      </xdr:nvSpPr>
      <xdr:spPr>
        <a:xfrm>
          <a:off x="16268700" y="97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155300</xdr:rowOff>
    </xdr:from>
    <xdr:ext cx="534377" cy="259045"/>
    <xdr:sp macro="" textlink="">
      <xdr:nvSpPr>
        <xdr:cNvPr id="606" name="教育費該当値テキスト"/>
        <xdr:cNvSpPr txBox="1"/>
      </xdr:nvSpPr>
      <xdr:spPr>
        <a:xfrm>
          <a:off x="16370300" y="975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111316</xdr:rowOff>
    </xdr:from>
    <xdr:to>
      <xdr:col>81</xdr:col>
      <xdr:colOff>101600</xdr:colOff>
      <xdr:row>58</xdr:row>
      <xdr:rowOff>41466</xdr:rowOff>
    </xdr:to>
    <xdr:sp macro="" textlink="">
      <xdr:nvSpPr>
        <xdr:cNvPr id="607" name="楕円 606"/>
        <xdr:cNvSpPr/>
      </xdr:nvSpPr>
      <xdr:spPr>
        <a:xfrm>
          <a:off x="15430500" y="98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32593</xdr:rowOff>
    </xdr:from>
    <xdr:ext cx="534377" cy="259045"/>
    <xdr:sp macro="" textlink="">
      <xdr:nvSpPr>
        <xdr:cNvPr id="608" name="テキスト ボックス 607"/>
        <xdr:cNvSpPr txBox="1"/>
      </xdr:nvSpPr>
      <xdr:spPr>
        <a:xfrm>
          <a:off x="15214111" y="99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22251</xdr:rowOff>
    </xdr:from>
    <xdr:to>
      <xdr:col>76</xdr:col>
      <xdr:colOff>165100</xdr:colOff>
      <xdr:row>58</xdr:row>
      <xdr:rowOff>123851</xdr:rowOff>
    </xdr:to>
    <xdr:sp macro="" textlink="">
      <xdr:nvSpPr>
        <xdr:cNvPr id="609" name="楕円 608"/>
        <xdr:cNvSpPr/>
      </xdr:nvSpPr>
      <xdr:spPr>
        <a:xfrm>
          <a:off x="14541500" y="99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114978</xdr:rowOff>
    </xdr:from>
    <xdr:ext cx="534377" cy="259045"/>
    <xdr:sp macro="" textlink="">
      <xdr:nvSpPr>
        <xdr:cNvPr id="610" name="テキスト ボックス 609"/>
        <xdr:cNvSpPr txBox="1"/>
      </xdr:nvSpPr>
      <xdr:spPr>
        <a:xfrm>
          <a:off x="14325111" y="100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54673</xdr:rowOff>
    </xdr:from>
    <xdr:to>
      <xdr:col>72</xdr:col>
      <xdr:colOff>38100</xdr:colOff>
      <xdr:row>58</xdr:row>
      <xdr:rowOff>156273</xdr:rowOff>
    </xdr:to>
    <xdr:sp macro="" textlink="">
      <xdr:nvSpPr>
        <xdr:cNvPr id="611" name="楕円 610"/>
        <xdr:cNvSpPr/>
      </xdr:nvSpPr>
      <xdr:spPr>
        <a:xfrm>
          <a:off x="13652500" y="99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147400</xdr:rowOff>
    </xdr:from>
    <xdr:ext cx="534377" cy="259045"/>
    <xdr:sp macro="" textlink="">
      <xdr:nvSpPr>
        <xdr:cNvPr id="612" name="テキスト ボックス 611"/>
        <xdr:cNvSpPr txBox="1"/>
      </xdr:nvSpPr>
      <xdr:spPr>
        <a:xfrm>
          <a:off x="13436111" y="100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109271</xdr:rowOff>
    </xdr:from>
    <xdr:to>
      <xdr:col>67</xdr:col>
      <xdr:colOff>101600</xdr:colOff>
      <xdr:row>58</xdr:row>
      <xdr:rowOff>39421</xdr:rowOff>
    </xdr:to>
    <xdr:sp macro="" textlink="">
      <xdr:nvSpPr>
        <xdr:cNvPr id="613" name="楕円 612"/>
        <xdr:cNvSpPr/>
      </xdr:nvSpPr>
      <xdr:spPr>
        <a:xfrm>
          <a:off x="12763500" y="98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30548</xdr:rowOff>
    </xdr:from>
    <xdr:ext cx="534377" cy="259045"/>
    <xdr:sp macro="" textlink="">
      <xdr:nvSpPr>
        <xdr:cNvPr id="614" name="テキスト ボックス 613"/>
        <xdr:cNvSpPr txBox="1"/>
      </xdr:nvSpPr>
      <xdr:spPr>
        <a:xfrm>
          <a:off x="12547111" y="997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8" name="テキスト ボックス 62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0" name="テキスト ボックス 62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2" name="テキスト ボックス 63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4" name="テキスト ボックス 63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6" name="テキスト ボックス 63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40" name="直線コネクタ 639"/>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3"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4" name="直線コネクタ 643"/>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74299</xdr:rowOff>
    </xdr:from>
    <xdr:to>
      <xdr:col>85</xdr:col>
      <xdr:colOff>127000</xdr:colOff>
      <xdr:row>79</xdr:row>
      <xdr:rowOff>78936</xdr:rowOff>
    </xdr:to>
    <xdr:cxnSp macro="">
      <xdr:nvCxnSpPr>
        <xdr:cNvPr id="645" name="直線コネクタ 644"/>
        <xdr:cNvCxnSpPr/>
      </xdr:nvCxnSpPr>
      <xdr:spPr>
        <a:xfrm flipV="1">
          <a:off x="15481300" y="13618849"/>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6"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7" name="フローチャート: 判断 646"/>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78936</xdr:rowOff>
    </xdr:from>
    <xdr:to>
      <xdr:col>81</xdr:col>
      <xdr:colOff>50800</xdr:colOff>
      <xdr:row>79</xdr:row>
      <xdr:rowOff>98062</xdr:rowOff>
    </xdr:to>
    <xdr:cxnSp macro="">
      <xdr:nvCxnSpPr>
        <xdr:cNvPr id="648" name="直線コネクタ 647"/>
        <xdr:cNvCxnSpPr/>
      </xdr:nvCxnSpPr>
      <xdr:spPr>
        <a:xfrm flipV="1">
          <a:off x="14592300" y="13623486"/>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9" name="フローチャート: 判断 648"/>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50" name="テキスト ボックス 649"/>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95112</xdr:rowOff>
    </xdr:from>
    <xdr:to>
      <xdr:col>76</xdr:col>
      <xdr:colOff>114300</xdr:colOff>
      <xdr:row>79</xdr:row>
      <xdr:rowOff>98062</xdr:rowOff>
    </xdr:to>
    <xdr:cxnSp macro="">
      <xdr:nvCxnSpPr>
        <xdr:cNvPr id="651" name="直線コネクタ 650"/>
        <xdr:cNvCxnSpPr/>
      </xdr:nvCxnSpPr>
      <xdr:spPr>
        <a:xfrm>
          <a:off x="13703300" y="13639662"/>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2" name="フローチャート: 判断 651"/>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3" name="テキスト ボックス 652"/>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87917</xdr:rowOff>
    </xdr:from>
    <xdr:to>
      <xdr:col>71</xdr:col>
      <xdr:colOff>177800</xdr:colOff>
      <xdr:row>79</xdr:row>
      <xdr:rowOff>95112</xdr:rowOff>
    </xdr:to>
    <xdr:cxnSp macro="">
      <xdr:nvCxnSpPr>
        <xdr:cNvPr id="654" name="直線コネクタ 653"/>
        <xdr:cNvCxnSpPr/>
      </xdr:nvCxnSpPr>
      <xdr:spPr>
        <a:xfrm>
          <a:off x="12814300" y="13632467"/>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5" name="フローチャート: 判断 654"/>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6" name="テキスト ボックス 655"/>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7" name="フローチャート: 判断 656"/>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8" name="テキスト ボックス 657"/>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23499</xdr:rowOff>
    </xdr:from>
    <xdr:to>
      <xdr:col>85</xdr:col>
      <xdr:colOff>177800</xdr:colOff>
      <xdr:row>79</xdr:row>
      <xdr:rowOff>125099</xdr:rowOff>
    </xdr:to>
    <xdr:sp macro="" textlink="">
      <xdr:nvSpPr>
        <xdr:cNvPr id="664" name="楕円 663"/>
        <xdr:cNvSpPr/>
      </xdr:nvSpPr>
      <xdr:spPr>
        <a:xfrm>
          <a:off x="16268700" y="135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115181</xdr:rowOff>
    </xdr:from>
    <xdr:ext cx="469744" cy="259045"/>
    <xdr:sp macro="" textlink="">
      <xdr:nvSpPr>
        <xdr:cNvPr id="665" name="災害復旧費該当値テキスト"/>
        <xdr:cNvSpPr txBox="1"/>
      </xdr:nvSpPr>
      <xdr:spPr>
        <a:xfrm>
          <a:off x="16370300" y="1348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28136</xdr:rowOff>
    </xdr:from>
    <xdr:to>
      <xdr:col>81</xdr:col>
      <xdr:colOff>101600</xdr:colOff>
      <xdr:row>79</xdr:row>
      <xdr:rowOff>129736</xdr:rowOff>
    </xdr:to>
    <xdr:sp macro="" textlink="">
      <xdr:nvSpPr>
        <xdr:cNvPr id="666" name="楕円 665"/>
        <xdr:cNvSpPr/>
      </xdr:nvSpPr>
      <xdr:spPr>
        <a:xfrm>
          <a:off x="15430500" y="135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120863</xdr:rowOff>
    </xdr:from>
    <xdr:ext cx="469744" cy="259045"/>
    <xdr:sp macro="" textlink="">
      <xdr:nvSpPr>
        <xdr:cNvPr id="667" name="テキスト ボックス 666"/>
        <xdr:cNvSpPr txBox="1"/>
      </xdr:nvSpPr>
      <xdr:spPr>
        <a:xfrm>
          <a:off x="15246428" y="1366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47262</xdr:rowOff>
    </xdr:from>
    <xdr:to>
      <xdr:col>76</xdr:col>
      <xdr:colOff>165100</xdr:colOff>
      <xdr:row>79</xdr:row>
      <xdr:rowOff>148862</xdr:rowOff>
    </xdr:to>
    <xdr:sp macro="" textlink="">
      <xdr:nvSpPr>
        <xdr:cNvPr id="668" name="楕円 667"/>
        <xdr:cNvSpPr/>
      </xdr:nvSpPr>
      <xdr:spPr>
        <a:xfrm>
          <a:off x="145415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139989</xdr:rowOff>
    </xdr:from>
    <xdr:ext cx="313932" cy="259045"/>
    <xdr:sp macro="" textlink="">
      <xdr:nvSpPr>
        <xdr:cNvPr id="669" name="テキスト ボックス 668"/>
        <xdr:cNvSpPr txBox="1"/>
      </xdr:nvSpPr>
      <xdr:spPr>
        <a:xfrm>
          <a:off x="14435333" y="1368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44312</xdr:rowOff>
    </xdr:from>
    <xdr:to>
      <xdr:col>72</xdr:col>
      <xdr:colOff>38100</xdr:colOff>
      <xdr:row>79</xdr:row>
      <xdr:rowOff>145912</xdr:rowOff>
    </xdr:to>
    <xdr:sp macro="" textlink="">
      <xdr:nvSpPr>
        <xdr:cNvPr id="670" name="楕円 669"/>
        <xdr:cNvSpPr/>
      </xdr:nvSpPr>
      <xdr:spPr>
        <a:xfrm>
          <a:off x="13652500" y="135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137039</xdr:rowOff>
    </xdr:from>
    <xdr:ext cx="378565" cy="259045"/>
    <xdr:sp macro="" textlink="">
      <xdr:nvSpPr>
        <xdr:cNvPr id="671" name="テキスト ボックス 670"/>
        <xdr:cNvSpPr txBox="1"/>
      </xdr:nvSpPr>
      <xdr:spPr>
        <a:xfrm>
          <a:off x="13514017" y="13681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37117</xdr:rowOff>
    </xdr:from>
    <xdr:to>
      <xdr:col>67</xdr:col>
      <xdr:colOff>101600</xdr:colOff>
      <xdr:row>79</xdr:row>
      <xdr:rowOff>138717</xdr:rowOff>
    </xdr:to>
    <xdr:sp macro="" textlink="">
      <xdr:nvSpPr>
        <xdr:cNvPr id="672" name="楕円 671"/>
        <xdr:cNvSpPr/>
      </xdr:nvSpPr>
      <xdr:spPr>
        <a:xfrm>
          <a:off x="12763500" y="135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129844</xdr:rowOff>
    </xdr:from>
    <xdr:ext cx="469744" cy="259045"/>
    <xdr:sp macro="" textlink="">
      <xdr:nvSpPr>
        <xdr:cNvPr id="673" name="テキスト ボックス 672"/>
        <xdr:cNvSpPr txBox="1"/>
      </xdr:nvSpPr>
      <xdr:spPr>
        <a:xfrm>
          <a:off x="12579428" y="1367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4" name="直線コネクタ 68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5" name="テキスト ボックス 68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6" name="直線コネクタ 68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7" name="テキスト ボックス 68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8" name="直線コネクタ 68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9" name="テキスト ボックス 68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0" name="直線コネクタ 68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1" name="テキスト ボックス 69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2" name="直線コネクタ 69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3" name="テキスト ボックス 69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4" name="直線コネクタ 69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5" name="テキスト ボックス 69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9" name="直線コネクタ 698"/>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700"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1" name="直線コネクタ 700"/>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2"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3" name="直線コネクタ 702"/>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32541</xdr:rowOff>
    </xdr:from>
    <xdr:to>
      <xdr:col>85</xdr:col>
      <xdr:colOff>127000</xdr:colOff>
      <xdr:row>94</xdr:row>
      <xdr:rowOff>54825</xdr:rowOff>
    </xdr:to>
    <xdr:cxnSp macro="">
      <xdr:nvCxnSpPr>
        <xdr:cNvPr id="704" name="直線コネクタ 703"/>
        <xdr:cNvCxnSpPr/>
      </xdr:nvCxnSpPr>
      <xdr:spPr>
        <a:xfrm flipV="1">
          <a:off x="15481300" y="16148841"/>
          <a:ext cx="8382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5" name="公債費平均値テキスト"/>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6" name="フローチャート: 判断 705"/>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54825</xdr:rowOff>
    </xdr:from>
    <xdr:to>
      <xdr:col>81</xdr:col>
      <xdr:colOff>50800</xdr:colOff>
      <xdr:row>94</xdr:row>
      <xdr:rowOff>83486</xdr:rowOff>
    </xdr:to>
    <xdr:cxnSp macro="">
      <xdr:nvCxnSpPr>
        <xdr:cNvPr id="707" name="直線コネクタ 706"/>
        <xdr:cNvCxnSpPr/>
      </xdr:nvCxnSpPr>
      <xdr:spPr>
        <a:xfrm flipV="1">
          <a:off x="14592300" y="16171125"/>
          <a:ext cx="889000" cy="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8" name="フローチャート: 判断 707"/>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9" name="テキスト ボックス 708"/>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83486</xdr:rowOff>
    </xdr:from>
    <xdr:to>
      <xdr:col>76</xdr:col>
      <xdr:colOff>114300</xdr:colOff>
      <xdr:row>94</xdr:row>
      <xdr:rowOff>118886</xdr:rowOff>
    </xdr:to>
    <xdr:cxnSp macro="">
      <xdr:nvCxnSpPr>
        <xdr:cNvPr id="710" name="直線コネクタ 709"/>
        <xdr:cNvCxnSpPr/>
      </xdr:nvCxnSpPr>
      <xdr:spPr>
        <a:xfrm flipV="1">
          <a:off x="13703300" y="16199786"/>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1" name="フローチャート: 判断 710"/>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2" name="テキスト ボックス 711"/>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103341</xdr:rowOff>
    </xdr:from>
    <xdr:to>
      <xdr:col>71</xdr:col>
      <xdr:colOff>177800</xdr:colOff>
      <xdr:row>94</xdr:row>
      <xdr:rowOff>118886</xdr:rowOff>
    </xdr:to>
    <xdr:cxnSp macro="">
      <xdr:nvCxnSpPr>
        <xdr:cNvPr id="713" name="直線コネクタ 712"/>
        <xdr:cNvCxnSpPr/>
      </xdr:nvCxnSpPr>
      <xdr:spPr>
        <a:xfrm>
          <a:off x="12814300" y="1621964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4" name="フローチャート: 判断 713"/>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137217</xdr:rowOff>
    </xdr:from>
    <xdr:ext cx="534377" cy="259045"/>
    <xdr:sp macro="" textlink="">
      <xdr:nvSpPr>
        <xdr:cNvPr id="715" name="テキスト ボックス 714"/>
        <xdr:cNvSpPr txBox="1"/>
      </xdr:nvSpPr>
      <xdr:spPr>
        <a:xfrm>
          <a:off x="13436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6" name="フローチャート: 判断 715"/>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120910</xdr:rowOff>
    </xdr:from>
    <xdr:ext cx="534377" cy="259045"/>
    <xdr:sp macro="" textlink="">
      <xdr:nvSpPr>
        <xdr:cNvPr id="717" name="テキスト ボックス 716"/>
        <xdr:cNvSpPr txBox="1"/>
      </xdr:nvSpPr>
      <xdr:spPr>
        <a:xfrm>
          <a:off x="12547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153191</xdr:rowOff>
    </xdr:from>
    <xdr:to>
      <xdr:col>85</xdr:col>
      <xdr:colOff>177800</xdr:colOff>
      <xdr:row>94</xdr:row>
      <xdr:rowOff>83341</xdr:rowOff>
    </xdr:to>
    <xdr:sp macro="" textlink="">
      <xdr:nvSpPr>
        <xdr:cNvPr id="723" name="楕円 722"/>
        <xdr:cNvSpPr/>
      </xdr:nvSpPr>
      <xdr:spPr>
        <a:xfrm>
          <a:off x="16268700" y="160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4618</xdr:rowOff>
    </xdr:from>
    <xdr:ext cx="534377" cy="259045"/>
    <xdr:sp macro="" textlink="">
      <xdr:nvSpPr>
        <xdr:cNvPr id="724" name="公債費該当値テキスト"/>
        <xdr:cNvSpPr txBox="1"/>
      </xdr:nvSpPr>
      <xdr:spPr>
        <a:xfrm>
          <a:off x="16370300" y="1594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4025</xdr:rowOff>
    </xdr:from>
    <xdr:to>
      <xdr:col>81</xdr:col>
      <xdr:colOff>101600</xdr:colOff>
      <xdr:row>94</xdr:row>
      <xdr:rowOff>105625</xdr:rowOff>
    </xdr:to>
    <xdr:sp macro="" textlink="">
      <xdr:nvSpPr>
        <xdr:cNvPr id="725" name="楕円 724"/>
        <xdr:cNvSpPr/>
      </xdr:nvSpPr>
      <xdr:spPr>
        <a:xfrm>
          <a:off x="15430500" y="161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122152</xdr:rowOff>
    </xdr:from>
    <xdr:ext cx="534377" cy="259045"/>
    <xdr:sp macro="" textlink="">
      <xdr:nvSpPr>
        <xdr:cNvPr id="726" name="テキスト ボックス 725"/>
        <xdr:cNvSpPr txBox="1"/>
      </xdr:nvSpPr>
      <xdr:spPr>
        <a:xfrm>
          <a:off x="15214111" y="158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32686</xdr:rowOff>
    </xdr:from>
    <xdr:to>
      <xdr:col>76</xdr:col>
      <xdr:colOff>165100</xdr:colOff>
      <xdr:row>94</xdr:row>
      <xdr:rowOff>134286</xdr:rowOff>
    </xdr:to>
    <xdr:sp macro="" textlink="">
      <xdr:nvSpPr>
        <xdr:cNvPr id="727" name="楕円 726"/>
        <xdr:cNvSpPr/>
      </xdr:nvSpPr>
      <xdr:spPr>
        <a:xfrm>
          <a:off x="14541500" y="161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150813</xdr:rowOff>
    </xdr:from>
    <xdr:ext cx="534377" cy="259045"/>
    <xdr:sp macro="" textlink="">
      <xdr:nvSpPr>
        <xdr:cNvPr id="728" name="テキスト ボックス 727"/>
        <xdr:cNvSpPr txBox="1"/>
      </xdr:nvSpPr>
      <xdr:spPr>
        <a:xfrm>
          <a:off x="14325111" y="1592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68086</xdr:rowOff>
    </xdr:from>
    <xdr:to>
      <xdr:col>72</xdr:col>
      <xdr:colOff>38100</xdr:colOff>
      <xdr:row>94</xdr:row>
      <xdr:rowOff>169686</xdr:rowOff>
    </xdr:to>
    <xdr:sp macro="" textlink="">
      <xdr:nvSpPr>
        <xdr:cNvPr id="729" name="楕円 728"/>
        <xdr:cNvSpPr/>
      </xdr:nvSpPr>
      <xdr:spPr>
        <a:xfrm>
          <a:off x="13652500" y="161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160813</xdr:rowOff>
    </xdr:from>
    <xdr:ext cx="534377" cy="259045"/>
    <xdr:sp macro="" textlink="">
      <xdr:nvSpPr>
        <xdr:cNvPr id="730" name="テキスト ボックス 729"/>
        <xdr:cNvSpPr txBox="1"/>
      </xdr:nvSpPr>
      <xdr:spPr>
        <a:xfrm>
          <a:off x="13436111" y="16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52541</xdr:rowOff>
    </xdr:from>
    <xdr:to>
      <xdr:col>67</xdr:col>
      <xdr:colOff>101600</xdr:colOff>
      <xdr:row>94</xdr:row>
      <xdr:rowOff>154141</xdr:rowOff>
    </xdr:to>
    <xdr:sp macro="" textlink="">
      <xdr:nvSpPr>
        <xdr:cNvPr id="731" name="楕円 730"/>
        <xdr:cNvSpPr/>
      </xdr:nvSpPr>
      <xdr:spPr>
        <a:xfrm>
          <a:off x="12763500" y="1616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145268</xdr:rowOff>
    </xdr:from>
    <xdr:ext cx="534377" cy="259045"/>
    <xdr:sp macro="" textlink="">
      <xdr:nvSpPr>
        <xdr:cNvPr id="732" name="テキスト ボックス 731"/>
        <xdr:cNvSpPr txBox="1"/>
      </xdr:nvSpPr>
      <xdr:spPr>
        <a:xfrm>
          <a:off x="12547111" y="1626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3" name="直線コネクタ 74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4" name="テキスト ボックス 74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5" name="直線コネクタ 74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6" name="テキスト ボックス 74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7" name="直線コネクタ 74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8" name="テキスト ボックス 74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9" name="直線コネクタ 74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50" name="テキスト ボックス 74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1" name="直線コネクタ 75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2" name="テキスト ボックス 751"/>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4" name="テキスト ボックス 75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6" name="直線コネクタ 755"/>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8" name="直線コネクタ 75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9"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60" name="直線コネクタ 759"/>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1" name="直線コネクタ 76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2"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3" name="フローチャート: 判断 762"/>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4" name="直線コネクタ 76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5" name="フローチャート: 判断 764"/>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6" name="テキスト ボックス 765"/>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7" name="直線コネクタ 76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8" name="フローチャート: 判断 767"/>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9" name="テキスト ボックス 768"/>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0" name="直線コネクタ 76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1" name="フローチャート: 判断 770"/>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2" name="テキスト ボックス 771"/>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3" name="フローチャート: 判断 772"/>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4" name="テキスト ボックス 773"/>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0" name="楕円 77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2" name="楕円 78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3" name="テキスト ボックス 78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4" name="楕円 78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5" name="テキスト ボックス 78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6" name="楕円 78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7" name="テキスト ボックス 78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8" name="楕円 78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9" name="テキスト ボックス 78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1" name="テキスト ボックス 80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5" name="直線コネクタ 80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0" name="直線コネクタ 80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フローチャート: 判断 81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3" name="直線コネクタ 81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4" name="フローチャート: 判断 81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5" name="テキスト ボックス 81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6" name="直線コネクタ 81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7" name="フローチャート: 判断 81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8" name="テキスト ボックス 81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9" name="直線コネクタ 81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0" name="フローチャート: 判断 81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1" name="テキスト ボックス 82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フローチャート: 判断 82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3" name="テキスト ボックス 82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9" name="楕円 82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1" name="楕円 83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2" name="テキスト ボックス 83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3" name="楕円 83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4" name="テキスト ボックス 83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5" name="楕円 83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6" name="テキスト ボックス 83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7" name="楕円 83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8" name="テキスト ボックス 83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本町は、類似団体平均と比較して、総務費、民生費、土木費、公債費の住民１人あたりのコストが高くなっています。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総務費については、類似団体平均よりも住民１人あたりのコストが</a:t>
          </a:r>
          <a:r>
            <a:rPr kumimoji="1" lang="en-US" altLang="ja-JP" sz="1300">
              <a:latin typeface="ＭＳ Ｐゴシック" panose="020B0600070205080204" pitchFamily="50" charset="-128"/>
              <a:ea typeface="ＭＳ Ｐゴシック" panose="020B0600070205080204" pitchFamily="50" charset="-128"/>
            </a:rPr>
            <a:t>37,096</a:t>
          </a:r>
          <a:r>
            <a:rPr kumimoji="1" lang="ja-JP" altLang="en-US" sz="1300">
              <a:latin typeface="ＭＳ Ｐゴシック" panose="020B0600070205080204" pitchFamily="50" charset="-128"/>
              <a:ea typeface="ＭＳ Ｐゴシック" panose="020B0600070205080204" pitchFamily="50" charset="-128"/>
            </a:rPr>
            <a:t>円高い決算額となりました。本町の前年度と比較しても</a:t>
          </a:r>
          <a:r>
            <a:rPr kumimoji="1" lang="en-US" altLang="ja-JP" sz="1300">
              <a:latin typeface="ＭＳ Ｐゴシック" panose="020B0600070205080204" pitchFamily="50" charset="-128"/>
              <a:ea typeface="ＭＳ Ｐゴシック" panose="020B0600070205080204" pitchFamily="50" charset="-128"/>
            </a:rPr>
            <a:t>9,030</a:t>
          </a:r>
          <a:r>
            <a:rPr kumimoji="1" lang="ja-JP" altLang="en-US" sz="1300">
              <a:latin typeface="ＭＳ Ｐゴシック" panose="020B0600070205080204" pitchFamily="50" charset="-128"/>
              <a:ea typeface="ＭＳ Ｐゴシック" panose="020B0600070205080204" pitchFamily="50" charset="-128"/>
            </a:rPr>
            <a:t>円高くなりました。これは、平成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年度より行ってきた伝送路光ケーブル化事業が対前年度＋</a:t>
          </a:r>
          <a:r>
            <a:rPr kumimoji="1" lang="en-US" altLang="ja-JP" sz="1300">
              <a:latin typeface="ＭＳ Ｐゴシック" panose="020B0600070205080204" pitchFamily="50" charset="-128"/>
              <a:ea typeface="ＭＳ Ｐゴシック" panose="020B0600070205080204" pitchFamily="50" charset="-128"/>
            </a:rPr>
            <a:t>393</a:t>
          </a:r>
          <a:r>
            <a:rPr kumimoji="1" lang="ja-JP" altLang="en-US" sz="1300">
              <a:latin typeface="ＭＳ Ｐゴシック" panose="020B0600070205080204" pitchFamily="50" charset="-128"/>
              <a:ea typeface="ＭＳ Ｐゴシック" panose="020B0600070205080204" pitchFamily="50" charset="-128"/>
            </a:rPr>
            <a:t>百万円の増額となり、総額</a:t>
          </a:r>
          <a:r>
            <a:rPr kumimoji="1" lang="en-US" altLang="ja-JP" sz="1300">
              <a:latin typeface="ＭＳ Ｐゴシック" panose="020B0600070205080204" pitchFamily="50" charset="-128"/>
              <a:ea typeface="ＭＳ Ｐゴシック" panose="020B0600070205080204" pitchFamily="50" charset="-128"/>
            </a:rPr>
            <a:t>523</a:t>
          </a:r>
          <a:r>
            <a:rPr kumimoji="1" lang="ja-JP" altLang="en-US" sz="1300">
              <a:latin typeface="ＭＳ Ｐゴシック" panose="020B0600070205080204" pitchFamily="50" charset="-128"/>
              <a:ea typeface="ＭＳ Ｐゴシック" panose="020B0600070205080204" pitchFamily="50" charset="-128"/>
            </a:rPr>
            <a:t>百万円の決算額となったことが要因です。本事業は、平成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年度で事業完了したことから、後年度の総務費については、減少する見込みです。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また、民生費については、類似団体平均よりも住民１人あたりのコストが</a:t>
          </a:r>
          <a:r>
            <a:rPr kumimoji="1" lang="en-US" altLang="ja-JP" sz="1300">
              <a:latin typeface="ＭＳ Ｐゴシック" panose="020B0600070205080204" pitchFamily="50" charset="-128"/>
              <a:ea typeface="ＭＳ Ｐゴシック" panose="020B0600070205080204" pitchFamily="50" charset="-128"/>
            </a:rPr>
            <a:t>10,021</a:t>
          </a:r>
          <a:r>
            <a:rPr kumimoji="1" lang="ja-JP" altLang="en-US" sz="1300">
              <a:latin typeface="ＭＳ Ｐゴシック" panose="020B0600070205080204" pitchFamily="50" charset="-128"/>
              <a:ea typeface="ＭＳ Ｐゴシック" panose="020B0600070205080204" pitchFamily="50" charset="-128"/>
            </a:rPr>
            <a:t>円高い決算額となりました。類似団体平均よりも高い水準である要因については、鳥取県平均が全国平均よりも高いことから分かるように、鳥取県全体で取り組みを行っている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歳までを対象とした医療費負担を軽減するための特別医療事業に取り組んでいるためと思われます。また、前年度と比較すると</a:t>
          </a:r>
          <a:r>
            <a:rPr kumimoji="1" lang="en-US" altLang="ja-JP" sz="1300">
              <a:latin typeface="ＭＳ Ｐゴシック" panose="020B0600070205080204" pitchFamily="50" charset="-128"/>
              <a:ea typeface="ＭＳ Ｐゴシック" panose="020B0600070205080204" pitchFamily="50" charset="-128"/>
            </a:rPr>
            <a:t>1,453</a:t>
          </a:r>
          <a:r>
            <a:rPr kumimoji="1" lang="ja-JP" altLang="en-US" sz="1300">
              <a:latin typeface="ＭＳ Ｐゴシック" panose="020B0600070205080204" pitchFamily="50" charset="-128"/>
              <a:ea typeface="ＭＳ Ｐゴシック" panose="020B0600070205080204" pitchFamily="50" charset="-128"/>
            </a:rPr>
            <a:t>円低くなりましたが、これは、平成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年度に行った臨時福祉給付金事業の皆減などが要因として挙げられます。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公債費については、類似団体よりも住民１人あたりのコストは</a:t>
          </a:r>
          <a:r>
            <a:rPr kumimoji="1" lang="en-US" altLang="ja-JP" sz="1300">
              <a:latin typeface="ＭＳ Ｐゴシック" panose="020B0600070205080204" pitchFamily="50" charset="-128"/>
              <a:ea typeface="ＭＳ Ｐゴシック" panose="020B0600070205080204" pitchFamily="50" charset="-128"/>
            </a:rPr>
            <a:t>9,147</a:t>
          </a:r>
          <a:r>
            <a:rPr kumimoji="1" lang="ja-JP" altLang="en-US" sz="1300">
              <a:latin typeface="ＭＳ Ｐゴシック" panose="020B0600070205080204" pitchFamily="50" charset="-128"/>
              <a:ea typeface="ＭＳ Ｐゴシック" panose="020B0600070205080204" pitchFamily="50" charset="-128"/>
            </a:rPr>
            <a:t>円高い水準であり、本町の前年度と比較しても</a:t>
          </a:r>
          <a:r>
            <a:rPr kumimoji="1" lang="en-US" altLang="ja-JP" sz="1300">
              <a:latin typeface="ＭＳ Ｐゴシック" panose="020B0600070205080204" pitchFamily="50" charset="-128"/>
              <a:ea typeface="ＭＳ Ｐゴシック" panose="020B0600070205080204" pitchFamily="50" charset="-128"/>
            </a:rPr>
            <a:t>2,047</a:t>
          </a:r>
          <a:r>
            <a:rPr kumimoji="1" lang="ja-JP" altLang="en-US" sz="1300">
              <a:latin typeface="ＭＳ Ｐゴシック" panose="020B0600070205080204" pitchFamily="50" charset="-128"/>
              <a:ea typeface="ＭＳ Ｐゴシック" panose="020B0600070205080204" pitchFamily="50" charset="-128"/>
            </a:rPr>
            <a:t>円増加しています。公債費は、平成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2023</a:t>
          </a:r>
          <a:r>
            <a:rPr kumimoji="1" lang="ja-JP" altLang="en-US" sz="1300">
              <a:latin typeface="ＭＳ Ｐゴシック" panose="020B0600070205080204" pitchFamily="50" charset="-128"/>
              <a:ea typeface="ＭＳ Ｐゴシック" panose="020B0600070205080204" pitchFamily="50" charset="-128"/>
            </a:rPr>
            <a:t>）年度まで高い高い水準が続く見込みであり、繰上償還などを引き続き検討し、将来負担額の削減に努める必要があります。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鳥取県琴浦町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を確保しており、実質単年度収支は、昨年度、鳥取県中部地震に対応するため財政調整基金を大きく取崩したことにより赤字となりましたが、本年度は、黒字となりました。主な要因は、給与所得の増などによる町税の</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百万円の増収があったことのほか、特定目的基金を前年度と比較して</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百万円多く活用したことによるものです。これにより、基金総額は</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百万円の減となりました。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鳥取県琴浦町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年度の決算では、各会計において赤字がありませんでした。連結による黒字額は、一般会計の標準財政規模比の黒字額が前年度より</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ポイント増加したことにより全体の黒字額は増加しました。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下水道事業特別会計については、現在、公共下水道の整備を進めており、平成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には事業完了する見込みであることから、現時点での接続率は低く、黒字額も小さくなっています。今後、下水道施設の長寿命化に備え、料金収入などによる黒字額の確保が必要となってきます。また、農業集落排水事業特別会計については、整備が完了しているものの、計画区域内人口の減少などにより料金収入の増加が見込めません。今後の施設更新などの課題を抱える中、公共下水道との統合も踏まえた効率化を検討する必要が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水道事業会計については、公共下水道事業に併せて行っている老朽管などの敷設替えが完了した後、水道事業会計単独での施設の改修を控えています。平成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年度からの基本計画、管路耐震化計画、アセットマネジメントの策定にあたり、中長期的な経営戦略（水道ビジョン）の策定し、必要に応じた料金の見直しなどを行う必要があります。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11762863</v>
      </c>
      <c r="BO4" s="410"/>
      <c r="BP4" s="410"/>
      <c r="BQ4" s="410"/>
      <c r="BR4" s="410"/>
      <c r="BS4" s="410"/>
      <c r="BT4" s="410"/>
      <c r="BU4" s="411"/>
      <c r="BV4" s="409">
        <v>11505861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5.0999999999999996</v>
      </c>
      <c r="CU4" s="416"/>
      <c r="CV4" s="416"/>
      <c r="CW4" s="416"/>
      <c r="CX4" s="416"/>
      <c r="CY4" s="416"/>
      <c r="CZ4" s="416"/>
      <c r="DA4" s="417"/>
      <c r="DB4" s="415">
        <v>3.2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11365546</v>
      </c>
      <c r="BO5" s="447"/>
      <c r="BP5" s="447"/>
      <c r="BQ5" s="447"/>
      <c r="BR5" s="447"/>
      <c r="BS5" s="447"/>
      <c r="BT5" s="447"/>
      <c r="BU5" s="448"/>
      <c r="BV5" s="446">
        <v>11050473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89</v>
      </c>
      <c r="CU5" s="444"/>
      <c r="CV5" s="444"/>
      <c r="CW5" s="444"/>
      <c r="CX5" s="444"/>
      <c r="CY5" s="444"/>
      <c r="CZ5" s="444"/>
      <c r="DA5" s="445"/>
      <c r="DB5" s="443">
        <v>91.7</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397317</v>
      </c>
      <c r="BO6" s="447"/>
      <c r="BP6" s="447"/>
      <c r="BQ6" s="447"/>
      <c r="BR6" s="447"/>
      <c r="BS6" s="447"/>
      <c r="BT6" s="447"/>
      <c r="BU6" s="448"/>
      <c r="BV6" s="446">
        <v>455388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93.2</v>
      </c>
      <c r="CU6" s="484"/>
      <c r="CV6" s="484"/>
      <c r="CW6" s="484"/>
      <c r="CX6" s="484"/>
      <c r="CY6" s="484"/>
      <c r="CZ6" s="484"/>
      <c r="DA6" s="485"/>
      <c r="DB6" s="483">
        <v>95.9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71249</v>
      </c>
      <c r="BO7" s="447"/>
      <c r="BP7" s="447"/>
      <c r="BQ7" s="447"/>
      <c r="BR7" s="447"/>
      <c r="BS7" s="447"/>
      <c r="BT7" s="447"/>
      <c r="BU7" s="448"/>
      <c r="BV7" s="446">
        <v>253719</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6449493</v>
      </c>
      <c r="CU7" s="447"/>
      <c r="CV7" s="447"/>
      <c r="CW7" s="447"/>
      <c r="CX7" s="447"/>
      <c r="CY7" s="447"/>
      <c r="CZ7" s="447"/>
      <c r="DA7" s="448"/>
      <c r="DB7" s="446">
        <v>6346337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326068</v>
      </c>
      <c r="BO8" s="447"/>
      <c r="BP8" s="447"/>
      <c r="BQ8" s="447"/>
      <c r="BR8" s="447"/>
      <c r="BS8" s="447"/>
      <c r="BT8" s="447"/>
      <c r="BU8" s="448"/>
      <c r="BV8" s="446">
        <v>201669</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0.32</v>
      </c>
      <c r="CU8" s="487"/>
      <c r="CV8" s="487"/>
      <c r="CW8" s="487"/>
      <c r="CX8" s="487"/>
      <c r="CY8" s="487"/>
      <c r="CZ8" s="487"/>
      <c r="DA8" s="488"/>
      <c r="DB8" s="486">
        <v>0.33</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17416</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124399</v>
      </c>
      <c r="BO9" s="447"/>
      <c r="BP9" s="447"/>
      <c r="BQ9" s="447"/>
      <c r="BR9" s="447"/>
      <c r="BS9" s="447"/>
      <c r="BT9" s="447"/>
      <c r="BU9" s="448"/>
      <c r="BV9" s="446">
        <v>-8186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19.600000000000001</v>
      </c>
      <c r="CU9" s="444"/>
      <c r="CV9" s="444"/>
      <c r="CW9" s="444"/>
      <c r="CX9" s="444"/>
      <c r="CY9" s="444"/>
      <c r="CZ9" s="444"/>
      <c r="DA9" s="445"/>
      <c r="DB9" s="443">
        <v>18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18531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108</v>
      </c>
      <c r="AV10" s="479"/>
      <c r="AW10" s="479"/>
      <c r="AX10" s="479"/>
      <c r="AY10" s="480" t="s">
        <v>113</v>
      </c>
      <c r="AZ10" s="481"/>
      <c r="BA10" s="481"/>
      <c r="BB10" s="481"/>
      <c r="BC10" s="481"/>
      <c r="BD10" s="481"/>
      <c r="BE10" s="481"/>
      <c r="BF10" s="481"/>
      <c r="BG10" s="481"/>
      <c r="BH10" s="481"/>
      <c r="BI10" s="481"/>
      <c r="BJ10" s="481"/>
      <c r="BK10" s="481"/>
      <c r="BL10" s="481"/>
      <c r="BM10" s="482"/>
      <c r="BN10" s="446">
        <v>294742</v>
      </c>
      <c r="BO10" s="447"/>
      <c r="BP10" s="447"/>
      <c r="BQ10" s="447"/>
      <c r="BR10" s="447"/>
      <c r="BS10" s="447"/>
      <c r="BT10" s="447"/>
      <c r="BU10" s="448"/>
      <c r="BV10" s="446">
        <v>409637</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4778</v>
      </c>
      <c r="BO11" s="447"/>
      <c r="BP11" s="447"/>
      <c r="BQ11" s="447"/>
      <c r="BR11" s="447"/>
      <c r="BS11" s="447"/>
      <c r="BT11" s="447"/>
      <c r="BU11" s="448"/>
      <c r="BV11" s="446">
        <v>1035</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17785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145000</v>
      </c>
      <c r="BO12" s="447"/>
      <c r="BP12" s="447"/>
      <c r="BQ12" s="447"/>
      <c r="BR12" s="447"/>
      <c r="BS12" s="447"/>
      <c r="BT12" s="447"/>
      <c r="BU12" s="448"/>
      <c r="BV12" s="446">
        <v>469300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17630</v>
      </c>
      <c r="S13" s="528"/>
      <c r="T13" s="528"/>
      <c r="U13" s="528"/>
      <c r="V13" s="529"/>
      <c r="W13" s="462" t="s">
        <v>133</v>
      </c>
      <c r="X13" s="463"/>
      <c r="Y13" s="463"/>
      <c r="Z13" s="463"/>
      <c r="AA13" s="463"/>
      <c r="AB13" s="453"/>
      <c r="AC13" s="497">
        <v>1943</v>
      </c>
      <c r="AD13" s="498"/>
      <c r="AE13" s="498"/>
      <c r="AF13" s="498"/>
      <c r="AG13" s="537"/>
      <c r="AH13" s="497">
        <v>2023</v>
      </c>
      <c r="AI13" s="498"/>
      <c r="AJ13" s="498"/>
      <c r="AK13" s="498"/>
      <c r="AL13" s="499"/>
      <c r="AM13" s="475" t="s">
        <v>134</v>
      </c>
      <c r="AN13" s="476"/>
      <c r="AO13" s="476"/>
      <c r="AP13" s="476"/>
      <c r="AQ13" s="476"/>
      <c r="AR13" s="476"/>
      <c r="AS13" s="476"/>
      <c r="AT13" s="477"/>
      <c r="AU13" s="478" t="s">
        <v>128</v>
      </c>
      <c r="AV13" s="479"/>
      <c r="AW13" s="479"/>
      <c r="AX13" s="479"/>
      <c r="AY13" s="480" t="s">
        <v>135</v>
      </c>
      <c r="AZ13" s="481"/>
      <c r="BA13" s="481"/>
      <c r="BB13" s="481"/>
      <c r="BC13" s="481"/>
      <c r="BD13" s="481"/>
      <c r="BE13" s="481"/>
      <c r="BF13" s="481"/>
      <c r="BG13" s="481"/>
      <c r="BH13" s="481"/>
      <c r="BI13" s="481"/>
      <c r="BJ13" s="481"/>
      <c r="BK13" s="481"/>
      <c r="BL13" s="481"/>
      <c r="BM13" s="482"/>
      <c r="BN13" s="446">
        <v>278919</v>
      </c>
      <c r="BO13" s="447"/>
      <c r="BP13" s="447"/>
      <c r="BQ13" s="447"/>
      <c r="BR13" s="447"/>
      <c r="BS13" s="447"/>
      <c r="BT13" s="447"/>
      <c r="BU13" s="448"/>
      <c r="BV13" s="446">
        <v>-66814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12.8</v>
      </c>
      <c r="CU13" s="444"/>
      <c r="CV13" s="444"/>
      <c r="CW13" s="444"/>
      <c r="CX13" s="444"/>
      <c r="CY13" s="444"/>
      <c r="CZ13" s="444"/>
      <c r="DA13" s="445"/>
      <c r="DB13" s="443">
        <v>12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18002</v>
      </c>
      <c r="S14" s="528"/>
      <c r="T14" s="528"/>
      <c r="U14" s="528"/>
      <c r="V14" s="529"/>
      <c r="W14" s="436"/>
      <c r="X14" s="437"/>
      <c r="Y14" s="437"/>
      <c r="Z14" s="437"/>
      <c r="AA14" s="437"/>
      <c r="AB14" s="426"/>
      <c r="AC14" s="530">
        <v>21.7</v>
      </c>
      <c r="AD14" s="531"/>
      <c r="AE14" s="531"/>
      <c r="AF14" s="531"/>
      <c r="AG14" s="532"/>
      <c r="AH14" s="530">
        <v>21.8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106.8</v>
      </c>
      <c r="CU14" s="542"/>
      <c r="CV14" s="542"/>
      <c r="CW14" s="542"/>
      <c r="CX14" s="542"/>
      <c r="CY14" s="542"/>
      <c r="CZ14" s="542"/>
      <c r="DA14" s="543"/>
      <c r="DB14" s="541">
        <v>112.1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17875</v>
      </c>
      <c r="S15" s="528"/>
      <c r="T15" s="528"/>
      <c r="U15" s="528"/>
      <c r="V15" s="529"/>
      <c r="W15" s="462" t="s">
        <v>139</v>
      </c>
      <c r="X15" s="463"/>
      <c r="Y15" s="463"/>
      <c r="Z15" s="463"/>
      <c r="AA15" s="463"/>
      <c r="AB15" s="453"/>
      <c r="AC15" s="497">
        <v>2175</v>
      </c>
      <c r="AD15" s="498"/>
      <c r="AE15" s="498"/>
      <c r="AF15" s="498"/>
      <c r="AG15" s="537"/>
      <c r="AH15" s="497">
        <v>2281</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1683487</v>
      </c>
      <c r="BO15" s="410"/>
      <c r="BP15" s="410"/>
      <c r="BQ15" s="410"/>
      <c r="BR15" s="410"/>
      <c r="BS15" s="410"/>
      <c r="BT15" s="410"/>
      <c r="BU15" s="411"/>
      <c r="BV15" s="409">
        <v>1714489</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24.3</v>
      </c>
      <c r="AD16" s="531"/>
      <c r="AE16" s="531"/>
      <c r="AF16" s="531"/>
      <c r="AG16" s="532"/>
      <c r="AH16" s="530">
        <v>24.6</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5541031</v>
      </c>
      <c r="BO16" s="447"/>
      <c r="BP16" s="447"/>
      <c r="BQ16" s="447"/>
      <c r="BR16" s="447"/>
      <c r="BS16" s="447"/>
      <c r="BT16" s="447"/>
      <c r="BU16" s="448"/>
      <c r="BV16" s="446">
        <v>5365503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4818</v>
      </c>
      <c r="AD17" s="498"/>
      <c r="AE17" s="498"/>
      <c r="AF17" s="498"/>
      <c r="AG17" s="537"/>
      <c r="AH17" s="497">
        <v>4959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2115895</v>
      </c>
      <c r="BO17" s="447"/>
      <c r="BP17" s="447"/>
      <c r="BQ17" s="447"/>
      <c r="BR17" s="447"/>
      <c r="BS17" s="447"/>
      <c r="BT17" s="447"/>
      <c r="BU17" s="448"/>
      <c r="BV17" s="446">
        <v>2150641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139.97</v>
      </c>
      <c r="M18" s="559"/>
      <c r="N18" s="559"/>
      <c r="O18" s="559"/>
      <c r="P18" s="559"/>
      <c r="Q18" s="559"/>
      <c r="R18" s="560"/>
      <c r="S18" s="560"/>
      <c r="T18" s="560"/>
      <c r="U18" s="560"/>
      <c r="V18" s="561"/>
      <c r="W18" s="464"/>
      <c r="X18" s="465"/>
      <c r="Y18" s="465"/>
      <c r="Z18" s="465"/>
      <c r="AA18" s="465"/>
      <c r="AB18" s="456"/>
      <c r="AC18" s="562">
        <v>53.9</v>
      </c>
      <c r="AD18" s="563"/>
      <c r="AE18" s="563"/>
      <c r="AF18" s="563"/>
      <c r="AG18" s="564"/>
      <c r="AH18" s="562">
        <v>53.5</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5862449</v>
      </c>
      <c r="BO18" s="447"/>
      <c r="BP18" s="447"/>
      <c r="BQ18" s="447"/>
      <c r="BR18" s="447"/>
      <c r="BS18" s="447"/>
      <c r="BT18" s="447"/>
      <c r="BU18" s="448"/>
      <c r="BV18" s="446">
        <v>5822403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124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7382103</v>
      </c>
      <c r="BO19" s="447"/>
      <c r="BP19" s="447"/>
      <c r="BQ19" s="447"/>
      <c r="BR19" s="447"/>
      <c r="BS19" s="447"/>
      <c r="BT19" s="447"/>
      <c r="BU19" s="448"/>
      <c r="BV19" s="446">
        <v>7680961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5795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14234696</v>
      </c>
      <c r="BO23" s="447"/>
      <c r="BP23" s="447"/>
      <c r="BQ23" s="447"/>
      <c r="BR23" s="447"/>
      <c r="BS23" s="447"/>
      <c r="BT23" s="447"/>
      <c r="BU23" s="448"/>
      <c r="BV23" s="446">
        <v>14571372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8270</v>
      </c>
      <c r="R24" s="498"/>
      <c r="S24" s="498"/>
      <c r="T24" s="498"/>
      <c r="U24" s="498"/>
      <c r="V24" s="537"/>
      <c r="W24" s="596"/>
      <c r="X24" s="584"/>
      <c r="Y24" s="585"/>
      <c r="Z24" s="496" t="s">
        <v>163</v>
      </c>
      <c r="AA24" s="476"/>
      <c r="AB24" s="476"/>
      <c r="AC24" s="476"/>
      <c r="AD24" s="476"/>
      <c r="AE24" s="476"/>
      <c r="AF24" s="476"/>
      <c r="AG24" s="477"/>
      <c r="AH24" s="497">
        <v>189</v>
      </c>
      <c r="AI24" s="498"/>
      <c r="AJ24" s="498"/>
      <c r="AK24" s="498"/>
      <c r="AL24" s="537"/>
      <c r="AM24" s="497">
        <v>529578</v>
      </c>
      <c r="AN24" s="498"/>
      <c r="AO24" s="498"/>
      <c r="AP24" s="498"/>
      <c r="AQ24" s="498"/>
      <c r="AR24" s="537"/>
      <c r="AS24" s="497">
        <v>2802</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8457910</v>
      </c>
      <c r="BO24" s="447"/>
      <c r="BP24" s="447"/>
      <c r="BQ24" s="447"/>
      <c r="BR24" s="447"/>
      <c r="BS24" s="447"/>
      <c r="BT24" s="447"/>
      <c r="BU24" s="448"/>
      <c r="BV24" s="446">
        <v>8894318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6620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167</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658996</v>
      </c>
      <c r="BO25" s="410"/>
      <c r="BP25" s="410"/>
      <c r="BQ25" s="410"/>
      <c r="BR25" s="410"/>
      <c r="BS25" s="410"/>
      <c r="BT25" s="410"/>
      <c r="BU25" s="411"/>
      <c r="BV25" s="409">
        <v>999146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6210</v>
      </c>
      <c r="R26" s="498"/>
      <c r="S26" s="498"/>
      <c r="T26" s="498"/>
      <c r="U26" s="498"/>
      <c r="V26" s="537"/>
      <c r="W26" s="596"/>
      <c r="X26" s="584"/>
      <c r="Y26" s="585"/>
      <c r="Z26" s="496" t="s">
        <v>170</v>
      </c>
      <c r="AA26" s="606"/>
      <c r="AB26" s="606"/>
      <c r="AC26" s="606"/>
      <c r="AD26" s="606"/>
      <c r="AE26" s="606"/>
      <c r="AF26" s="606"/>
      <c r="AG26" s="607"/>
      <c r="AH26" s="497">
        <v>9</v>
      </c>
      <c r="AI26" s="498"/>
      <c r="AJ26" s="498"/>
      <c r="AK26" s="498"/>
      <c r="AL26" s="537"/>
      <c r="AM26" s="497">
        <v>28179</v>
      </c>
      <c r="AN26" s="498"/>
      <c r="AO26" s="498"/>
      <c r="AP26" s="498"/>
      <c r="AQ26" s="498"/>
      <c r="AR26" s="537"/>
      <c r="AS26" s="497">
        <v>3131</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3310</v>
      </c>
      <c r="R27" s="498"/>
      <c r="S27" s="498"/>
      <c r="T27" s="498"/>
      <c r="U27" s="498"/>
      <c r="V27" s="537"/>
      <c r="W27" s="596"/>
      <c r="X27" s="584"/>
      <c r="Y27" s="585"/>
      <c r="Z27" s="496" t="s">
        <v>173</v>
      </c>
      <c r="AA27" s="476"/>
      <c r="AB27" s="476"/>
      <c r="AC27" s="476"/>
      <c r="AD27" s="476"/>
      <c r="AE27" s="476"/>
      <c r="AF27" s="476"/>
      <c r="AG27" s="477"/>
      <c r="AH27" s="497">
        <v>13</v>
      </c>
      <c r="AI27" s="498"/>
      <c r="AJ27" s="498"/>
      <c r="AK27" s="498"/>
      <c r="AL27" s="537"/>
      <c r="AM27" s="497">
        <v>32617</v>
      </c>
      <c r="AN27" s="498"/>
      <c r="AO27" s="498"/>
      <c r="AP27" s="498"/>
      <c r="AQ27" s="498"/>
      <c r="AR27" s="537"/>
      <c r="AS27" s="497">
        <v>2509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188956</v>
      </c>
      <c r="BO27" s="620"/>
      <c r="BP27" s="620"/>
      <c r="BQ27" s="620"/>
      <c r="BR27" s="620"/>
      <c r="BS27" s="620"/>
      <c r="BT27" s="620"/>
      <c r="BU27" s="621"/>
      <c r="BV27" s="619">
        <v>188956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2400</v>
      </c>
      <c r="R28" s="498"/>
      <c r="S28" s="498"/>
      <c r="T28" s="498"/>
      <c r="U28" s="498"/>
      <c r="V28" s="537"/>
      <c r="W28" s="596"/>
      <c r="X28" s="584"/>
      <c r="Y28" s="585"/>
      <c r="Z28" s="496" t="s">
        <v>176</v>
      </c>
      <c r="AA28" s="476"/>
      <c r="AB28" s="476"/>
      <c r="AC28" s="476"/>
      <c r="AD28" s="476"/>
      <c r="AE28" s="476"/>
      <c r="AF28" s="476"/>
      <c r="AG28" s="477"/>
      <c r="AH28" s="497" t="s">
        <v>121</v>
      </c>
      <c r="AI28" s="498"/>
      <c r="AJ28" s="498"/>
      <c r="AK28" s="498"/>
      <c r="AL28" s="537"/>
      <c r="AM28" s="497" t="s">
        <v>122</v>
      </c>
      <c r="AN28" s="498"/>
      <c r="AO28" s="498"/>
      <c r="AP28" s="498"/>
      <c r="AQ28" s="498"/>
      <c r="AR28" s="537"/>
      <c r="AS28" s="497" t="s">
        <v>167</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1368263</v>
      </c>
      <c r="BO28" s="410"/>
      <c r="BP28" s="410"/>
      <c r="BQ28" s="410"/>
      <c r="BR28" s="410"/>
      <c r="BS28" s="410"/>
      <c r="BT28" s="410"/>
      <c r="BU28" s="411"/>
      <c r="BV28" s="409">
        <v>1218521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14</v>
      </c>
      <c r="M29" s="498"/>
      <c r="N29" s="498"/>
      <c r="O29" s="498"/>
      <c r="P29" s="537"/>
      <c r="Q29" s="497">
        <v>2240</v>
      </c>
      <c r="R29" s="498"/>
      <c r="S29" s="498"/>
      <c r="T29" s="498"/>
      <c r="U29" s="498"/>
      <c r="V29" s="537"/>
      <c r="W29" s="597"/>
      <c r="X29" s="598"/>
      <c r="Y29" s="599"/>
      <c r="Z29" s="496" t="s">
        <v>179</v>
      </c>
      <c r="AA29" s="476"/>
      <c r="AB29" s="476"/>
      <c r="AC29" s="476"/>
      <c r="AD29" s="476"/>
      <c r="AE29" s="476"/>
      <c r="AF29" s="476"/>
      <c r="AG29" s="477"/>
      <c r="AH29" s="497">
        <v>202</v>
      </c>
      <c r="AI29" s="498"/>
      <c r="AJ29" s="498"/>
      <c r="AK29" s="498"/>
      <c r="AL29" s="537"/>
      <c r="AM29" s="497">
        <v>562195</v>
      </c>
      <c r="AN29" s="498"/>
      <c r="AO29" s="498"/>
      <c r="AP29" s="498"/>
      <c r="AQ29" s="498"/>
      <c r="AR29" s="537"/>
      <c r="AS29" s="497">
        <v>2783</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265024</v>
      </c>
      <c r="BO29" s="447"/>
      <c r="BP29" s="447"/>
      <c r="BQ29" s="447"/>
      <c r="BR29" s="447"/>
      <c r="BS29" s="447"/>
      <c r="BT29" s="447"/>
      <c r="BU29" s="448"/>
      <c r="BV29" s="446">
        <v>256938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94.6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2208947</v>
      </c>
      <c r="BO30" s="620"/>
      <c r="BP30" s="620"/>
      <c r="BQ30" s="620"/>
      <c r="BR30" s="620"/>
      <c r="BS30" s="620"/>
      <c r="BT30" s="620"/>
      <c r="BU30" s="621"/>
      <c r="BV30" s="619">
        <v>2528230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鳥取県町村総合事務組合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東伯町土地改良区</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鳥取中部ふるさと広域連合 一般会計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ポート赤碕</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IF('各会計、関係団体の財政状況及び健全化判断比率'!B34="","",'各会計、関係団体の財政状況及び健全化判断比率'!B34)</f>
        <v>船上山発電所管理特別会計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鳥取中部ふるさと広域連合 市町村圏振興事業特別会計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琴浦町土地開発公社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鳥取中部ふるさと広域連合 交通災害共済事業特別会計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鳥取県後期高齢者医療広域連合 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鳥取県後期高齢者医療広域連合 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k6WiuUP5IEQZeoOj58IB5ANcxQQ5/VylZb44sekSghlufWP3Rd98n+nTvBwSQ+PbAkB9IWDq+UYxjL7RMuaxCQ==" saltValue="TD3QuVx4O/X7qCVgTYoV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4" t="s">
        <v>565</v>
      </c>
      <c r="D34" s="1224"/>
      <c r="E34" s="1225"/>
      <c r="F34" s="32">
        <v>2.8</v>
      </c>
      <c r="G34" s="33">
        <v>7.0000000000000007E-2</v>
      </c>
      <c r="H34" s="33">
        <v>3.01</v>
      </c>
      <c r="I34" s="33">
        <v>3.02</v>
      </c>
      <c r="J34" s="34">
        <v>4.95</v>
      </c>
      <c r="K34" s="22"/>
      <c r="L34" s="22"/>
      <c r="M34" s="22"/>
      <c r="N34" s="22"/>
      <c r="O34" s="22"/>
      <c r="P34" s="22"/>
    </row>
    <row r="35" spans="1:16" ht="39" customHeight="1">
      <c r="A35" s="22"/>
      <c r="B35" s="35"/>
      <c r="C35" s="1218" t="s">
        <v>566</v>
      </c>
      <c r="D35" s="1219"/>
      <c r="E35" s="1220"/>
      <c r="F35" s="36">
        <v>4.0199999999999996</v>
      </c>
      <c r="G35" s="37">
        <v>3.37</v>
      </c>
      <c r="H35" s="37">
        <v>3.28</v>
      </c>
      <c r="I35" s="37">
        <v>3.93</v>
      </c>
      <c r="J35" s="38">
        <v>4.09</v>
      </c>
      <c r="K35" s="22"/>
      <c r="L35" s="22"/>
      <c r="M35" s="22"/>
      <c r="N35" s="22"/>
      <c r="O35" s="22"/>
      <c r="P35" s="22"/>
    </row>
    <row r="36" spans="1:16" ht="39" customHeight="1">
      <c r="A36" s="22"/>
      <c r="B36" s="35"/>
      <c r="C36" s="1218" t="s">
        <v>567</v>
      </c>
      <c r="D36" s="1219"/>
      <c r="E36" s="1220"/>
      <c r="F36" s="36">
        <v>0.51</v>
      </c>
      <c r="G36" s="37">
        <v>0.63</v>
      </c>
      <c r="H36" s="37">
        <v>1.08</v>
      </c>
      <c r="I36" s="37">
        <v>1.37</v>
      </c>
      <c r="J36" s="38">
        <v>0.94</v>
      </c>
      <c r="K36" s="22"/>
      <c r="L36" s="22"/>
      <c r="M36" s="22"/>
      <c r="N36" s="22"/>
      <c r="O36" s="22"/>
      <c r="P36" s="22"/>
    </row>
    <row r="37" spans="1:16" ht="39" customHeight="1">
      <c r="A37" s="22"/>
      <c r="B37" s="35"/>
      <c r="C37" s="1218" t="s">
        <v>568</v>
      </c>
      <c r="D37" s="1219"/>
      <c r="E37" s="1220"/>
      <c r="F37" s="36">
        <v>0.74</v>
      </c>
      <c r="G37" s="37">
        <v>0.46</v>
      </c>
      <c r="H37" s="37">
        <v>0.52</v>
      </c>
      <c r="I37" s="37">
        <v>0.49</v>
      </c>
      <c r="J37" s="38">
        <v>0.36</v>
      </c>
      <c r="K37" s="22"/>
      <c r="L37" s="22"/>
      <c r="M37" s="22"/>
      <c r="N37" s="22"/>
      <c r="O37" s="22"/>
      <c r="P37" s="22"/>
    </row>
    <row r="38" spans="1:16" ht="39" customHeight="1">
      <c r="A38" s="22"/>
      <c r="B38" s="35"/>
      <c r="C38" s="1218" t="s">
        <v>569</v>
      </c>
      <c r="D38" s="1219"/>
      <c r="E38" s="1220"/>
      <c r="F38" s="36">
        <v>0.16</v>
      </c>
      <c r="G38" s="37">
        <v>0.12</v>
      </c>
      <c r="H38" s="37">
        <v>0.14000000000000001</v>
      </c>
      <c r="I38" s="37">
        <v>0.17</v>
      </c>
      <c r="J38" s="38">
        <v>0.16</v>
      </c>
      <c r="K38" s="22"/>
      <c r="L38" s="22"/>
      <c r="M38" s="22"/>
      <c r="N38" s="22"/>
      <c r="O38" s="22"/>
      <c r="P38" s="22"/>
    </row>
    <row r="39" spans="1:16" ht="39" customHeight="1">
      <c r="A39" s="22"/>
      <c r="B39" s="35"/>
      <c r="C39" s="1218" t="s">
        <v>570</v>
      </c>
      <c r="D39" s="1219"/>
      <c r="E39" s="1220"/>
      <c r="F39" s="36">
        <v>0.1</v>
      </c>
      <c r="G39" s="37">
        <v>0.18</v>
      </c>
      <c r="H39" s="37">
        <v>0.23</v>
      </c>
      <c r="I39" s="37">
        <v>0.15</v>
      </c>
      <c r="J39" s="38">
        <v>0.09</v>
      </c>
      <c r="K39" s="22"/>
      <c r="L39" s="22"/>
      <c r="M39" s="22"/>
      <c r="N39" s="22"/>
      <c r="O39" s="22"/>
      <c r="P39" s="22"/>
    </row>
    <row r="40" spans="1:16" ht="39" customHeight="1">
      <c r="A40" s="22"/>
      <c r="B40" s="35"/>
      <c r="C40" s="1218" t="s">
        <v>571</v>
      </c>
      <c r="D40" s="1219"/>
      <c r="E40" s="1220"/>
      <c r="F40" s="36" t="s">
        <v>515</v>
      </c>
      <c r="G40" s="37">
        <v>0</v>
      </c>
      <c r="H40" s="37">
        <v>0</v>
      </c>
      <c r="I40" s="37">
        <v>0.12</v>
      </c>
      <c r="J40" s="38">
        <v>0.04</v>
      </c>
      <c r="K40" s="22"/>
      <c r="L40" s="22"/>
      <c r="M40" s="22"/>
      <c r="N40" s="22"/>
      <c r="O40" s="22"/>
      <c r="P40" s="22"/>
    </row>
    <row r="41" spans="1:16" ht="39" customHeight="1">
      <c r="A41" s="22"/>
      <c r="B41" s="35"/>
      <c r="C41" s="1218" t="s">
        <v>572</v>
      </c>
      <c r="D41" s="1219"/>
      <c r="E41" s="1220"/>
      <c r="F41" s="36">
        <v>0.02</v>
      </c>
      <c r="G41" s="37">
        <v>0.02</v>
      </c>
      <c r="H41" s="37">
        <v>0.02</v>
      </c>
      <c r="I41" s="37">
        <v>0.02</v>
      </c>
      <c r="J41" s="38">
        <v>0.03</v>
      </c>
      <c r="K41" s="22"/>
      <c r="L41" s="22"/>
      <c r="M41" s="22"/>
      <c r="N41" s="22"/>
      <c r="O41" s="22"/>
      <c r="P41" s="22"/>
    </row>
    <row r="42" spans="1:16" ht="39" customHeight="1">
      <c r="A42" s="22"/>
      <c r="B42" s="39"/>
      <c r="C42" s="1218" t="s">
        <v>573</v>
      </c>
      <c r="D42" s="1219"/>
      <c r="E42" s="1220"/>
      <c r="F42" s="36" t="s">
        <v>515</v>
      </c>
      <c r="G42" s="37" t="s">
        <v>515</v>
      </c>
      <c r="H42" s="37" t="s">
        <v>515</v>
      </c>
      <c r="I42" s="37" t="s">
        <v>515</v>
      </c>
      <c r="J42" s="38" t="s">
        <v>515</v>
      </c>
      <c r="K42" s="22"/>
      <c r="L42" s="22"/>
      <c r="M42" s="22"/>
      <c r="N42" s="22"/>
      <c r="O42" s="22"/>
      <c r="P42" s="22"/>
    </row>
    <row r="43" spans="1:16" ht="39" customHeight="1" thickBot="1">
      <c r="A43" s="22"/>
      <c r="B43" s="40"/>
      <c r="C43" s="1221" t="s">
        <v>574</v>
      </c>
      <c r="D43" s="1222"/>
      <c r="E43" s="122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gNcrHAhx67btTuI+wMgpUuN1uH7XFOIBU/CMycH1rmle4G24S2uKyfhqHh1DkyODOIU97FTSHU/x0XOj8WAwQ==" saltValue="CQFMQJYwOo3ZxE3hTAv/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4" t="s">
        <v>10</v>
      </c>
      <c r="C45" s="1235"/>
      <c r="D45" s="58"/>
      <c r="E45" s="1240" t="s">
        <v>11</v>
      </c>
      <c r="F45" s="1240"/>
      <c r="G45" s="1240"/>
      <c r="H45" s="1240"/>
      <c r="I45" s="1240"/>
      <c r="J45" s="1241"/>
      <c r="K45" s="59">
        <v>1460</v>
      </c>
      <c r="L45" s="60">
        <v>1419</v>
      </c>
      <c r="M45" s="60">
        <v>1457</v>
      </c>
      <c r="N45" s="60">
        <v>1489</v>
      </c>
      <c r="O45" s="61">
        <v>1504</v>
      </c>
      <c r="P45" s="48"/>
      <c r="Q45" s="48"/>
      <c r="R45" s="48"/>
      <c r="S45" s="48"/>
      <c r="T45" s="48"/>
      <c r="U45" s="48"/>
    </row>
    <row r="46" spans="1:21" ht="30.75" customHeight="1">
      <c r="A46" s="48"/>
      <c r="B46" s="1236"/>
      <c r="C46" s="1237"/>
      <c r="D46" s="62"/>
      <c r="E46" s="1228" t="s">
        <v>12</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c r="A47" s="48"/>
      <c r="B47" s="1236"/>
      <c r="C47" s="1237"/>
      <c r="D47" s="62"/>
      <c r="E47" s="1228" t="s">
        <v>13</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c r="A48" s="48"/>
      <c r="B48" s="1236"/>
      <c r="C48" s="1237"/>
      <c r="D48" s="62"/>
      <c r="E48" s="1228" t="s">
        <v>14</v>
      </c>
      <c r="F48" s="1228"/>
      <c r="G48" s="1228"/>
      <c r="H48" s="1228"/>
      <c r="I48" s="1228"/>
      <c r="J48" s="1229"/>
      <c r="K48" s="63">
        <v>453</v>
      </c>
      <c r="L48" s="64">
        <v>467</v>
      </c>
      <c r="M48" s="64">
        <v>471</v>
      </c>
      <c r="N48" s="64">
        <v>526</v>
      </c>
      <c r="O48" s="65">
        <v>506</v>
      </c>
      <c r="P48" s="48"/>
      <c r="Q48" s="48"/>
      <c r="R48" s="48"/>
      <c r="S48" s="48"/>
      <c r="T48" s="48"/>
      <c r="U48" s="48"/>
    </row>
    <row r="49" spans="1:21" ht="30.75" customHeight="1">
      <c r="A49" s="48"/>
      <c r="B49" s="1236"/>
      <c r="C49" s="1237"/>
      <c r="D49" s="62"/>
      <c r="E49" s="1228" t="s">
        <v>15</v>
      </c>
      <c r="F49" s="1228"/>
      <c r="G49" s="1228"/>
      <c r="H49" s="1228"/>
      <c r="I49" s="1228"/>
      <c r="J49" s="1229"/>
      <c r="K49" s="63">
        <v>33</v>
      </c>
      <c r="L49" s="64">
        <v>42</v>
      </c>
      <c r="M49" s="64">
        <v>30</v>
      </c>
      <c r="N49" s="64">
        <v>34</v>
      </c>
      <c r="O49" s="65">
        <v>41</v>
      </c>
      <c r="P49" s="48"/>
      <c r="Q49" s="48"/>
      <c r="R49" s="48"/>
      <c r="S49" s="48"/>
      <c r="T49" s="48"/>
      <c r="U49" s="48"/>
    </row>
    <row r="50" spans="1:21" ht="30.75" customHeight="1">
      <c r="A50" s="48"/>
      <c r="B50" s="1236"/>
      <c r="C50" s="1237"/>
      <c r="D50" s="62"/>
      <c r="E50" s="1228" t="s">
        <v>16</v>
      </c>
      <c r="F50" s="1228"/>
      <c r="G50" s="1228"/>
      <c r="H50" s="1228"/>
      <c r="I50" s="1228"/>
      <c r="J50" s="1229"/>
      <c r="K50" s="63">
        <v>0</v>
      </c>
      <c r="L50" s="64">
        <v>2</v>
      </c>
      <c r="M50" s="64">
        <v>2</v>
      </c>
      <c r="N50" s="64">
        <v>2</v>
      </c>
      <c r="O50" s="65">
        <v>2</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v>0</v>
      </c>
      <c r="N51" s="64" t="s">
        <v>515</v>
      </c>
      <c r="O51" s="65" t="s">
        <v>515</v>
      </c>
      <c r="P51" s="48"/>
      <c r="Q51" s="48"/>
      <c r="R51" s="48"/>
      <c r="S51" s="48"/>
      <c r="T51" s="48"/>
      <c r="U51" s="48"/>
    </row>
    <row r="52" spans="1:21" ht="30.75" customHeight="1">
      <c r="A52" s="48"/>
      <c r="B52" s="1226" t="s">
        <v>18</v>
      </c>
      <c r="C52" s="1227"/>
      <c r="D52" s="66"/>
      <c r="E52" s="1228" t="s">
        <v>19</v>
      </c>
      <c r="F52" s="1228"/>
      <c r="G52" s="1228"/>
      <c r="H52" s="1228"/>
      <c r="I52" s="1228"/>
      <c r="J52" s="1229"/>
      <c r="K52" s="63">
        <v>1262</v>
      </c>
      <c r="L52" s="64">
        <v>1331</v>
      </c>
      <c r="M52" s="64">
        <v>1363</v>
      </c>
      <c r="N52" s="64">
        <v>1378</v>
      </c>
      <c r="O52" s="65">
        <v>1340</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684</v>
      </c>
      <c r="L53" s="69">
        <v>599</v>
      </c>
      <c r="M53" s="69">
        <v>597</v>
      </c>
      <c r="N53" s="69">
        <v>673</v>
      </c>
      <c r="O53" s="70">
        <v>713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nz/1obAKPy7gXzOZRbqzeFMX5FfJU9CyqjPkU1/5q64pmYCzgrLYZu8+ISPXPyaixa+ZnURSelFlegJoMEFsg==" saltValue="JAllfJLw8bIv3rbe7FJ2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558</v>
      </c>
      <c r="J40" s="79" t="s">
        <v>559</v>
      </c>
      <c r="K40" s="79" t="s">
        <v>560</v>
      </c>
      <c r="L40" s="79" t="s">
        <v>561</v>
      </c>
      <c r="M40" s="80" t="s">
        <v>562</v>
      </c>
    </row>
    <row r="41" spans="2:13" ht="27.75" customHeight="1">
      <c r="B41" s="1242" t="s">
        <v>23</v>
      </c>
      <c r="C41" s="1243"/>
      <c r="D41" s="81"/>
      <c r="E41" s="1248" t="s">
        <v>24</v>
      </c>
      <c r="F41" s="1248"/>
      <c r="G41" s="1248"/>
      <c r="H41" s="1249"/>
      <c r="I41" s="82">
        <v>16057</v>
      </c>
      <c r="J41" s="83">
        <v>15599</v>
      </c>
      <c r="K41" s="83">
        <v>15271</v>
      </c>
      <c r="L41" s="83">
        <v>14571</v>
      </c>
      <c r="M41" s="84">
        <v>14235</v>
      </c>
    </row>
    <row r="42" spans="2:13" ht="27.75" customHeight="1">
      <c r="B42" s="1244"/>
      <c r="C42" s="1245"/>
      <c r="D42" s="85"/>
      <c r="E42" s="1250" t="s">
        <v>25</v>
      </c>
      <c r="F42" s="1250"/>
      <c r="G42" s="1250"/>
      <c r="H42" s="1251"/>
      <c r="I42" s="86">
        <v>496</v>
      </c>
      <c r="J42" s="87">
        <v>417</v>
      </c>
      <c r="K42" s="87">
        <v>358</v>
      </c>
      <c r="L42" s="87">
        <v>322</v>
      </c>
      <c r="M42" s="88">
        <v>192</v>
      </c>
    </row>
    <row r="43" spans="2:13" ht="27.75" customHeight="1">
      <c r="B43" s="1244"/>
      <c r="C43" s="1245"/>
      <c r="D43" s="85"/>
      <c r="E43" s="1250" t="s">
        <v>26</v>
      </c>
      <c r="F43" s="1250"/>
      <c r="G43" s="1250"/>
      <c r="H43" s="1251"/>
      <c r="I43" s="86">
        <v>7489</v>
      </c>
      <c r="J43" s="87">
        <v>7419</v>
      </c>
      <c r="K43" s="87">
        <v>7272</v>
      </c>
      <c r="L43" s="87">
        <v>7484</v>
      </c>
      <c r="M43" s="88">
        <v>7526</v>
      </c>
    </row>
    <row r="44" spans="2:13" ht="27.75" customHeight="1">
      <c r="B44" s="1244"/>
      <c r="C44" s="1245"/>
      <c r="D44" s="85"/>
      <c r="E44" s="1250" t="s">
        <v>27</v>
      </c>
      <c r="F44" s="1250"/>
      <c r="G44" s="1250"/>
      <c r="H44" s="1251"/>
      <c r="I44" s="86">
        <v>194</v>
      </c>
      <c r="J44" s="87">
        <v>327</v>
      </c>
      <c r="K44" s="87">
        <v>336</v>
      </c>
      <c r="L44" s="87">
        <v>316</v>
      </c>
      <c r="M44" s="88">
        <v>287</v>
      </c>
    </row>
    <row r="45" spans="2:13" ht="27.75" customHeight="1">
      <c r="B45" s="1244"/>
      <c r="C45" s="1245"/>
      <c r="D45" s="85"/>
      <c r="E45" s="1250" t="s">
        <v>28</v>
      </c>
      <c r="F45" s="1250"/>
      <c r="G45" s="1250"/>
      <c r="H45" s="1251"/>
      <c r="I45" s="86">
        <v>1847</v>
      </c>
      <c r="J45" s="87">
        <v>1675</v>
      </c>
      <c r="K45" s="87">
        <v>1614</v>
      </c>
      <c r="L45" s="87">
        <v>1311</v>
      </c>
      <c r="M45" s="88">
        <v>1479</v>
      </c>
    </row>
    <row r="46" spans="2:13" ht="27.75" customHeight="1">
      <c r="B46" s="1244"/>
      <c r="C46" s="1245"/>
      <c r="D46" s="89"/>
      <c r="E46" s="1250" t="s">
        <v>29</v>
      </c>
      <c r="F46" s="1250"/>
      <c r="G46" s="1250"/>
      <c r="H46" s="1251"/>
      <c r="I46" s="86">
        <v>117</v>
      </c>
      <c r="J46" s="87">
        <v>101</v>
      </c>
      <c r="K46" s="87">
        <v>84</v>
      </c>
      <c r="L46" s="87">
        <v>69</v>
      </c>
      <c r="M46" s="88">
        <v>52</v>
      </c>
    </row>
    <row r="47" spans="2:13" ht="27.75" customHeight="1">
      <c r="B47" s="1244"/>
      <c r="C47" s="1245"/>
      <c r="D47" s="90"/>
      <c r="E47" s="1252" t="s">
        <v>30</v>
      </c>
      <c r="F47" s="1253"/>
      <c r="G47" s="1253"/>
      <c r="H47" s="1254"/>
      <c r="I47" s="86" t="s">
        <v>515</v>
      </c>
      <c r="J47" s="87" t="s">
        <v>515</v>
      </c>
      <c r="K47" s="87" t="s">
        <v>515</v>
      </c>
      <c r="L47" s="87" t="s">
        <v>515</v>
      </c>
      <c r="M47" s="88" t="s">
        <v>515</v>
      </c>
    </row>
    <row r="48" spans="2:13" ht="27.75" customHeight="1">
      <c r="B48" s="1244"/>
      <c r="C48" s="1245"/>
      <c r="D48" s="85"/>
      <c r="E48" s="1250" t="s">
        <v>31</v>
      </c>
      <c r="F48" s="1250"/>
      <c r="G48" s="1250"/>
      <c r="H48" s="1251"/>
      <c r="I48" s="86" t="s">
        <v>515</v>
      </c>
      <c r="J48" s="87" t="s">
        <v>515</v>
      </c>
      <c r="K48" s="87" t="s">
        <v>515</v>
      </c>
      <c r="L48" s="87" t="s">
        <v>515</v>
      </c>
      <c r="M48" s="88" t="s">
        <v>515</v>
      </c>
    </row>
    <row r="49" spans="2:13" ht="27.75" customHeight="1">
      <c r="B49" s="1246"/>
      <c r="C49" s="1247"/>
      <c r="D49" s="85"/>
      <c r="E49" s="1250" t="s">
        <v>32</v>
      </c>
      <c r="F49" s="1250"/>
      <c r="G49" s="1250"/>
      <c r="H49" s="1251"/>
      <c r="I49" s="86" t="s">
        <v>515</v>
      </c>
      <c r="J49" s="87" t="s">
        <v>515</v>
      </c>
      <c r="K49" s="87" t="s">
        <v>515</v>
      </c>
      <c r="L49" s="87" t="s">
        <v>515</v>
      </c>
      <c r="M49" s="88" t="s">
        <v>515</v>
      </c>
    </row>
    <row r="50" spans="2:13" ht="27.75" customHeight="1">
      <c r="B50" s="1255" t="s">
        <v>33</v>
      </c>
      <c r="C50" s="1256"/>
      <c r="D50" s="91"/>
      <c r="E50" s="1250" t="s">
        <v>34</v>
      </c>
      <c r="F50" s="1250"/>
      <c r="G50" s="1250"/>
      <c r="H50" s="1251"/>
      <c r="I50" s="86">
        <v>2921</v>
      </c>
      <c r="J50" s="87">
        <v>3103</v>
      </c>
      <c r="K50" s="87">
        <v>3312</v>
      </c>
      <c r="L50" s="87">
        <v>3166</v>
      </c>
      <c r="M50" s="88">
        <v>3477</v>
      </c>
    </row>
    <row r="51" spans="2:13" ht="27.75" customHeight="1">
      <c r="B51" s="1244"/>
      <c r="C51" s="1245"/>
      <c r="D51" s="85"/>
      <c r="E51" s="1250" t="s">
        <v>35</v>
      </c>
      <c r="F51" s="1250"/>
      <c r="G51" s="1250"/>
      <c r="H51" s="1251"/>
      <c r="I51" s="86">
        <v>994</v>
      </c>
      <c r="J51" s="87">
        <v>796</v>
      </c>
      <c r="K51" s="87">
        <v>636</v>
      </c>
      <c r="L51" s="87">
        <v>567</v>
      </c>
      <c r="M51" s="88">
        <v>427</v>
      </c>
    </row>
    <row r="52" spans="2:13" ht="27.75" customHeight="1">
      <c r="B52" s="1246"/>
      <c r="C52" s="1247"/>
      <c r="D52" s="85"/>
      <c r="E52" s="1250" t="s">
        <v>36</v>
      </c>
      <c r="F52" s="1250"/>
      <c r="G52" s="1250"/>
      <c r="H52" s="1251"/>
      <c r="I52" s="86">
        <v>15187</v>
      </c>
      <c r="J52" s="87">
        <v>14792</v>
      </c>
      <c r="K52" s="87">
        <v>14582</v>
      </c>
      <c r="L52" s="87">
        <v>14649</v>
      </c>
      <c r="M52" s="88">
        <v>14341</v>
      </c>
    </row>
    <row r="53" spans="2:13" ht="27.75" customHeight="1" thickBot="1">
      <c r="B53" s="1257" t="s">
        <v>37</v>
      </c>
      <c r="C53" s="1258"/>
      <c r="D53" s="92"/>
      <c r="E53" s="1259" t="s">
        <v>38</v>
      </c>
      <c r="F53" s="1259"/>
      <c r="G53" s="1259"/>
      <c r="H53" s="1260"/>
      <c r="I53" s="93">
        <v>7097</v>
      </c>
      <c r="J53" s="94">
        <v>6846</v>
      </c>
      <c r="K53" s="94">
        <v>6405</v>
      </c>
      <c r="L53" s="94">
        <v>5691</v>
      </c>
      <c r="M53" s="95">
        <v>5525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hsVrFHzwrY6aK74ECFtGom+/KjZLZITg0Z6TTMWEtnd/KCUCRVnf5tmPz/jprdM9OmeXNhI98tvvsjxILsvWA==" saltValue="WCG7PYBNstA4bmdHqumP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9"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560</v>
      </c>
      <c r="G54" s="104" t="s">
        <v>561</v>
      </c>
      <c r="H54" s="105" t="s">
        <v>562</v>
      </c>
    </row>
    <row r="55" spans="2:8" ht="52.5" customHeight="1">
      <c r="B55" s="106"/>
      <c r="C55" s="1269" t="s">
        <v>41</v>
      </c>
      <c r="D55" s="1269"/>
      <c r="E55" s="1270"/>
      <c r="F55" s="107">
        <v>1278</v>
      </c>
      <c r="G55" s="107">
        <v>1219</v>
      </c>
      <c r="H55" s="108">
        <v>1368</v>
      </c>
    </row>
    <row r="56" spans="2:8" ht="52.5" customHeight="1">
      <c r="B56" s="109"/>
      <c r="C56" s="1271" t="s">
        <v>42</v>
      </c>
      <c r="D56" s="1271"/>
      <c r="E56" s="1272"/>
      <c r="F56" s="110">
        <v>257</v>
      </c>
      <c r="G56" s="110">
        <v>257</v>
      </c>
      <c r="H56" s="111">
        <v>265</v>
      </c>
    </row>
    <row r="57" spans="2:8" ht="53.25" customHeight="1">
      <c r="B57" s="109"/>
      <c r="C57" s="1273" t="s">
        <v>43</v>
      </c>
      <c r="D57" s="1273"/>
      <c r="E57" s="1274"/>
      <c r="F57" s="112">
        <v>2745</v>
      </c>
      <c r="G57" s="112">
        <v>2528</v>
      </c>
      <c r="H57" s="113">
        <v>2209</v>
      </c>
    </row>
    <row r="58" spans="2:8" ht="45.75" customHeight="1">
      <c r="B58" s="114"/>
      <c r="C58" s="1261" t="s">
        <v>585</v>
      </c>
      <c r="D58" s="1262"/>
      <c r="E58" s="1263"/>
      <c r="F58" s="115">
        <v>1194</v>
      </c>
      <c r="G58" s="115">
        <v>1176</v>
      </c>
      <c r="H58" s="116">
        <v>1081</v>
      </c>
    </row>
    <row r="59" spans="2:8" ht="45.75" customHeight="1">
      <c r="B59" s="114"/>
      <c r="C59" s="1261" t="s">
        <v>586</v>
      </c>
      <c r="D59" s="1262"/>
      <c r="E59" s="1263"/>
      <c r="F59" s="115">
        <v>1073</v>
      </c>
      <c r="G59" s="115">
        <v>840</v>
      </c>
      <c r="H59" s="116">
        <v>691</v>
      </c>
    </row>
    <row r="60" spans="2:8" ht="45.75" customHeight="1">
      <c r="B60" s="114"/>
      <c r="C60" s="1261" t="s">
        <v>588</v>
      </c>
      <c r="D60" s="1262"/>
      <c r="E60" s="1263"/>
      <c r="F60" s="115">
        <v>117</v>
      </c>
      <c r="G60" s="115">
        <v>136</v>
      </c>
      <c r="H60" s="116">
        <v>151</v>
      </c>
    </row>
    <row r="61" spans="2:8" ht="45.75" customHeight="1">
      <c r="B61" s="114"/>
      <c r="C61" s="1261" t="s">
        <v>589</v>
      </c>
      <c r="D61" s="1262"/>
      <c r="E61" s="1263"/>
      <c r="F61" s="115">
        <v>128</v>
      </c>
      <c r="G61" s="115">
        <v>197</v>
      </c>
      <c r="H61" s="116">
        <v>132</v>
      </c>
    </row>
    <row r="62" spans="2:8" ht="45.75" customHeight="1" thickBot="1">
      <c r="B62" s="117"/>
      <c r="C62" s="1264" t="s">
        <v>587</v>
      </c>
      <c r="D62" s="1265"/>
      <c r="E62" s="1266"/>
      <c r="F62" s="118">
        <v>40</v>
      </c>
      <c r="G62" s="118">
        <v>22</v>
      </c>
      <c r="H62" s="119">
        <v>32</v>
      </c>
    </row>
    <row r="63" spans="2:8" ht="52.5" customHeight="1" thickBot="1">
      <c r="B63" s="120"/>
      <c r="C63" s="1267" t="s">
        <v>44</v>
      </c>
      <c r="D63" s="1267"/>
      <c r="E63" s="1268"/>
      <c r="F63" s="121">
        <v>4280</v>
      </c>
      <c r="G63" s="121">
        <v>4004</v>
      </c>
      <c r="H63" s="122">
        <v>3842</v>
      </c>
    </row>
    <row r="64" spans="2:8" ht="15" customHeight="1"/>
    <row r="65" ht="0" hidden="1" customHeight="1"/>
    <row r="66" ht="0" hidden="1" customHeight="1"/>
  </sheetData>
  <sheetProtection algorithmName="SHA-512" hashValue="NDzTExNDTbAc/1ByQZ/VTv0t5TsiiN3Ka65er54NgIkID6PWvPdzpVmYRbWneW0dHaYYZT+Rdp+8+HlihLy7qQ==" saltValue="ApnxR6FN8wPrc2N7kbM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B19" zoomScale="85" zoomScaleNormal="85" zoomScaleSheetLayoutView="55" workbookViewId="0">
      <selection activeCell="CO113" sqref="CO113"/>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594</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558</v>
      </c>
      <c r="BQ50" s="1279"/>
      <c r="BR50" s="1279"/>
      <c r="BS50" s="1279"/>
      <c r="BT50" s="1279"/>
      <c r="BU50" s="1279"/>
      <c r="BV50" s="1279"/>
      <c r="BW50" s="1279"/>
      <c r="BX50" s="1279" t="s">
        <v>559</v>
      </c>
      <c r="BY50" s="1279"/>
      <c r="BZ50" s="1279"/>
      <c r="CA50" s="1279"/>
      <c r="CB50" s="1279"/>
      <c r="CC50" s="1279"/>
      <c r="CD50" s="1279"/>
      <c r="CE50" s="1279"/>
      <c r="CF50" s="1279" t="s">
        <v>560</v>
      </c>
      <c r="CG50" s="1279"/>
      <c r="CH50" s="1279"/>
      <c r="CI50" s="1279"/>
      <c r="CJ50" s="1279"/>
      <c r="CK50" s="1279"/>
      <c r="CL50" s="1279"/>
      <c r="CM50" s="1279"/>
      <c r="CN50" s="1279" t="s">
        <v>561</v>
      </c>
      <c r="CO50" s="1279"/>
      <c r="CP50" s="1279"/>
      <c r="CQ50" s="1279"/>
      <c r="CR50" s="1279"/>
      <c r="CS50" s="1279"/>
      <c r="CT50" s="1279"/>
      <c r="CU50" s="1279"/>
      <c r="CV50" s="1279" t="s">
        <v>562</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595</v>
      </c>
      <c r="AO51" s="1282"/>
      <c r="AP51" s="1282"/>
      <c r="AQ51" s="1282"/>
      <c r="AR51" s="1282"/>
      <c r="AS51" s="1282"/>
      <c r="AT51" s="1282"/>
      <c r="AU51" s="1282"/>
      <c r="AV51" s="1282"/>
      <c r="AW51" s="1282"/>
      <c r="AX51" s="1282"/>
      <c r="AY51" s="1282"/>
      <c r="AZ51" s="1282"/>
      <c r="BA51" s="1282"/>
      <c r="BB51" s="1282" t="s">
        <v>596</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122.3</v>
      </c>
      <c r="CG51" s="1280"/>
      <c r="CH51" s="1280"/>
      <c r="CI51" s="1280"/>
      <c r="CJ51" s="1280"/>
      <c r="CK51" s="1280"/>
      <c r="CL51" s="1280"/>
      <c r="CM51" s="1280"/>
      <c r="CN51" s="1280">
        <v>112.1</v>
      </c>
      <c r="CO51" s="1280"/>
      <c r="CP51" s="1280"/>
      <c r="CQ51" s="1280"/>
      <c r="CR51" s="1280"/>
      <c r="CS51" s="1280"/>
      <c r="CT51" s="1280"/>
      <c r="CU51" s="1280"/>
      <c r="CV51" s="1280">
        <v>106.8</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597</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55.2</v>
      </c>
      <c r="CG53" s="1280"/>
      <c r="CH53" s="1280"/>
      <c r="CI53" s="1280"/>
      <c r="CJ53" s="1280"/>
      <c r="CK53" s="1280"/>
      <c r="CL53" s="1280"/>
      <c r="CM53" s="1280"/>
      <c r="CN53" s="1280">
        <v>56.6</v>
      </c>
      <c r="CO53" s="1280"/>
      <c r="CP53" s="1280"/>
      <c r="CQ53" s="1280"/>
      <c r="CR53" s="1280"/>
      <c r="CS53" s="1280"/>
      <c r="CT53" s="1280"/>
      <c r="CU53" s="1280"/>
      <c r="CV53" s="1280">
        <v>55.9</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598</v>
      </c>
      <c r="AO55" s="1279"/>
      <c r="AP55" s="1279"/>
      <c r="AQ55" s="1279"/>
      <c r="AR55" s="1279"/>
      <c r="AS55" s="1279"/>
      <c r="AT55" s="1279"/>
      <c r="AU55" s="1279"/>
      <c r="AV55" s="1279"/>
      <c r="AW55" s="1279"/>
      <c r="AX55" s="1279"/>
      <c r="AY55" s="1279"/>
      <c r="AZ55" s="1279"/>
      <c r="BA55" s="1279"/>
      <c r="BB55" s="1282" t="s">
        <v>596</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37.200000000000003</v>
      </c>
      <c r="CG55" s="1280"/>
      <c r="CH55" s="1280"/>
      <c r="CI55" s="1280"/>
      <c r="CJ55" s="1280"/>
      <c r="CK55" s="1280"/>
      <c r="CL55" s="1280"/>
      <c r="CM55" s="1280"/>
      <c r="CN55" s="1280">
        <v>24</v>
      </c>
      <c r="CO55" s="1280"/>
      <c r="CP55" s="1280"/>
      <c r="CQ55" s="1280"/>
      <c r="CR55" s="1280"/>
      <c r="CS55" s="1280"/>
      <c r="CT55" s="1280"/>
      <c r="CU55" s="1280"/>
      <c r="CV55" s="1280">
        <v>19.8</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597</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55.8</v>
      </c>
      <c r="CG57" s="1280"/>
      <c r="CH57" s="1280"/>
      <c r="CI57" s="1280"/>
      <c r="CJ57" s="1280"/>
      <c r="CK57" s="1280"/>
      <c r="CL57" s="1280"/>
      <c r="CM57" s="1280"/>
      <c r="CN57" s="1280">
        <v>56.1</v>
      </c>
      <c r="CO57" s="1280"/>
      <c r="CP57" s="1280"/>
      <c r="CQ57" s="1280"/>
      <c r="CR57" s="1280"/>
      <c r="CS57" s="1280"/>
      <c r="CT57" s="1280"/>
      <c r="CU57" s="1280"/>
      <c r="CV57" s="1280">
        <v>58.8</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599</v>
      </c>
    </row>
    <row r="64" spans="1:109">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594</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558</v>
      </c>
      <c r="BQ72" s="1279"/>
      <c r="BR72" s="1279"/>
      <c r="BS72" s="1279"/>
      <c r="BT72" s="1279"/>
      <c r="BU72" s="1279"/>
      <c r="BV72" s="1279"/>
      <c r="BW72" s="1279"/>
      <c r="BX72" s="1279" t="s">
        <v>559</v>
      </c>
      <c r="BY72" s="1279"/>
      <c r="BZ72" s="1279"/>
      <c r="CA72" s="1279"/>
      <c r="CB72" s="1279"/>
      <c r="CC72" s="1279"/>
      <c r="CD72" s="1279"/>
      <c r="CE72" s="1279"/>
      <c r="CF72" s="1279" t="s">
        <v>560</v>
      </c>
      <c r="CG72" s="1279"/>
      <c r="CH72" s="1279"/>
      <c r="CI72" s="1279"/>
      <c r="CJ72" s="1279"/>
      <c r="CK72" s="1279"/>
      <c r="CL72" s="1279"/>
      <c r="CM72" s="1279"/>
      <c r="CN72" s="1279" t="s">
        <v>561</v>
      </c>
      <c r="CO72" s="1279"/>
      <c r="CP72" s="1279"/>
      <c r="CQ72" s="1279"/>
      <c r="CR72" s="1279"/>
      <c r="CS72" s="1279"/>
      <c r="CT72" s="1279"/>
      <c r="CU72" s="1279"/>
      <c r="CV72" s="1279" t="s">
        <v>562</v>
      </c>
      <c r="CW72" s="1279"/>
      <c r="CX72" s="1279"/>
      <c r="CY72" s="1279"/>
      <c r="CZ72" s="1279"/>
      <c r="DA72" s="1279"/>
      <c r="DB72" s="1279"/>
      <c r="DC72" s="1279"/>
    </row>
    <row r="73" spans="2:107">
      <c r="B73" s="374"/>
      <c r="G73" s="1293"/>
      <c r="H73" s="1293"/>
      <c r="I73" s="1293"/>
      <c r="J73" s="1293"/>
      <c r="K73" s="1296"/>
      <c r="L73" s="1296"/>
      <c r="M73" s="1296"/>
      <c r="N73" s="1296"/>
      <c r="AM73" s="383"/>
      <c r="AN73" s="1282" t="s">
        <v>595</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0">
        <v>134.4</v>
      </c>
      <c r="BQ73" s="1280"/>
      <c r="BR73" s="1280"/>
      <c r="BS73" s="1280"/>
      <c r="BT73" s="1280"/>
      <c r="BU73" s="1280"/>
      <c r="BV73" s="1280"/>
      <c r="BW73" s="1280"/>
      <c r="BX73" s="1280">
        <v>132.4</v>
      </c>
      <c r="BY73" s="1280"/>
      <c r="BZ73" s="1280"/>
      <c r="CA73" s="1280"/>
      <c r="CB73" s="1280"/>
      <c r="CC73" s="1280"/>
      <c r="CD73" s="1280"/>
      <c r="CE73" s="1280"/>
      <c r="CF73" s="1280">
        <v>122.3</v>
      </c>
      <c r="CG73" s="1280"/>
      <c r="CH73" s="1280"/>
      <c r="CI73" s="1280"/>
      <c r="CJ73" s="1280"/>
      <c r="CK73" s="1280"/>
      <c r="CL73" s="1280"/>
      <c r="CM73" s="1280"/>
      <c r="CN73" s="1280">
        <v>112.1</v>
      </c>
      <c r="CO73" s="1280"/>
      <c r="CP73" s="1280"/>
      <c r="CQ73" s="1280"/>
      <c r="CR73" s="1280"/>
      <c r="CS73" s="1280"/>
      <c r="CT73" s="1280"/>
      <c r="CU73" s="1280"/>
      <c r="CV73" s="1280">
        <v>106.8</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600</v>
      </c>
      <c r="BC75" s="1282"/>
      <c r="BD75" s="1282"/>
      <c r="BE75" s="1282"/>
      <c r="BF75" s="1282"/>
      <c r="BG75" s="1282"/>
      <c r="BH75" s="1282"/>
      <c r="BI75" s="1282"/>
      <c r="BJ75" s="1282"/>
      <c r="BK75" s="1282"/>
      <c r="BL75" s="1282"/>
      <c r="BM75" s="1282"/>
      <c r="BN75" s="1282"/>
      <c r="BO75" s="1282"/>
      <c r="BP75" s="1280">
        <v>13.5</v>
      </c>
      <c r="BQ75" s="1280"/>
      <c r="BR75" s="1280"/>
      <c r="BS75" s="1280"/>
      <c r="BT75" s="1280"/>
      <c r="BU75" s="1280"/>
      <c r="BV75" s="1280"/>
      <c r="BW75" s="1280"/>
      <c r="BX75" s="1280">
        <v>12.6</v>
      </c>
      <c r="BY75" s="1280"/>
      <c r="BZ75" s="1280"/>
      <c r="CA75" s="1280"/>
      <c r="CB75" s="1280"/>
      <c r="CC75" s="1280"/>
      <c r="CD75" s="1280"/>
      <c r="CE75" s="1280"/>
      <c r="CF75" s="1280">
        <v>12</v>
      </c>
      <c r="CG75" s="1280"/>
      <c r="CH75" s="1280"/>
      <c r="CI75" s="1280"/>
      <c r="CJ75" s="1280"/>
      <c r="CK75" s="1280"/>
      <c r="CL75" s="1280"/>
      <c r="CM75" s="1280"/>
      <c r="CN75" s="1280">
        <v>12</v>
      </c>
      <c r="CO75" s="1280"/>
      <c r="CP75" s="1280"/>
      <c r="CQ75" s="1280"/>
      <c r="CR75" s="1280"/>
      <c r="CS75" s="1280"/>
      <c r="CT75" s="1280"/>
      <c r="CU75" s="1280"/>
      <c r="CV75" s="1280">
        <v>12.8</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598</v>
      </c>
      <c r="AO77" s="1279"/>
      <c r="AP77" s="1279"/>
      <c r="AQ77" s="1279"/>
      <c r="AR77" s="1279"/>
      <c r="AS77" s="1279"/>
      <c r="AT77" s="1279"/>
      <c r="AU77" s="1279"/>
      <c r="AV77" s="1279"/>
      <c r="AW77" s="1279"/>
      <c r="AX77" s="1279"/>
      <c r="AY77" s="1279"/>
      <c r="AZ77" s="1279"/>
      <c r="BA77" s="1279"/>
      <c r="BB77" s="1282" t="s">
        <v>596</v>
      </c>
      <c r="BC77" s="1282"/>
      <c r="BD77" s="1282"/>
      <c r="BE77" s="1282"/>
      <c r="BF77" s="1282"/>
      <c r="BG77" s="1282"/>
      <c r="BH77" s="1282"/>
      <c r="BI77" s="1282"/>
      <c r="BJ77" s="1282"/>
      <c r="BK77" s="1282"/>
      <c r="BL77" s="1282"/>
      <c r="BM77" s="1282"/>
      <c r="BN77" s="1282"/>
      <c r="BO77" s="1282"/>
      <c r="BP77" s="1280">
        <v>58.8</v>
      </c>
      <c r="BQ77" s="1280"/>
      <c r="BR77" s="1280"/>
      <c r="BS77" s="1280"/>
      <c r="BT77" s="1280"/>
      <c r="BU77" s="1280"/>
      <c r="BV77" s="1280"/>
      <c r="BW77" s="1280"/>
      <c r="BX77" s="1280">
        <v>49.7</v>
      </c>
      <c r="BY77" s="1280"/>
      <c r="BZ77" s="1280"/>
      <c r="CA77" s="1280"/>
      <c r="CB77" s="1280"/>
      <c r="CC77" s="1280"/>
      <c r="CD77" s="1280"/>
      <c r="CE77" s="1280"/>
      <c r="CF77" s="1280">
        <v>37.200000000000003</v>
      </c>
      <c r="CG77" s="1280"/>
      <c r="CH77" s="1280"/>
      <c r="CI77" s="1280"/>
      <c r="CJ77" s="1280"/>
      <c r="CK77" s="1280"/>
      <c r="CL77" s="1280"/>
      <c r="CM77" s="1280"/>
      <c r="CN77" s="1280">
        <v>24</v>
      </c>
      <c r="CO77" s="1280"/>
      <c r="CP77" s="1280"/>
      <c r="CQ77" s="1280"/>
      <c r="CR77" s="1280"/>
      <c r="CS77" s="1280"/>
      <c r="CT77" s="1280"/>
      <c r="CU77" s="1280"/>
      <c r="CV77" s="1280">
        <v>19.8</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600</v>
      </c>
      <c r="BC79" s="1282"/>
      <c r="BD79" s="1282"/>
      <c r="BE79" s="1282"/>
      <c r="BF79" s="1282"/>
      <c r="BG79" s="1282"/>
      <c r="BH79" s="1282"/>
      <c r="BI79" s="1282"/>
      <c r="BJ79" s="1282"/>
      <c r="BK79" s="1282"/>
      <c r="BL79" s="1282"/>
      <c r="BM79" s="1282"/>
      <c r="BN79" s="1282"/>
      <c r="BO79" s="1282"/>
      <c r="BP79" s="1280">
        <v>12.4</v>
      </c>
      <c r="BQ79" s="1280"/>
      <c r="BR79" s="1280"/>
      <c r="BS79" s="1280"/>
      <c r="BT79" s="1280"/>
      <c r="BU79" s="1280"/>
      <c r="BV79" s="1280"/>
      <c r="BW79" s="1280"/>
      <c r="BX79" s="1280">
        <v>11.2</v>
      </c>
      <c r="BY79" s="1280"/>
      <c r="BZ79" s="1280"/>
      <c r="CA79" s="1280"/>
      <c r="CB79" s="1280"/>
      <c r="CC79" s="1280"/>
      <c r="CD79" s="1280"/>
      <c r="CE79" s="1280"/>
      <c r="CF79" s="1280">
        <v>10.1</v>
      </c>
      <c r="CG79" s="1280"/>
      <c r="CH79" s="1280"/>
      <c r="CI79" s="1280"/>
      <c r="CJ79" s="1280"/>
      <c r="CK79" s="1280"/>
      <c r="CL79" s="1280"/>
      <c r="CM79" s="1280"/>
      <c r="CN79" s="1280">
        <v>9.1</v>
      </c>
      <c r="CO79" s="1280"/>
      <c r="CP79" s="1280"/>
      <c r="CQ79" s="1280"/>
      <c r="CR79" s="1280"/>
      <c r="CS79" s="1280"/>
      <c r="CT79" s="1280"/>
      <c r="CU79" s="1280"/>
      <c r="CV79" s="1280">
        <v>8.9</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XK8p/n20ynVkhrV8USkFy3MH/UNYtqdYS41VaisgoLs12LKNjTayS/a/aFnrP2dLSQ+qNdGP1/90cofCatQRQ==" saltValue="3WuF5f3myw31GrKZJPAxh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1" zoomScale="70" zoomScaleNormal="70" zoomScaleSheetLayoutView="70" workbookViewId="0">
      <selection activeCell="BI79" sqref="BI7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7kEU1V4JsJgy3i5lifOrOT0VrCgRrHvbPLHRHgur4mkO3wRTI2BasA11ONM649a117qC6JOnDF6cNyWk+i8Qg==" saltValue="rRED4ye6WRmk7HW5xC2Y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59" zoomScale="70" zoomScaleNormal="70" zoomScaleSheetLayoutView="55" workbookViewId="0">
      <selection activeCell="AE97" sqref="AE9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z78KEE0+yP929dPIrvP2RPDaugO9d1m6PWVS83vO/9BDHBb5/8GOAPiX8HNRaQg7W3/yC36sW47BsLH9SIHHg==" saltValue="16rbvLgolgR4/AdtQOUt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555</v>
      </c>
      <c r="G2" s="136"/>
      <c r="H2" s="137"/>
    </row>
    <row r="3" spans="1:8">
      <c r="A3" s="133" t="s">
        <v>548</v>
      </c>
      <c r="B3" s="138"/>
      <c r="C3" s="139"/>
      <c r="D3" s="140">
        <v>120372</v>
      </c>
      <c r="E3" s="141"/>
      <c r="F3" s="142">
        <v>118124</v>
      </c>
      <c r="G3" s="143"/>
      <c r="H3" s="144"/>
    </row>
    <row r="4" spans="1:8">
      <c r="A4" s="145"/>
      <c r="B4" s="146"/>
      <c r="C4" s="147"/>
      <c r="D4" s="148">
        <v>77976</v>
      </c>
      <c r="E4" s="149"/>
      <c r="F4" s="150">
        <v>54614</v>
      </c>
      <c r="G4" s="151"/>
      <c r="H4" s="152"/>
    </row>
    <row r="5" spans="1:8">
      <c r="A5" s="133" t="s">
        <v>550</v>
      </c>
      <c r="B5" s="138"/>
      <c r="C5" s="139"/>
      <c r="D5" s="140">
        <v>56327</v>
      </c>
      <c r="E5" s="141"/>
      <c r="F5" s="142">
        <v>101693</v>
      </c>
      <c r="G5" s="143"/>
      <c r="H5" s="144"/>
    </row>
    <row r="6" spans="1:8">
      <c r="A6" s="145"/>
      <c r="B6" s="146"/>
      <c r="C6" s="147"/>
      <c r="D6" s="148">
        <v>31471</v>
      </c>
      <c r="E6" s="149"/>
      <c r="F6" s="150">
        <v>51066</v>
      </c>
      <c r="G6" s="151"/>
      <c r="H6" s="152"/>
    </row>
    <row r="7" spans="1:8">
      <c r="A7" s="133" t="s">
        <v>551</v>
      </c>
      <c r="B7" s="138"/>
      <c r="C7" s="139"/>
      <c r="D7" s="140">
        <v>73714</v>
      </c>
      <c r="E7" s="141"/>
      <c r="F7" s="142">
        <v>96635</v>
      </c>
      <c r="G7" s="143"/>
      <c r="H7" s="144"/>
    </row>
    <row r="8" spans="1:8">
      <c r="A8" s="145"/>
      <c r="B8" s="146"/>
      <c r="C8" s="147"/>
      <c r="D8" s="148">
        <v>57487</v>
      </c>
      <c r="E8" s="149"/>
      <c r="F8" s="150">
        <v>44408</v>
      </c>
      <c r="G8" s="151"/>
      <c r="H8" s="152"/>
    </row>
    <row r="9" spans="1:8">
      <c r="A9" s="133" t="s">
        <v>552</v>
      </c>
      <c r="B9" s="138"/>
      <c r="C9" s="139"/>
      <c r="D9" s="140">
        <v>65945</v>
      </c>
      <c r="E9" s="141"/>
      <c r="F9" s="142">
        <v>97062</v>
      </c>
      <c r="G9" s="143"/>
      <c r="H9" s="144"/>
    </row>
    <row r="10" spans="1:8">
      <c r="A10" s="145"/>
      <c r="B10" s="146"/>
      <c r="C10" s="147"/>
      <c r="D10" s="148">
        <v>33578</v>
      </c>
      <c r="E10" s="149"/>
      <c r="F10" s="150">
        <v>50112</v>
      </c>
      <c r="G10" s="151"/>
      <c r="H10" s="152"/>
    </row>
    <row r="11" spans="1:8">
      <c r="A11" s="133" t="s">
        <v>553</v>
      </c>
      <c r="B11" s="138"/>
      <c r="C11" s="139"/>
      <c r="D11" s="140">
        <v>96095</v>
      </c>
      <c r="E11" s="141"/>
      <c r="F11" s="142">
        <v>106005</v>
      </c>
      <c r="G11" s="143"/>
      <c r="H11" s="144"/>
    </row>
    <row r="12" spans="1:8">
      <c r="A12" s="145"/>
      <c r="B12" s="146"/>
      <c r="C12" s="153"/>
      <c r="D12" s="148">
        <v>63242</v>
      </c>
      <c r="E12" s="149"/>
      <c r="F12" s="150">
        <v>58359</v>
      </c>
      <c r="G12" s="151"/>
      <c r="H12" s="152"/>
    </row>
    <row r="13" spans="1:8">
      <c r="A13" s="133"/>
      <c r="B13" s="138"/>
      <c r="C13" s="154"/>
      <c r="D13" s="155">
        <v>82491</v>
      </c>
      <c r="E13" s="156"/>
      <c r="F13" s="157">
        <v>103904</v>
      </c>
      <c r="G13" s="158"/>
      <c r="H13" s="144"/>
    </row>
    <row r="14" spans="1:8">
      <c r="A14" s="145"/>
      <c r="B14" s="146"/>
      <c r="C14" s="147"/>
      <c r="D14" s="148">
        <v>52751</v>
      </c>
      <c r="E14" s="149"/>
      <c r="F14" s="150">
        <v>51712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2.9</v>
      </c>
      <c r="C19" s="159">
        <f>ROUND(VALUE(SUBSTITUTE(実質収支比率等に係る経年分析!G$48,"▲","-")),2)</f>
        <v>0.26</v>
      </c>
      <c r="D19" s="159">
        <f>ROUND(VALUE(SUBSTITUTE(実質収支比率等に係る経年分析!H$48,"▲","-")),2)</f>
        <v>3.25</v>
      </c>
      <c r="E19" s="159">
        <f>ROUND(VALUE(SUBSTITUTE(実質収支比率等に係る経年分析!I$48,"▲","-")),2)</f>
        <v>3.18</v>
      </c>
      <c r="F19" s="159">
        <f>ROUND(VALUE(SUBSTITUTE(実質収支比率等に係る経年分析!J$48,"▲","-")),2)</f>
        <v>5.0599999999999996</v>
      </c>
    </row>
    <row r="20" spans="1:11">
      <c r="A20" s="159" t="s">
        <v>48</v>
      </c>
      <c r="B20" s="159">
        <f>ROUND(VALUE(SUBSTITUTE(実質収支比率等に係る経年分析!F$47,"▲","-")),2)</f>
        <v>14.54</v>
      </c>
      <c r="C20" s="159">
        <f>ROUND(VALUE(SUBSTITUTE(実質収支比率等に係る経年分析!G$47,"▲","-")),2)</f>
        <v>15.56</v>
      </c>
      <c r="D20" s="159">
        <f>ROUND(VALUE(SUBSTITUTE(実質収支比率等に係る経年分析!H$47,"▲","-")),2)</f>
        <v>19.78</v>
      </c>
      <c r="E20" s="159">
        <f>ROUND(VALUE(SUBSTITUTE(実質収支比率等に係る経年分析!I$47,"▲","-")),2)</f>
        <v>19.2</v>
      </c>
      <c r="F20" s="159">
        <f>ROUND(VALUE(SUBSTITUTE(実質収支比率等に係る経年分析!J$47,"▲","-")),2)</f>
        <v>21.22</v>
      </c>
    </row>
    <row r="21" spans="1:11">
      <c r="A21" s="159" t="s">
        <v>49</v>
      </c>
      <c r="B21" s="159">
        <f>IF(ISNUMBER(VALUE(SUBSTITUTE(実質収支比率等に係る経年分析!F$49,"▲","-"))),ROUND(VALUE(SUBSTITUTE(実質収支比率等に係る経年分析!F$49,"▲","-")),2),NA())</f>
        <v>2.3199999999999998</v>
      </c>
      <c r="C21" s="159">
        <f>IF(ISNUMBER(VALUE(SUBSTITUTE(実質収支比率等に係る経年分析!G$49,"▲","-"))),ROUND(VALUE(SUBSTITUTE(実質収支比率等に係る経年分析!G$49,"▲","-")),2),NA())</f>
        <v>-1.44</v>
      </c>
      <c r="D21" s="159">
        <f>IF(ISNUMBER(VALUE(SUBSTITUTE(実質収支比率等に係る経年分析!H$49,"▲","-"))),ROUND(VALUE(SUBSTITUTE(実質収支比率等に係る経年分析!H$49,"▲","-")),2),NA())</f>
        <v>7.16</v>
      </c>
      <c r="E21" s="159">
        <f>IF(ISNUMBER(VALUE(SUBSTITUTE(実質収支比率等に係る経年分析!I$49,"▲","-"))),ROUND(VALUE(SUBSTITUTE(実質収支比率等に係る経年分析!I$49,"▲","-")),2),NA())</f>
        <v>-1.05</v>
      </c>
      <c r="F21" s="159">
        <f>IF(ISNUMBER(VALUE(SUBSTITUTE(実質収支比率等に係る経年分析!J$49,"▲","-"))),ROUND(VALUE(SUBSTITUTE(実質収支比率等に係る経年分析!J$49,"▲","-")),2),NA())</f>
        <v>4.32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船上山発電所管理特別会計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0.36</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4.0199999999999996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7.0000000000000007E-2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4.95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1262</v>
      </c>
      <c r="E42" s="161"/>
      <c r="F42" s="161"/>
      <c r="G42" s="161">
        <f>'実質公債費比率（分子）の構造'!L$52</f>
        <v>1331</v>
      </c>
      <c r="H42" s="161"/>
      <c r="I42" s="161"/>
      <c r="J42" s="161">
        <f>'実質公債費比率（分子）の構造'!M$52</f>
        <v>1363</v>
      </c>
      <c r="K42" s="161"/>
      <c r="L42" s="161"/>
      <c r="M42" s="161">
        <f>'実質公債費比率（分子）の構造'!N$52</f>
        <v>1378</v>
      </c>
      <c r="N42" s="161"/>
      <c r="O42" s="161"/>
      <c r="P42" s="161">
        <f>'実質公債費比率（分子）の構造'!O$52</f>
        <v>1340</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0</v>
      </c>
      <c r="C44" s="161"/>
      <c r="D44" s="161"/>
      <c r="E44" s="161">
        <f>'実質公債費比率（分子）の構造'!L$50</f>
        <v>2</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c r="A45" s="161" t="s">
        <v>59</v>
      </c>
      <c r="B45" s="161">
        <f>'実質公債費比率（分子）の構造'!K$49</f>
        <v>33</v>
      </c>
      <c r="C45" s="161"/>
      <c r="D45" s="161"/>
      <c r="E45" s="161">
        <f>'実質公債費比率（分子）の構造'!L$49</f>
        <v>42</v>
      </c>
      <c r="F45" s="161"/>
      <c r="G45" s="161"/>
      <c r="H45" s="161">
        <f>'実質公債費比率（分子）の構造'!M$49</f>
        <v>30</v>
      </c>
      <c r="I45" s="161"/>
      <c r="J45" s="161"/>
      <c r="K45" s="161">
        <f>'実質公債費比率（分子）の構造'!N$49</f>
        <v>34</v>
      </c>
      <c r="L45" s="161"/>
      <c r="M45" s="161"/>
      <c r="N45" s="161">
        <f>'実質公債費比率（分子）の構造'!O$49</f>
        <v>41</v>
      </c>
      <c r="O45" s="161"/>
      <c r="P45" s="161"/>
    </row>
    <row r="46" spans="1:16">
      <c r="A46" s="161" t="s">
        <v>60</v>
      </c>
      <c r="B46" s="161">
        <f>'実質公債費比率（分子）の構造'!K$48</f>
        <v>453</v>
      </c>
      <c r="C46" s="161"/>
      <c r="D46" s="161"/>
      <c r="E46" s="161">
        <f>'実質公債費比率（分子）の構造'!L$48</f>
        <v>467</v>
      </c>
      <c r="F46" s="161"/>
      <c r="G46" s="161"/>
      <c r="H46" s="161">
        <f>'実質公債費比率（分子）の構造'!M$48</f>
        <v>471</v>
      </c>
      <c r="I46" s="161"/>
      <c r="J46" s="161"/>
      <c r="K46" s="161">
        <f>'実質公債費比率（分子）の構造'!N$48</f>
        <v>526</v>
      </c>
      <c r="L46" s="161"/>
      <c r="M46" s="161"/>
      <c r="N46" s="161">
        <f>'実質公債費比率（分子）の構造'!O$48</f>
        <v>506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1460</v>
      </c>
      <c r="C49" s="161"/>
      <c r="D49" s="161"/>
      <c r="E49" s="161">
        <f>'実質公債費比率（分子）の構造'!L$45</f>
        <v>1419</v>
      </c>
      <c r="F49" s="161"/>
      <c r="G49" s="161"/>
      <c r="H49" s="161">
        <f>'実質公債費比率（分子）の構造'!M$45</f>
        <v>1457</v>
      </c>
      <c r="I49" s="161"/>
      <c r="J49" s="161"/>
      <c r="K49" s="161">
        <f>'実質公債費比率（分子）の構造'!N$45</f>
        <v>1489</v>
      </c>
      <c r="L49" s="161"/>
      <c r="M49" s="161"/>
      <c r="N49" s="161">
        <f>'実質公債費比率（分子）の構造'!O$45</f>
        <v>1504</v>
      </c>
      <c r="O49" s="161"/>
      <c r="P49" s="161"/>
    </row>
    <row r="50" spans="1:16">
      <c r="A50" s="161" t="s">
        <v>64</v>
      </c>
      <c r="B50" s="161" t="e">
        <f>NA()</f>
        <v>#N/A</v>
      </c>
      <c r="C50" s="161">
        <f>IF(ISNUMBER('実質公債費比率（分子）の構造'!K$53),'実質公債費比率（分子）の構造'!K$53,NA())</f>
        <v>684</v>
      </c>
      <c r="D50" s="161" t="e">
        <f>NA()</f>
        <v>#N/A</v>
      </c>
      <c r="E50" s="161" t="e">
        <f>NA()</f>
        <v>#N/A</v>
      </c>
      <c r="F50" s="161">
        <f>IF(ISNUMBER('実質公債費比率（分子）の構造'!L$53),'実質公債費比率（分子）の構造'!L$53,NA())</f>
        <v>599</v>
      </c>
      <c r="G50" s="161" t="e">
        <f>NA()</f>
        <v>#N/A</v>
      </c>
      <c r="H50" s="161" t="e">
        <f>NA()</f>
        <v>#N/A</v>
      </c>
      <c r="I50" s="161">
        <f>IF(ISNUMBER('実質公債費比率（分子）の構造'!M$53),'実質公債費比率（分子）の構造'!M$53,NA())</f>
        <v>597</v>
      </c>
      <c r="J50" s="161" t="e">
        <f>NA()</f>
        <v>#N/A</v>
      </c>
      <c r="K50" s="161" t="e">
        <f>NA()</f>
        <v>#N/A</v>
      </c>
      <c r="L50" s="161">
        <f>IF(ISNUMBER('実質公債費比率（分子）の構造'!N$53),'実質公債費比率（分子）の構造'!N$53,NA())</f>
        <v>673</v>
      </c>
      <c r="M50" s="161" t="e">
        <f>NA()</f>
        <v>#N/A</v>
      </c>
      <c r="N50" s="161" t="e">
        <f>NA()</f>
        <v>#N/A</v>
      </c>
      <c r="O50" s="161">
        <f>IF(ISNUMBER('実質公債費比率（分子）の構造'!O$53),'実質公債費比率（分子）の構造'!O$53,NA())</f>
        <v>713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15187</v>
      </c>
      <c r="E56" s="160"/>
      <c r="F56" s="160"/>
      <c r="G56" s="160">
        <f>'将来負担比率（分子）の構造'!J$52</f>
        <v>14792</v>
      </c>
      <c r="H56" s="160"/>
      <c r="I56" s="160"/>
      <c r="J56" s="160">
        <f>'将来負担比率（分子）の構造'!K$52</f>
        <v>14582</v>
      </c>
      <c r="K56" s="160"/>
      <c r="L56" s="160"/>
      <c r="M56" s="160">
        <f>'将来負担比率（分子）の構造'!L$52</f>
        <v>14649</v>
      </c>
      <c r="N56" s="160"/>
      <c r="O56" s="160"/>
      <c r="P56" s="160">
        <f>'将来負担比率（分子）の構造'!M$52</f>
        <v>14341</v>
      </c>
    </row>
    <row r="57" spans="1:16">
      <c r="A57" s="160" t="s">
        <v>35</v>
      </c>
      <c r="B57" s="160"/>
      <c r="C57" s="160"/>
      <c r="D57" s="160">
        <f>'将来負担比率（分子）の構造'!I$51</f>
        <v>994</v>
      </c>
      <c r="E57" s="160"/>
      <c r="F57" s="160"/>
      <c r="G57" s="160">
        <f>'将来負担比率（分子）の構造'!J$51</f>
        <v>796</v>
      </c>
      <c r="H57" s="160"/>
      <c r="I57" s="160"/>
      <c r="J57" s="160">
        <f>'将来負担比率（分子）の構造'!K$51</f>
        <v>636</v>
      </c>
      <c r="K57" s="160"/>
      <c r="L57" s="160"/>
      <c r="M57" s="160">
        <f>'将来負担比率（分子）の構造'!L$51</f>
        <v>567</v>
      </c>
      <c r="N57" s="160"/>
      <c r="O57" s="160"/>
      <c r="P57" s="160">
        <f>'将来負担比率（分子）の構造'!M$51</f>
        <v>427</v>
      </c>
    </row>
    <row r="58" spans="1:16">
      <c r="A58" s="160" t="s">
        <v>34</v>
      </c>
      <c r="B58" s="160"/>
      <c r="C58" s="160"/>
      <c r="D58" s="160">
        <f>'将来負担比率（分子）の構造'!I$50</f>
        <v>2921</v>
      </c>
      <c r="E58" s="160"/>
      <c r="F58" s="160"/>
      <c r="G58" s="160">
        <f>'将来負担比率（分子）の構造'!J$50</f>
        <v>3103</v>
      </c>
      <c r="H58" s="160"/>
      <c r="I58" s="160"/>
      <c r="J58" s="160">
        <f>'将来負担比率（分子）の構造'!K$50</f>
        <v>3312</v>
      </c>
      <c r="K58" s="160"/>
      <c r="L58" s="160"/>
      <c r="M58" s="160">
        <f>'将来負担比率（分子）の構造'!L$50</f>
        <v>3166</v>
      </c>
      <c r="N58" s="160"/>
      <c r="O58" s="160"/>
      <c r="P58" s="160">
        <f>'将来負担比率（分子）の構造'!M$50</f>
        <v>3477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117</v>
      </c>
      <c r="C61" s="160"/>
      <c r="D61" s="160"/>
      <c r="E61" s="160">
        <f>'将来負担比率（分子）の構造'!J$46</f>
        <v>101</v>
      </c>
      <c r="F61" s="160"/>
      <c r="G61" s="160"/>
      <c r="H61" s="160">
        <f>'将来負担比率（分子）の構造'!K$46</f>
        <v>84</v>
      </c>
      <c r="I61" s="160"/>
      <c r="J61" s="160"/>
      <c r="K61" s="160">
        <f>'将来負担比率（分子）の構造'!L$46</f>
        <v>69</v>
      </c>
      <c r="L61" s="160"/>
      <c r="M61" s="160"/>
      <c r="N61" s="160">
        <f>'将来負担比率（分子）の構造'!M$46</f>
        <v>52</v>
      </c>
      <c r="O61" s="160"/>
      <c r="P61" s="160"/>
    </row>
    <row r="62" spans="1:16">
      <c r="A62" s="160" t="s">
        <v>28</v>
      </c>
      <c r="B62" s="160">
        <f>'将来負担比率（分子）の構造'!I$45</f>
        <v>1847</v>
      </c>
      <c r="C62" s="160"/>
      <c r="D62" s="160"/>
      <c r="E62" s="160">
        <f>'将来負担比率（分子）の構造'!J$45</f>
        <v>1675</v>
      </c>
      <c r="F62" s="160"/>
      <c r="G62" s="160"/>
      <c r="H62" s="160">
        <f>'将来負担比率（分子）の構造'!K$45</f>
        <v>1614</v>
      </c>
      <c r="I62" s="160"/>
      <c r="J62" s="160"/>
      <c r="K62" s="160">
        <f>'将来負担比率（分子）の構造'!L$45</f>
        <v>1311</v>
      </c>
      <c r="L62" s="160"/>
      <c r="M62" s="160"/>
      <c r="N62" s="160">
        <f>'将来負担比率（分子）の構造'!M$45</f>
        <v>1479</v>
      </c>
      <c r="O62" s="160"/>
      <c r="P62" s="160"/>
    </row>
    <row r="63" spans="1:16">
      <c r="A63" s="160" t="s">
        <v>27</v>
      </c>
      <c r="B63" s="160">
        <f>'将来負担比率（分子）の構造'!I$44</f>
        <v>194</v>
      </c>
      <c r="C63" s="160"/>
      <c r="D63" s="160"/>
      <c r="E63" s="160">
        <f>'将来負担比率（分子）の構造'!J$44</f>
        <v>327</v>
      </c>
      <c r="F63" s="160"/>
      <c r="G63" s="160"/>
      <c r="H63" s="160">
        <f>'将来負担比率（分子）の構造'!K$44</f>
        <v>336</v>
      </c>
      <c r="I63" s="160"/>
      <c r="J63" s="160"/>
      <c r="K63" s="160">
        <f>'将来負担比率（分子）の構造'!L$44</f>
        <v>316</v>
      </c>
      <c r="L63" s="160"/>
      <c r="M63" s="160"/>
      <c r="N63" s="160">
        <f>'将来負担比率（分子）の構造'!M$44</f>
        <v>287</v>
      </c>
      <c r="O63" s="160"/>
      <c r="P63" s="160"/>
    </row>
    <row r="64" spans="1:16">
      <c r="A64" s="160" t="s">
        <v>26</v>
      </c>
      <c r="B64" s="160">
        <f>'将来負担比率（分子）の構造'!I$43</f>
        <v>7489</v>
      </c>
      <c r="C64" s="160"/>
      <c r="D64" s="160"/>
      <c r="E64" s="160">
        <f>'将来負担比率（分子）の構造'!J$43</f>
        <v>7419</v>
      </c>
      <c r="F64" s="160"/>
      <c r="G64" s="160"/>
      <c r="H64" s="160">
        <f>'将来負担比率（分子）の構造'!K$43</f>
        <v>7272</v>
      </c>
      <c r="I64" s="160"/>
      <c r="J64" s="160"/>
      <c r="K64" s="160">
        <f>'将来負担比率（分子）の構造'!L$43</f>
        <v>7484</v>
      </c>
      <c r="L64" s="160"/>
      <c r="M64" s="160"/>
      <c r="N64" s="160">
        <f>'将来負担比率（分子）の構造'!M$43</f>
        <v>7526</v>
      </c>
      <c r="O64" s="160"/>
      <c r="P64" s="160"/>
    </row>
    <row r="65" spans="1:16">
      <c r="A65" s="160" t="s">
        <v>25</v>
      </c>
      <c r="B65" s="160">
        <f>'将来負担比率（分子）の構造'!I$42</f>
        <v>496</v>
      </c>
      <c r="C65" s="160"/>
      <c r="D65" s="160"/>
      <c r="E65" s="160">
        <f>'将来負担比率（分子）の構造'!J$42</f>
        <v>417</v>
      </c>
      <c r="F65" s="160"/>
      <c r="G65" s="160"/>
      <c r="H65" s="160">
        <f>'将来負担比率（分子）の構造'!K$42</f>
        <v>358</v>
      </c>
      <c r="I65" s="160"/>
      <c r="J65" s="160"/>
      <c r="K65" s="160">
        <f>'将来負担比率（分子）の構造'!L$42</f>
        <v>322</v>
      </c>
      <c r="L65" s="160"/>
      <c r="M65" s="160"/>
      <c r="N65" s="160">
        <f>'将来負担比率（分子）の構造'!M$42</f>
        <v>192</v>
      </c>
      <c r="O65" s="160"/>
      <c r="P65" s="160"/>
    </row>
    <row r="66" spans="1:16">
      <c r="A66" s="160" t="s">
        <v>24</v>
      </c>
      <c r="B66" s="160">
        <f>'将来負担比率（分子）の構造'!I$41</f>
        <v>16057</v>
      </c>
      <c r="C66" s="160"/>
      <c r="D66" s="160"/>
      <c r="E66" s="160">
        <f>'将来負担比率（分子）の構造'!J$41</f>
        <v>15599</v>
      </c>
      <c r="F66" s="160"/>
      <c r="G66" s="160"/>
      <c r="H66" s="160">
        <f>'将来負担比率（分子）の構造'!K$41</f>
        <v>15271</v>
      </c>
      <c r="I66" s="160"/>
      <c r="J66" s="160"/>
      <c r="K66" s="160">
        <f>'将来負担比率（分子）の構造'!L$41</f>
        <v>14571</v>
      </c>
      <c r="L66" s="160"/>
      <c r="M66" s="160"/>
      <c r="N66" s="160">
        <f>'将来負担比率（分子）の構造'!M$41</f>
        <v>14235</v>
      </c>
      <c r="O66" s="160"/>
      <c r="P66" s="160"/>
    </row>
    <row r="67" spans="1:16">
      <c r="A67" s="160" t="s">
        <v>68</v>
      </c>
      <c r="B67" s="160" t="e">
        <f>NA()</f>
        <v>#N/A</v>
      </c>
      <c r="C67" s="160">
        <f>IF(ISNUMBER('将来負担比率（分子）の構造'!I$53), IF('将来負担比率（分子）の構造'!I$53 &lt; 0, 0, '将来負担比率（分子）の構造'!I$53), NA())</f>
        <v>7097</v>
      </c>
      <c r="D67" s="160" t="e">
        <f>NA()</f>
        <v>#N/A</v>
      </c>
      <c r="E67" s="160" t="e">
        <f>NA()</f>
        <v>#N/A</v>
      </c>
      <c r="F67" s="160">
        <f>IF(ISNUMBER('将来負担比率（分子）の構造'!J$53), IF('将来負担比率（分子）の構造'!J$53 &lt; 0, 0, '将来負担比率（分子）の構造'!J$53), NA())</f>
        <v>6846</v>
      </c>
      <c r="G67" s="160" t="e">
        <f>NA()</f>
        <v>#N/A</v>
      </c>
      <c r="H67" s="160" t="e">
        <f>NA()</f>
        <v>#N/A</v>
      </c>
      <c r="I67" s="160">
        <f>IF(ISNUMBER('将来負担比率（分子）の構造'!K$53), IF('将来負担比率（分子）の構造'!K$53 &lt; 0, 0, '将来負担比率（分子）の構造'!K$53), NA())</f>
        <v>6405</v>
      </c>
      <c r="J67" s="160" t="e">
        <f>NA()</f>
        <v>#N/A</v>
      </c>
      <c r="K67" s="160" t="e">
        <f>NA()</f>
        <v>#N/A</v>
      </c>
      <c r="L67" s="160">
        <f>IF(ISNUMBER('将来負担比率（分子）の構造'!L$53), IF('将来負担比率（分子）の構造'!L$53 &lt; 0, 0, '将来負担比率（分子）の構造'!L$53), NA())</f>
        <v>5691</v>
      </c>
      <c r="M67" s="160" t="e">
        <f>NA()</f>
        <v>#N/A</v>
      </c>
      <c r="N67" s="160" t="e">
        <f>NA()</f>
        <v>#N/A</v>
      </c>
      <c r="O67" s="160">
        <f>IF(ISNUMBER('将来負担比率（分子）の構造'!M$53), IF('将来負担比率（分子）の構造'!M$53 &lt; 0, 0, '将来負担比率（分子）の構造'!M$53), NA())</f>
        <v>5525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1278</v>
      </c>
      <c r="C72" s="164">
        <f>基金残高に係る経年分析!G55</f>
        <v>1219</v>
      </c>
      <c r="D72" s="164">
        <f>基金残高に係る経年分析!H55</f>
        <v>1368</v>
      </c>
    </row>
    <row r="73" spans="1:16">
      <c r="A73" s="163" t="s">
        <v>71</v>
      </c>
      <c r="B73" s="164">
        <f>基金残高に係る経年分析!F56</f>
        <v>257</v>
      </c>
      <c r="C73" s="164">
        <f>基金残高に係る経年分析!G56</f>
        <v>257</v>
      </c>
      <c r="D73" s="164">
        <f>基金残高に係る経年分析!H56</f>
        <v>265</v>
      </c>
    </row>
    <row r="74" spans="1:16">
      <c r="A74" s="163" t="s">
        <v>72</v>
      </c>
      <c r="B74" s="164">
        <f>基金残高に係る経年分析!F57</f>
        <v>2745</v>
      </c>
      <c r="C74" s="164">
        <f>基金残高に係る経年分析!G57</f>
        <v>2528</v>
      </c>
      <c r="D74" s="164">
        <f>基金残高に係る経年分析!H57</f>
        <v>2209</v>
      </c>
    </row>
  </sheetData>
  <sheetProtection algorithmName="SHA-512" hashValue="FnUD17EOmQvsze5dDJYZhuKEdudejo39SiO/eUT/QO9GUoYQMtp8MkoXOGL/N4XRKSZs5P697LOBMG0Bg8aTcw==" saltValue="/lm4nVuLrnq2/6bOqfI6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1758610</v>
      </c>
      <c r="S5" s="649"/>
      <c r="T5" s="649"/>
      <c r="U5" s="649"/>
      <c r="V5" s="649"/>
      <c r="W5" s="649"/>
      <c r="X5" s="649"/>
      <c r="Y5" s="650"/>
      <c r="Z5" s="651">
        <v>15</v>
      </c>
      <c r="AA5" s="651"/>
      <c r="AB5" s="651"/>
      <c r="AC5" s="651"/>
      <c r="AD5" s="652">
        <v>1758610</v>
      </c>
      <c r="AE5" s="652"/>
      <c r="AF5" s="652"/>
      <c r="AG5" s="652"/>
      <c r="AH5" s="652"/>
      <c r="AI5" s="652"/>
      <c r="AJ5" s="652"/>
      <c r="AK5" s="652"/>
      <c r="AL5" s="653">
        <v>28</v>
      </c>
      <c r="AM5" s="654"/>
      <c r="AN5" s="654"/>
      <c r="AO5" s="655"/>
      <c r="AP5" s="645" t="s">
        <v>221</v>
      </c>
      <c r="AQ5" s="646"/>
      <c r="AR5" s="646"/>
      <c r="AS5" s="646"/>
      <c r="AT5" s="646"/>
      <c r="AU5" s="646"/>
      <c r="AV5" s="646"/>
      <c r="AW5" s="646"/>
      <c r="AX5" s="646"/>
      <c r="AY5" s="646"/>
      <c r="AZ5" s="646"/>
      <c r="BA5" s="646"/>
      <c r="BB5" s="646"/>
      <c r="BC5" s="646"/>
      <c r="BD5" s="646"/>
      <c r="BE5" s="646"/>
      <c r="BF5" s="647"/>
      <c r="BG5" s="659">
        <v>1758610</v>
      </c>
      <c r="BH5" s="660"/>
      <c r="BI5" s="660"/>
      <c r="BJ5" s="660"/>
      <c r="BK5" s="660"/>
      <c r="BL5" s="660"/>
      <c r="BM5" s="660"/>
      <c r="BN5" s="661"/>
      <c r="BO5" s="662">
        <v>100</v>
      </c>
      <c r="BP5" s="662"/>
      <c r="BQ5" s="662"/>
      <c r="BR5" s="662"/>
      <c r="BS5" s="663">
        <v>23208</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103478</v>
      </c>
      <c r="S6" s="660"/>
      <c r="T6" s="660"/>
      <c r="U6" s="660"/>
      <c r="V6" s="660"/>
      <c r="W6" s="660"/>
      <c r="X6" s="660"/>
      <c r="Y6" s="661"/>
      <c r="Z6" s="662">
        <v>0.9</v>
      </c>
      <c r="AA6" s="662"/>
      <c r="AB6" s="662"/>
      <c r="AC6" s="662"/>
      <c r="AD6" s="663">
        <v>103478</v>
      </c>
      <c r="AE6" s="663"/>
      <c r="AF6" s="663"/>
      <c r="AG6" s="663"/>
      <c r="AH6" s="663"/>
      <c r="AI6" s="663"/>
      <c r="AJ6" s="663"/>
      <c r="AK6" s="663"/>
      <c r="AL6" s="664">
        <v>1.6</v>
      </c>
      <c r="AM6" s="665"/>
      <c r="AN6" s="665"/>
      <c r="AO6" s="666"/>
      <c r="AP6" s="656" t="s">
        <v>226</v>
      </c>
      <c r="AQ6" s="657"/>
      <c r="AR6" s="657"/>
      <c r="AS6" s="657"/>
      <c r="AT6" s="657"/>
      <c r="AU6" s="657"/>
      <c r="AV6" s="657"/>
      <c r="AW6" s="657"/>
      <c r="AX6" s="657"/>
      <c r="AY6" s="657"/>
      <c r="AZ6" s="657"/>
      <c r="BA6" s="657"/>
      <c r="BB6" s="657"/>
      <c r="BC6" s="657"/>
      <c r="BD6" s="657"/>
      <c r="BE6" s="657"/>
      <c r="BF6" s="658"/>
      <c r="BG6" s="659">
        <v>1758610</v>
      </c>
      <c r="BH6" s="660"/>
      <c r="BI6" s="660"/>
      <c r="BJ6" s="660"/>
      <c r="BK6" s="660"/>
      <c r="BL6" s="660"/>
      <c r="BM6" s="660"/>
      <c r="BN6" s="661"/>
      <c r="BO6" s="662">
        <v>100</v>
      </c>
      <c r="BP6" s="662"/>
      <c r="BQ6" s="662"/>
      <c r="BR6" s="662"/>
      <c r="BS6" s="663">
        <v>23208</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94668</v>
      </c>
      <c r="CS6" s="660"/>
      <c r="CT6" s="660"/>
      <c r="CU6" s="660"/>
      <c r="CV6" s="660"/>
      <c r="CW6" s="660"/>
      <c r="CX6" s="660"/>
      <c r="CY6" s="661"/>
      <c r="CZ6" s="653">
        <v>0.8</v>
      </c>
      <c r="DA6" s="654"/>
      <c r="DB6" s="654"/>
      <c r="DC6" s="673"/>
      <c r="DD6" s="668" t="s">
        <v>167</v>
      </c>
      <c r="DE6" s="660"/>
      <c r="DF6" s="660"/>
      <c r="DG6" s="660"/>
      <c r="DH6" s="660"/>
      <c r="DI6" s="660"/>
      <c r="DJ6" s="660"/>
      <c r="DK6" s="660"/>
      <c r="DL6" s="660"/>
      <c r="DM6" s="660"/>
      <c r="DN6" s="660"/>
      <c r="DO6" s="660"/>
      <c r="DP6" s="661"/>
      <c r="DQ6" s="668">
        <v>94668</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4064</v>
      </c>
      <c r="S7" s="660"/>
      <c r="T7" s="660"/>
      <c r="U7" s="660"/>
      <c r="V7" s="660"/>
      <c r="W7" s="660"/>
      <c r="X7" s="660"/>
      <c r="Y7" s="661"/>
      <c r="Z7" s="662">
        <v>0</v>
      </c>
      <c r="AA7" s="662"/>
      <c r="AB7" s="662"/>
      <c r="AC7" s="662"/>
      <c r="AD7" s="663">
        <v>4064</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705880</v>
      </c>
      <c r="BH7" s="660"/>
      <c r="BI7" s="660"/>
      <c r="BJ7" s="660"/>
      <c r="BK7" s="660"/>
      <c r="BL7" s="660"/>
      <c r="BM7" s="660"/>
      <c r="BN7" s="661"/>
      <c r="BO7" s="662">
        <v>40.1</v>
      </c>
      <c r="BP7" s="662"/>
      <c r="BQ7" s="662"/>
      <c r="BR7" s="662"/>
      <c r="BS7" s="663">
        <v>23208</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2436935</v>
      </c>
      <c r="CS7" s="660"/>
      <c r="CT7" s="660"/>
      <c r="CU7" s="660"/>
      <c r="CV7" s="660"/>
      <c r="CW7" s="660"/>
      <c r="CX7" s="660"/>
      <c r="CY7" s="661"/>
      <c r="CZ7" s="662">
        <v>21.4</v>
      </c>
      <c r="DA7" s="662"/>
      <c r="DB7" s="662"/>
      <c r="DC7" s="662"/>
      <c r="DD7" s="668">
        <v>605796</v>
      </c>
      <c r="DE7" s="660"/>
      <c r="DF7" s="660"/>
      <c r="DG7" s="660"/>
      <c r="DH7" s="660"/>
      <c r="DI7" s="660"/>
      <c r="DJ7" s="660"/>
      <c r="DK7" s="660"/>
      <c r="DL7" s="660"/>
      <c r="DM7" s="660"/>
      <c r="DN7" s="660"/>
      <c r="DO7" s="660"/>
      <c r="DP7" s="661"/>
      <c r="DQ7" s="668">
        <v>1373533</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7422</v>
      </c>
      <c r="S8" s="660"/>
      <c r="T8" s="660"/>
      <c r="U8" s="660"/>
      <c r="V8" s="660"/>
      <c r="W8" s="660"/>
      <c r="X8" s="660"/>
      <c r="Y8" s="661"/>
      <c r="Z8" s="662">
        <v>0.1</v>
      </c>
      <c r="AA8" s="662"/>
      <c r="AB8" s="662"/>
      <c r="AC8" s="662"/>
      <c r="AD8" s="663">
        <v>7422</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29953</v>
      </c>
      <c r="BH8" s="660"/>
      <c r="BI8" s="660"/>
      <c r="BJ8" s="660"/>
      <c r="BK8" s="660"/>
      <c r="BL8" s="660"/>
      <c r="BM8" s="660"/>
      <c r="BN8" s="661"/>
      <c r="BO8" s="662">
        <v>1.7</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3155117</v>
      </c>
      <c r="CS8" s="660"/>
      <c r="CT8" s="660"/>
      <c r="CU8" s="660"/>
      <c r="CV8" s="660"/>
      <c r="CW8" s="660"/>
      <c r="CX8" s="660"/>
      <c r="CY8" s="661"/>
      <c r="CZ8" s="662">
        <v>27.8</v>
      </c>
      <c r="DA8" s="662"/>
      <c r="DB8" s="662"/>
      <c r="DC8" s="662"/>
      <c r="DD8" s="668">
        <v>1497</v>
      </c>
      <c r="DE8" s="660"/>
      <c r="DF8" s="660"/>
      <c r="DG8" s="660"/>
      <c r="DH8" s="660"/>
      <c r="DI8" s="660"/>
      <c r="DJ8" s="660"/>
      <c r="DK8" s="660"/>
      <c r="DL8" s="660"/>
      <c r="DM8" s="660"/>
      <c r="DN8" s="660"/>
      <c r="DO8" s="660"/>
      <c r="DP8" s="661"/>
      <c r="DQ8" s="668">
        <v>1747556</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8066</v>
      </c>
      <c r="S9" s="660"/>
      <c r="T9" s="660"/>
      <c r="U9" s="660"/>
      <c r="V9" s="660"/>
      <c r="W9" s="660"/>
      <c r="X9" s="660"/>
      <c r="Y9" s="661"/>
      <c r="Z9" s="662">
        <v>0.1</v>
      </c>
      <c r="AA9" s="662"/>
      <c r="AB9" s="662"/>
      <c r="AC9" s="662"/>
      <c r="AD9" s="663">
        <v>8066</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558267</v>
      </c>
      <c r="BH9" s="660"/>
      <c r="BI9" s="660"/>
      <c r="BJ9" s="660"/>
      <c r="BK9" s="660"/>
      <c r="BL9" s="660"/>
      <c r="BM9" s="660"/>
      <c r="BN9" s="661"/>
      <c r="BO9" s="662">
        <v>31.7</v>
      </c>
      <c r="BP9" s="662"/>
      <c r="BQ9" s="662"/>
      <c r="BR9" s="662"/>
      <c r="BS9" s="668" t="s">
        <v>236</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402261</v>
      </c>
      <c r="CS9" s="660"/>
      <c r="CT9" s="660"/>
      <c r="CU9" s="660"/>
      <c r="CV9" s="660"/>
      <c r="CW9" s="660"/>
      <c r="CX9" s="660"/>
      <c r="CY9" s="661"/>
      <c r="CZ9" s="662">
        <v>3.5</v>
      </c>
      <c r="DA9" s="662"/>
      <c r="DB9" s="662"/>
      <c r="DC9" s="662"/>
      <c r="DD9" s="668">
        <v>5639</v>
      </c>
      <c r="DE9" s="660"/>
      <c r="DF9" s="660"/>
      <c r="DG9" s="660"/>
      <c r="DH9" s="660"/>
      <c r="DI9" s="660"/>
      <c r="DJ9" s="660"/>
      <c r="DK9" s="660"/>
      <c r="DL9" s="660"/>
      <c r="DM9" s="660"/>
      <c r="DN9" s="660"/>
      <c r="DO9" s="660"/>
      <c r="DP9" s="661"/>
      <c r="DQ9" s="668">
        <v>245422</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236</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38980</v>
      </c>
      <c r="BH10" s="660"/>
      <c r="BI10" s="660"/>
      <c r="BJ10" s="660"/>
      <c r="BK10" s="660"/>
      <c r="BL10" s="660"/>
      <c r="BM10" s="660"/>
      <c r="BN10" s="661"/>
      <c r="BO10" s="662">
        <v>2.2000000000000002</v>
      </c>
      <c r="BP10" s="662"/>
      <c r="BQ10" s="662"/>
      <c r="BR10" s="662"/>
      <c r="BS10" s="668">
        <v>7645</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122</v>
      </c>
      <c r="DA10" s="662"/>
      <c r="DB10" s="662"/>
      <c r="DC10" s="662"/>
      <c r="DD10" s="668" t="s">
        <v>122</v>
      </c>
      <c r="DE10" s="660"/>
      <c r="DF10" s="660"/>
      <c r="DG10" s="660"/>
      <c r="DH10" s="660"/>
      <c r="DI10" s="660"/>
      <c r="DJ10" s="660"/>
      <c r="DK10" s="660"/>
      <c r="DL10" s="660"/>
      <c r="DM10" s="660"/>
      <c r="DN10" s="660"/>
      <c r="DO10" s="660"/>
      <c r="DP10" s="661"/>
      <c r="DQ10" s="668" t="s">
        <v>236</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236</v>
      </c>
      <c r="AE11" s="663"/>
      <c r="AF11" s="663"/>
      <c r="AG11" s="663"/>
      <c r="AH11" s="663"/>
      <c r="AI11" s="663"/>
      <c r="AJ11" s="663"/>
      <c r="AK11" s="663"/>
      <c r="AL11" s="664" t="s">
        <v>122</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78680</v>
      </c>
      <c r="BH11" s="660"/>
      <c r="BI11" s="660"/>
      <c r="BJ11" s="660"/>
      <c r="BK11" s="660"/>
      <c r="BL11" s="660"/>
      <c r="BM11" s="660"/>
      <c r="BN11" s="661"/>
      <c r="BO11" s="662">
        <v>4.5</v>
      </c>
      <c r="BP11" s="662"/>
      <c r="BQ11" s="662"/>
      <c r="BR11" s="662"/>
      <c r="BS11" s="668">
        <v>15563</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1101316</v>
      </c>
      <c r="CS11" s="660"/>
      <c r="CT11" s="660"/>
      <c r="CU11" s="660"/>
      <c r="CV11" s="660"/>
      <c r="CW11" s="660"/>
      <c r="CX11" s="660"/>
      <c r="CY11" s="661"/>
      <c r="CZ11" s="662">
        <v>9.6999999999999993</v>
      </c>
      <c r="DA11" s="662"/>
      <c r="DB11" s="662"/>
      <c r="DC11" s="662"/>
      <c r="DD11" s="668">
        <v>130845</v>
      </c>
      <c r="DE11" s="660"/>
      <c r="DF11" s="660"/>
      <c r="DG11" s="660"/>
      <c r="DH11" s="660"/>
      <c r="DI11" s="660"/>
      <c r="DJ11" s="660"/>
      <c r="DK11" s="660"/>
      <c r="DL11" s="660"/>
      <c r="DM11" s="660"/>
      <c r="DN11" s="660"/>
      <c r="DO11" s="660"/>
      <c r="DP11" s="661"/>
      <c r="DQ11" s="668">
        <v>604886</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309715</v>
      </c>
      <c r="S12" s="660"/>
      <c r="T12" s="660"/>
      <c r="U12" s="660"/>
      <c r="V12" s="660"/>
      <c r="W12" s="660"/>
      <c r="X12" s="660"/>
      <c r="Y12" s="661"/>
      <c r="Z12" s="662">
        <v>2.6</v>
      </c>
      <c r="AA12" s="662"/>
      <c r="AB12" s="662"/>
      <c r="AC12" s="662"/>
      <c r="AD12" s="663">
        <v>309715</v>
      </c>
      <c r="AE12" s="663"/>
      <c r="AF12" s="663"/>
      <c r="AG12" s="663"/>
      <c r="AH12" s="663"/>
      <c r="AI12" s="663"/>
      <c r="AJ12" s="663"/>
      <c r="AK12" s="663"/>
      <c r="AL12" s="664">
        <v>4.9000000000000004</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890118</v>
      </c>
      <c r="BH12" s="660"/>
      <c r="BI12" s="660"/>
      <c r="BJ12" s="660"/>
      <c r="BK12" s="660"/>
      <c r="BL12" s="660"/>
      <c r="BM12" s="660"/>
      <c r="BN12" s="661"/>
      <c r="BO12" s="662">
        <v>50.6</v>
      </c>
      <c r="BP12" s="662"/>
      <c r="BQ12" s="662"/>
      <c r="BR12" s="662"/>
      <c r="BS12" s="668" t="s">
        <v>236</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212502</v>
      </c>
      <c r="CS12" s="660"/>
      <c r="CT12" s="660"/>
      <c r="CU12" s="660"/>
      <c r="CV12" s="660"/>
      <c r="CW12" s="660"/>
      <c r="CX12" s="660"/>
      <c r="CY12" s="661"/>
      <c r="CZ12" s="662">
        <v>1.9</v>
      </c>
      <c r="DA12" s="662"/>
      <c r="DB12" s="662"/>
      <c r="DC12" s="662"/>
      <c r="DD12" s="668">
        <v>8076</v>
      </c>
      <c r="DE12" s="660"/>
      <c r="DF12" s="660"/>
      <c r="DG12" s="660"/>
      <c r="DH12" s="660"/>
      <c r="DI12" s="660"/>
      <c r="DJ12" s="660"/>
      <c r="DK12" s="660"/>
      <c r="DL12" s="660"/>
      <c r="DM12" s="660"/>
      <c r="DN12" s="660"/>
      <c r="DO12" s="660"/>
      <c r="DP12" s="661"/>
      <c r="DQ12" s="668">
        <v>118431</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1750</v>
      </c>
      <c r="S13" s="660"/>
      <c r="T13" s="660"/>
      <c r="U13" s="660"/>
      <c r="V13" s="660"/>
      <c r="W13" s="660"/>
      <c r="X13" s="660"/>
      <c r="Y13" s="661"/>
      <c r="Z13" s="662">
        <v>0</v>
      </c>
      <c r="AA13" s="662"/>
      <c r="AB13" s="662"/>
      <c r="AC13" s="662"/>
      <c r="AD13" s="663">
        <v>1750</v>
      </c>
      <c r="AE13" s="663"/>
      <c r="AF13" s="663"/>
      <c r="AG13" s="663"/>
      <c r="AH13" s="663"/>
      <c r="AI13" s="663"/>
      <c r="AJ13" s="663"/>
      <c r="AK13" s="663"/>
      <c r="AL13" s="664">
        <v>0</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887796</v>
      </c>
      <c r="BH13" s="660"/>
      <c r="BI13" s="660"/>
      <c r="BJ13" s="660"/>
      <c r="BK13" s="660"/>
      <c r="BL13" s="660"/>
      <c r="BM13" s="660"/>
      <c r="BN13" s="661"/>
      <c r="BO13" s="662">
        <v>50.5</v>
      </c>
      <c r="BP13" s="662"/>
      <c r="BQ13" s="662"/>
      <c r="BR13" s="662"/>
      <c r="BS13" s="668" t="s">
        <v>122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1131252</v>
      </c>
      <c r="CS13" s="660"/>
      <c r="CT13" s="660"/>
      <c r="CU13" s="660"/>
      <c r="CV13" s="660"/>
      <c r="CW13" s="660"/>
      <c r="CX13" s="660"/>
      <c r="CY13" s="661"/>
      <c r="CZ13" s="662">
        <v>10</v>
      </c>
      <c r="DA13" s="662"/>
      <c r="DB13" s="662"/>
      <c r="DC13" s="662"/>
      <c r="DD13" s="668">
        <v>661517</v>
      </c>
      <c r="DE13" s="660"/>
      <c r="DF13" s="660"/>
      <c r="DG13" s="660"/>
      <c r="DH13" s="660"/>
      <c r="DI13" s="660"/>
      <c r="DJ13" s="660"/>
      <c r="DK13" s="660"/>
      <c r="DL13" s="660"/>
      <c r="DM13" s="660"/>
      <c r="DN13" s="660"/>
      <c r="DO13" s="660"/>
      <c r="DP13" s="661"/>
      <c r="DQ13" s="668">
        <v>447080</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236</v>
      </c>
      <c r="AE14" s="663"/>
      <c r="AF14" s="663"/>
      <c r="AG14" s="663"/>
      <c r="AH14" s="663"/>
      <c r="AI14" s="663"/>
      <c r="AJ14" s="663"/>
      <c r="AK14" s="663"/>
      <c r="AL14" s="664" t="s">
        <v>122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64084</v>
      </c>
      <c r="BH14" s="660"/>
      <c r="BI14" s="660"/>
      <c r="BJ14" s="660"/>
      <c r="BK14" s="660"/>
      <c r="BL14" s="660"/>
      <c r="BM14" s="660"/>
      <c r="BN14" s="661"/>
      <c r="BO14" s="662">
        <v>3.6</v>
      </c>
      <c r="BP14" s="662"/>
      <c r="BQ14" s="662"/>
      <c r="BR14" s="662"/>
      <c r="BS14" s="668" t="s">
        <v>236</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285141</v>
      </c>
      <c r="CS14" s="660"/>
      <c r="CT14" s="660"/>
      <c r="CU14" s="660"/>
      <c r="CV14" s="660"/>
      <c r="CW14" s="660"/>
      <c r="CX14" s="660"/>
      <c r="CY14" s="661"/>
      <c r="CZ14" s="662">
        <v>2.5</v>
      </c>
      <c r="DA14" s="662"/>
      <c r="DB14" s="662"/>
      <c r="DC14" s="662"/>
      <c r="DD14" s="668">
        <v>810</v>
      </c>
      <c r="DE14" s="660"/>
      <c r="DF14" s="660"/>
      <c r="DG14" s="660"/>
      <c r="DH14" s="660"/>
      <c r="DI14" s="660"/>
      <c r="DJ14" s="660"/>
      <c r="DK14" s="660"/>
      <c r="DL14" s="660"/>
      <c r="DM14" s="660"/>
      <c r="DN14" s="660"/>
      <c r="DO14" s="660"/>
      <c r="DP14" s="661"/>
      <c r="DQ14" s="668">
        <v>277968</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29398</v>
      </c>
      <c r="S15" s="660"/>
      <c r="T15" s="660"/>
      <c r="U15" s="660"/>
      <c r="V15" s="660"/>
      <c r="W15" s="660"/>
      <c r="X15" s="660"/>
      <c r="Y15" s="661"/>
      <c r="Z15" s="662">
        <v>0.2</v>
      </c>
      <c r="AA15" s="662"/>
      <c r="AB15" s="662"/>
      <c r="AC15" s="662"/>
      <c r="AD15" s="663">
        <v>29398</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98528</v>
      </c>
      <c r="BH15" s="660"/>
      <c r="BI15" s="660"/>
      <c r="BJ15" s="660"/>
      <c r="BK15" s="660"/>
      <c r="BL15" s="660"/>
      <c r="BM15" s="660"/>
      <c r="BN15" s="661"/>
      <c r="BO15" s="662">
        <v>5.6</v>
      </c>
      <c r="BP15" s="662"/>
      <c r="BQ15" s="662"/>
      <c r="BR15" s="662"/>
      <c r="BS15" s="668" t="s">
        <v>122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997252</v>
      </c>
      <c r="CS15" s="660"/>
      <c r="CT15" s="660"/>
      <c r="CU15" s="660"/>
      <c r="CV15" s="660"/>
      <c r="CW15" s="660"/>
      <c r="CX15" s="660"/>
      <c r="CY15" s="661"/>
      <c r="CZ15" s="662">
        <v>8.8000000000000007</v>
      </c>
      <c r="DA15" s="662"/>
      <c r="DB15" s="662"/>
      <c r="DC15" s="662"/>
      <c r="DD15" s="668">
        <v>294872</v>
      </c>
      <c r="DE15" s="660"/>
      <c r="DF15" s="660"/>
      <c r="DG15" s="660"/>
      <c r="DH15" s="660"/>
      <c r="DI15" s="660"/>
      <c r="DJ15" s="660"/>
      <c r="DK15" s="660"/>
      <c r="DL15" s="660"/>
      <c r="DM15" s="660"/>
      <c r="DN15" s="660"/>
      <c r="DO15" s="660"/>
      <c r="DP15" s="661"/>
      <c r="DQ15" s="668">
        <v>614812</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236</v>
      </c>
      <c r="S16" s="660"/>
      <c r="T16" s="660"/>
      <c r="U16" s="660"/>
      <c r="V16" s="660"/>
      <c r="W16" s="660"/>
      <c r="X16" s="660"/>
      <c r="Y16" s="661"/>
      <c r="Z16" s="662" t="s">
        <v>236</v>
      </c>
      <c r="AA16" s="662"/>
      <c r="AB16" s="662"/>
      <c r="AC16" s="662"/>
      <c r="AD16" s="663" t="s">
        <v>236</v>
      </c>
      <c r="AE16" s="663"/>
      <c r="AF16" s="663"/>
      <c r="AG16" s="663"/>
      <c r="AH16" s="663"/>
      <c r="AI16" s="663"/>
      <c r="AJ16" s="663"/>
      <c r="AK16" s="663"/>
      <c r="AL16" s="664" t="s">
        <v>236</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236</v>
      </c>
      <c r="BH16" s="660"/>
      <c r="BI16" s="660"/>
      <c r="BJ16" s="660"/>
      <c r="BK16" s="660"/>
      <c r="BL16" s="660"/>
      <c r="BM16" s="660"/>
      <c r="BN16" s="661"/>
      <c r="BO16" s="662" t="s">
        <v>236</v>
      </c>
      <c r="BP16" s="662"/>
      <c r="BQ16" s="662"/>
      <c r="BR16" s="662"/>
      <c r="BS16" s="668" t="s">
        <v>122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40154</v>
      </c>
      <c r="CS16" s="660"/>
      <c r="CT16" s="660"/>
      <c r="CU16" s="660"/>
      <c r="CV16" s="660"/>
      <c r="CW16" s="660"/>
      <c r="CX16" s="660"/>
      <c r="CY16" s="661"/>
      <c r="CZ16" s="662">
        <v>0.4</v>
      </c>
      <c r="DA16" s="662"/>
      <c r="DB16" s="662"/>
      <c r="DC16" s="662"/>
      <c r="DD16" s="668" t="s">
        <v>122</v>
      </c>
      <c r="DE16" s="660"/>
      <c r="DF16" s="660"/>
      <c r="DG16" s="660"/>
      <c r="DH16" s="660"/>
      <c r="DI16" s="660"/>
      <c r="DJ16" s="660"/>
      <c r="DK16" s="660"/>
      <c r="DL16" s="660"/>
      <c r="DM16" s="660"/>
      <c r="DN16" s="660"/>
      <c r="DO16" s="660"/>
      <c r="DP16" s="661"/>
      <c r="DQ16" s="668">
        <v>14452</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4614</v>
      </c>
      <c r="S17" s="660"/>
      <c r="T17" s="660"/>
      <c r="U17" s="660"/>
      <c r="V17" s="660"/>
      <c r="W17" s="660"/>
      <c r="X17" s="660"/>
      <c r="Y17" s="661"/>
      <c r="Z17" s="662">
        <v>0</v>
      </c>
      <c r="AA17" s="662"/>
      <c r="AB17" s="662"/>
      <c r="AC17" s="662"/>
      <c r="AD17" s="663">
        <v>4614</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236</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1508948</v>
      </c>
      <c r="CS17" s="660"/>
      <c r="CT17" s="660"/>
      <c r="CU17" s="660"/>
      <c r="CV17" s="660"/>
      <c r="CW17" s="660"/>
      <c r="CX17" s="660"/>
      <c r="CY17" s="661"/>
      <c r="CZ17" s="662">
        <v>13.3</v>
      </c>
      <c r="DA17" s="662"/>
      <c r="DB17" s="662"/>
      <c r="DC17" s="662"/>
      <c r="DD17" s="668" t="s">
        <v>167</v>
      </c>
      <c r="DE17" s="660"/>
      <c r="DF17" s="660"/>
      <c r="DG17" s="660"/>
      <c r="DH17" s="660"/>
      <c r="DI17" s="660"/>
      <c r="DJ17" s="660"/>
      <c r="DK17" s="660"/>
      <c r="DL17" s="660"/>
      <c r="DM17" s="660"/>
      <c r="DN17" s="660"/>
      <c r="DO17" s="660"/>
      <c r="DP17" s="661"/>
      <c r="DQ17" s="668">
        <v>1445978</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4287304</v>
      </c>
      <c r="S18" s="660"/>
      <c r="T18" s="660"/>
      <c r="U18" s="660"/>
      <c r="V18" s="660"/>
      <c r="W18" s="660"/>
      <c r="X18" s="660"/>
      <c r="Y18" s="661"/>
      <c r="Z18" s="662">
        <v>36.4</v>
      </c>
      <c r="AA18" s="662"/>
      <c r="AB18" s="662"/>
      <c r="AC18" s="662"/>
      <c r="AD18" s="663">
        <v>4032231</v>
      </c>
      <c r="AE18" s="663"/>
      <c r="AF18" s="663"/>
      <c r="AG18" s="663"/>
      <c r="AH18" s="663"/>
      <c r="AI18" s="663"/>
      <c r="AJ18" s="663"/>
      <c r="AK18" s="663"/>
      <c r="AL18" s="664">
        <v>64.099999999999994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167</v>
      </c>
      <c r="BH18" s="660"/>
      <c r="BI18" s="660"/>
      <c r="BJ18" s="660"/>
      <c r="BK18" s="660"/>
      <c r="BL18" s="660"/>
      <c r="BM18" s="660"/>
      <c r="BN18" s="661"/>
      <c r="BO18" s="662" t="s">
        <v>236</v>
      </c>
      <c r="BP18" s="662"/>
      <c r="BQ18" s="662"/>
      <c r="BR18" s="662"/>
      <c r="BS18" s="668" t="s">
        <v>236</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167</v>
      </c>
      <c r="DA18" s="662"/>
      <c r="DB18" s="662"/>
      <c r="DC18" s="662"/>
      <c r="DD18" s="668" t="s">
        <v>122</v>
      </c>
      <c r="DE18" s="660"/>
      <c r="DF18" s="660"/>
      <c r="DG18" s="660"/>
      <c r="DH18" s="660"/>
      <c r="DI18" s="660"/>
      <c r="DJ18" s="660"/>
      <c r="DK18" s="660"/>
      <c r="DL18" s="660"/>
      <c r="DM18" s="660"/>
      <c r="DN18" s="660"/>
      <c r="DO18" s="660"/>
      <c r="DP18" s="661"/>
      <c r="DQ18" s="668" t="s">
        <v>167</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4032231</v>
      </c>
      <c r="S19" s="660"/>
      <c r="T19" s="660"/>
      <c r="U19" s="660"/>
      <c r="V19" s="660"/>
      <c r="W19" s="660"/>
      <c r="X19" s="660"/>
      <c r="Y19" s="661"/>
      <c r="Z19" s="662">
        <v>34.299999999999997</v>
      </c>
      <c r="AA19" s="662"/>
      <c r="AB19" s="662"/>
      <c r="AC19" s="662"/>
      <c r="AD19" s="663">
        <v>4032231</v>
      </c>
      <c r="AE19" s="663"/>
      <c r="AF19" s="663"/>
      <c r="AG19" s="663"/>
      <c r="AH19" s="663"/>
      <c r="AI19" s="663"/>
      <c r="AJ19" s="663"/>
      <c r="AK19" s="663"/>
      <c r="AL19" s="664">
        <v>64.099999999999994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236</v>
      </c>
      <c r="BP19" s="662"/>
      <c r="BQ19" s="662"/>
      <c r="BR19" s="662"/>
      <c r="BS19" s="668" t="s">
        <v>122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236</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255073</v>
      </c>
      <c r="S20" s="660"/>
      <c r="T20" s="660"/>
      <c r="U20" s="660"/>
      <c r="V20" s="660"/>
      <c r="W20" s="660"/>
      <c r="X20" s="660"/>
      <c r="Y20" s="661"/>
      <c r="Z20" s="662">
        <v>2.2000000000000002</v>
      </c>
      <c r="AA20" s="662"/>
      <c r="AB20" s="662"/>
      <c r="AC20" s="662"/>
      <c r="AD20" s="663" t="s">
        <v>122</v>
      </c>
      <c r="AE20" s="663"/>
      <c r="AF20" s="663"/>
      <c r="AG20" s="663"/>
      <c r="AH20" s="663"/>
      <c r="AI20" s="663"/>
      <c r="AJ20" s="663"/>
      <c r="AK20" s="663"/>
      <c r="AL20" s="664" t="s">
        <v>122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236</v>
      </c>
      <c r="BP20" s="662"/>
      <c r="BQ20" s="662"/>
      <c r="BR20" s="662"/>
      <c r="BS20" s="668" t="s">
        <v>236</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11365546</v>
      </c>
      <c r="CS20" s="660"/>
      <c r="CT20" s="660"/>
      <c r="CU20" s="660"/>
      <c r="CV20" s="660"/>
      <c r="CW20" s="660"/>
      <c r="CX20" s="660"/>
      <c r="CY20" s="661"/>
      <c r="CZ20" s="662">
        <v>100</v>
      </c>
      <c r="DA20" s="662"/>
      <c r="DB20" s="662"/>
      <c r="DC20" s="662"/>
      <c r="DD20" s="668">
        <v>1709052</v>
      </c>
      <c r="DE20" s="660"/>
      <c r="DF20" s="660"/>
      <c r="DG20" s="660"/>
      <c r="DH20" s="660"/>
      <c r="DI20" s="660"/>
      <c r="DJ20" s="660"/>
      <c r="DK20" s="660"/>
      <c r="DL20" s="660"/>
      <c r="DM20" s="660"/>
      <c r="DN20" s="660"/>
      <c r="DO20" s="660"/>
      <c r="DP20" s="661"/>
      <c r="DQ20" s="668">
        <v>6984786</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167</v>
      </c>
      <c r="S21" s="660"/>
      <c r="T21" s="660"/>
      <c r="U21" s="660"/>
      <c r="V21" s="660"/>
      <c r="W21" s="660"/>
      <c r="X21" s="660"/>
      <c r="Y21" s="661"/>
      <c r="Z21" s="662" t="s">
        <v>236</v>
      </c>
      <c r="AA21" s="662"/>
      <c r="AB21" s="662"/>
      <c r="AC21" s="662"/>
      <c r="AD21" s="663" t="s">
        <v>122</v>
      </c>
      <c r="AE21" s="663"/>
      <c r="AF21" s="663"/>
      <c r="AG21" s="663"/>
      <c r="AH21" s="663"/>
      <c r="AI21" s="663"/>
      <c r="AJ21" s="663"/>
      <c r="AK21" s="663"/>
      <c r="AL21" s="664" t="s">
        <v>122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236</v>
      </c>
      <c r="BH21" s="660"/>
      <c r="BI21" s="660"/>
      <c r="BJ21" s="660"/>
      <c r="BK21" s="660"/>
      <c r="BL21" s="660"/>
      <c r="BM21" s="660"/>
      <c r="BN21" s="661"/>
      <c r="BO21" s="662" t="s">
        <v>122</v>
      </c>
      <c r="BP21" s="662"/>
      <c r="BQ21" s="662"/>
      <c r="BR21" s="662"/>
      <c r="BS21" s="668" t="s">
        <v>236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6514421</v>
      </c>
      <c r="S22" s="660"/>
      <c r="T22" s="660"/>
      <c r="U22" s="660"/>
      <c r="V22" s="660"/>
      <c r="W22" s="660"/>
      <c r="X22" s="660"/>
      <c r="Y22" s="661"/>
      <c r="Z22" s="662">
        <v>55.4</v>
      </c>
      <c r="AA22" s="662"/>
      <c r="AB22" s="662"/>
      <c r="AC22" s="662"/>
      <c r="AD22" s="663">
        <v>6259348</v>
      </c>
      <c r="AE22" s="663"/>
      <c r="AF22" s="663"/>
      <c r="AG22" s="663"/>
      <c r="AH22" s="663"/>
      <c r="AI22" s="663"/>
      <c r="AJ22" s="663"/>
      <c r="AK22" s="663"/>
      <c r="AL22" s="664">
        <v>99.6</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167</v>
      </c>
      <c r="BP22" s="662"/>
      <c r="BQ22" s="662"/>
      <c r="BR22" s="662"/>
      <c r="BS22" s="668" t="s">
        <v>167</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1645</v>
      </c>
      <c r="S23" s="660"/>
      <c r="T23" s="660"/>
      <c r="U23" s="660"/>
      <c r="V23" s="660"/>
      <c r="W23" s="660"/>
      <c r="X23" s="660"/>
      <c r="Y23" s="661"/>
      <c r="Z23" s="662">
        <v>0</v>
      </c>
      <c r="AA23" s="662"/>
      <c r="AB23" s="662"/>
      <c r="AC23" s="662"/>
      <c r="AD23" s="663">
        <v>1645</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236</v>
      </c>
      <c r="BP23" s="662"/>
      <c r="BQ23" s="662"/>
      <c r="BR23" s="662"/>
      <c r="BS23" s="668" t="s">
        <v>122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27319</v>
      </c>
      <c r="S24" s="660"/>
      <c r="T24" s="660"/>
      <c r="U24" s="660"/>
      <c r="V24" s="660"/>
      <c r="W24" s="660"/>
      <c r="X24" s="660"/>
      <c r="Y24" s="661"/>
      <c r="Z24" s="662">
        <v>0.2</v>
      </c>
      <c r="AA24" s="662"/>
      <c r="AB24" s="662"/>
      <c r="AC24" s="662"/>
      <c r="AD24" s="663" t="s">
        <v>122</v>
      </c>
      <c r="AE24" s="663"/>
      <c r="AF24" s="663"/>
      <c r="AG24" s="663"/>
      <c r="AH24" s="663"/>
      <c r="AI24" s="663"/>
      <c r="AJ24" s="663"/>
      <c r="AK24" s="663"/>
      <c r="AL24" s="664" t="s">
        <v>236</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122</v>
      </c>
      <c r="BP24" s="662"/>
      <c r="BQ24" s="662"/>
      <c r="BR24" s="662"/>
      <c r="BS24" s="668" t="s">
        <v>236</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4548321</v>
      </c>
      <c r="CS24" s="649"/>
      <c r="CT24" s="649"/>
      <c r="CU24" s="649"/>
      <c r="CV24" s="649"/>
      <c r="CW24" s="649"/>
      <c r="CX24" s="649"/>
      <c r="CY24" s="650"/>
      <c r="CZ24" s="653">
        <v>40</v>
      </c>
      <c r="DA24" s="654"/>
      <c r="DB24" s="654"/>
      <c r="DC24" s="673"/>
      <c r="DD24" s="692">
        <v>3328471</v>
      </c>
      <c r="DE24" s="649"/>
      <c r="DF24" s="649"/>
      <c r="DG24" s="649"/>
      <c r="DH24" s="649"/>
      <c r="DI24" s="649"/>
      <c r="DJ24" s="649"/>
      <c r="DK24" s="650"/>
      <c r="DL24" s="692">
        <v>3192899</v>
      </c>
      <c r="DM24" s="649"/>
      <c r="DN24" s="649"/>
      <c r="DO24" s="649"/>
      <c r="DP24" s="649"/>
      <c r="DQ24" s="649"/>
      <c r="DR24" s="649"/>
      <c r="DS24" s="649"/>
      <c r="DT24" s="649"/>
      <c r="DU24" s="649"/>
      <c r="DV24" s="650"/>
      <c r="DW24" s="653">
        <v>48.5</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199038</v>
      </c>
      <c r="S25" s="660"/>
      <c r="T25" s="660"/>
      <c r="U25" s="660"/>
      <c r="V25" s="660"/>
      <c r="W25" s="660"/>
      <c r="X25" s="660"/>
      <c r="Y25" s="661"/>
      <c r="Z25" s="662">
        <v>1.7</v>
      </c>
      <c r="AA25" s="662"/>
      <c r="AB25" s="662"/>
      <c r="AC25" s="662"/>
      <c r="AD25" s="663">
        <v>10841</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236</v>
      </c>
      <c r="BP25" s="662"/>
      <c r="BQ25" s="662"/>
      <c r="BR25" s="662"/>
      <c r="BS25" s="668" t="s">
        <v>167</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1492315</v>
      </c>
      <c r="CS25" s="695"/>
      <c r="CT25" s="695"/>
      <c r="CU25" s="695"/>
      <c r="CV25" s="695"/>
      <c r="CW25" s="695"/>
      <c r="CX25" s="695"/>
      <c r="CY25" s="696"/>
      <c r="CZ25" s="664">
        <v>13.1</v>
      </c>
      <c r="DA25" s="693"/>
      <c r="DB25" s="693"/>
      <c r="DC25" s="697"/>
      <c r="DD25" s="668">
        <v>1424864</v>
      </c>
      <c r="DE25" s="695"/>
      <c r="DF25" s="695"/>
      <c r="DG25" s="695"/>
      <c r="DH25" s="695"/>
      <c r="DI25" s="695"/>
      <c r="DJ25" s="695"/>
      <c r="DK25" s="696"/>
      <c r="DL25" s="668">
        <v>1299324</v>
      </c>
      <c r="DM25" s="695"/>
      <c r="DN25" s="695"/>
      <c r="DO25" s="695"/>
      <c r="DP25" s="695"/>
      <c r="DQ25" s="695"/>
      <c r="DR25" s="695"/>
      <c r="DS25" s="695"/>
      <c r="DT25" s="695"/>
      <c r="DU25" s="695"/>
      <c r="DV25" s="696"/>
      <c r="DW25" s="664">
        <v>19.7</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22225</v>
      </c>
      <c r="S26" s="660"/>
      <c r="T26" s="660"/>
      <c r="U26" s="660"/>
      <c r="V26" s="660"/>
      <c r="W26" s="660"/>
      <c r="X26" s="660"/>
      <c r="Y26" s="661"/>
      <c r="Z26" s="662">
        <v>0.2</v>
      </c>
      <c r="AA26" s="662"/>
      <c r="AB26" s="662"/>
      <c r="AC26" s="662"/>
      <c r="AD26" s="663" t="s">
        <v>122</v>
      </c>
      <c r="AE26" s="663"/>
      <c r="AF26" s="663"/>
      <c r="AG26" s="663"/>
      <c r="AH26" s="663"/>
      <c r="AI26" s="663"/>
      <c r="AJ26" s="663"/>
      <c r="AK26" s="663"/>
      <c r="AL26" s="664" t="s">
        <v>122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236</v>
      </c>
      <c r="BP26" s="662"/>
      <c r="BQ26" s="662"/>
      <c r="BR26" s="662"/>
      <c r="BS26" s="668" t="s">
        <v>167</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943102</v>
      </c>
      <c r="CS26" s="660"/>
      <c r="CT26" s="660"/>
      <c r="CU26" s="660"/>
      <c r="CV26" s="660"/>
      <c r="CW26" s="660"/>
      <c r="CX26" s="660"/>
      <c r="CY26" s="661"/>
      <c r="CZ26" s="664">
        <v>8.3000000000000007</v>
      </c>
      <c r="DA26" s="693"/>
      <c r="DB26" s="693"/>
      <c r="DC26" s="697"/>
      <c r="DD26" s="668">
        <v>888691</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1183054</v>
      </c>
      <c r="S27" s="660"/>
      <c r="T27" s="660"/>
      <c r="U27" s="660"/>
      <c r="V27" s="660"/>
      <c r="W27" s="660"/>
      <c r="X27" s="660"/>
      <c r="Y27" s="661"/>
      <c r="Z27" s="662">
        <v>10.1</v>
      </c>
      <c r="AA27" s="662"/>
      <c r="AB27" s="662"/>
      <c r="AC27" s="662"/>
      <c r="AD27" s="663" t="s">
        <v>236</v>
      </c>
      <c r="AE27" s="663"/>
      <c r="AF27" s="663"/>
      <c r="AG27" s="663"/>
      <c r="AH27" s="663"/>
      <c r="AI27" s="663"/>
      <c r="AJ27" s="663"/>
      <c r="AK27" s="663"/>
      <c r="AL27" s="664" t="s">
        <v>122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1758610</v>
      </c>
      <c r="BH27" s="660"/>
      <c r="BI27" s="660"/>
      <c r="BJ27" s="660"/>
      <c r="BK27" s="660"/>
      <c r="BL27" s="660"/>
      <c r="BM27" s="660"/>
      <c r="BN27" s="661"/>
      <c r="BO27" s="662">
        <v>100</v>
      </c>
      <c r="BP27" s="662"/>
      <c r="BQ27" s="662"/>
      <c r="BR27" s="662"/>
      <c r="BS27" s="668">
        <v>23208</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1547058</v>
      </c>
      <c r="CS27" s="695"/>
      <c r="CT27" s="695"/>
      <c r="CU27" s="695"/>
      <c r="CV27" s="695"/>
      <c r="CW27" s="695"/>
      <c r="CX27" s="695"/>
      <c r="CY27" s="696"/>
      <c r="CZ27" s="664">
        <v>13.6</v>
      </c>
      <c r="DA27" s="693"/>
      <c r="DB27" s="693"/>
      <c r="DC27" s="697"/>
      <c r="DD27" s="668">
        <v>457629</v>
      </c>
      <c r="DE27" s="695"/>
      <c r="DF27" s="695"/>
      <c r="DG27" s="695"/>
      <c r="DH27" s="695"/>
      <c r="DI27" s="695"/>
      <c r="DJ27" s="695"/>
      <c r="DK27" s="696"/>
      <c r="DL27" s="668">
        <v>451797</v>
      </c>
      <c r="DM27" s="695"/>
      <c r="DN27" s="695"/>
      <c r="DO27" s="695"/>
      <c r="DP27" s="695"/>
      <c r="DQ27" s="695"/>
      <c r="DR27" s="695"/>
      <c r="DS27" s="695"/>
      <c r="DT27" s="695"/>
      <c r="DU27" s="695"/>
      <c r="DV27" s="696"/>
      <c r="DW27" s="664">
        <v>6.9</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236</v>
      </c>
      <c r="S28" s="660"/>
      <c r="T28" s="660"/>
      <c r="U28" s="660"/>
      <c r="V28" s="660"/>
      <c r="W28" s="660"/>
      <c r="X28" s="660"/>
      <c r="Y28" s="661"/>
      <c r="Z28" s="662" t="s">
        <v>122</v>
      </c>
      <c r="AA28" s="662"/>
      <c r="AB28" s="662"/>
      <c r="AC28" s="662"/>
      <c r="AD28" s="663" t="s">
        <v>167</v>
      </c>
      <c r="AE28" s="663"/>
      <c r="AF28" s="663"/>
      <c r="AG28" s="663"/>
      <c r="AH28" s="663"/>
      <c r="AI28" s="663"/>
      <c r="AJ28" s="663"/>
      <c r="AK28" s="663"/>
      <c r="AL28" s="664" t="s">
        <v>236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1508948</v>
      </c>
      <c r="CS28" s="660"/>
      <c r="CT28" s="660"/>
      <c r="CU28" s="660"/>
      <c r="CV28" s="660"/>
      <c r="CW28" s="660"/>
      <c r="CX28" s="660"/>
      <c r="CY28" s="661"/>
      <c r="CZ28" s="664">
        <v>13.3</v>
      </c>
      <c r="DA28" s="693"/>
      <c r="DB28" s="693"/>
      <c r="DC28" s="697"/>
      <c r="DD28" s="668">
        <v>1445978</v>
      </c>
      <c r="DE28" s="660"/>
      <c r="DF28" s="660"/>
      <c r="DG28" s="660"/>
      <c r="DH28" s="660"/>
      <c r="DI28" s="660"/>
      <c r="DJ28" s="660"/>
      <c r="DK28" s="661"/>
      <c r="DL28" s="668">
        <v>1441778</v>
      </c>
      <c r="DM28" s="660"/>
      <c r="DN28" s="660"/>
      <c r="DO28" s="660"/>
      <c r="DP28" s="660"/>
      <c r="DQ28" s="660"/>
      <c r="DR28" s="660"/>
      <c r="DS28" s="660"/>
      <c r="DT28" s="660"/>
      <c r="DU28" s="660"/>
      <c r="DV28" s="661"/>
      <c r="DW28" s="664">
        <v>21.9</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1010599</v>
      </c>
      <c r="S29" s="660"/>
      <c r="T29" s="660"/>
      <c r="U29" s="660"/>
      <c r="V29" s="660"/>
      <c r="W29" s="660"/>
      <c r="X29" s="660"/>
      <c r="Y29" s="661"/>
      <c r="Z29" s="662">
        <v>8.6</v>
      </c>
      <c r="AA29" s="662"/>
      <c r="AB29" s="662"/>
      <c r="AC29" s="662"/>
      <c r="AD29" s="663" t="s">
        <v>122</v>
      </c>
      <c r="AE29" s="663"/>
      <c r="AF29" s="663"/>
      <c r="AG29" s="663"/>
      <c r="AH29" s="663"/>
      <c r="AI29" s="663"/>
      <c r="AJ29" s="663"/>
      <c r="AK29" s="663"/>
      <c r="AL29" s="664" t="s">
        <v>236</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1508948</v>
      </c>
      <c r="CS29" s="695"/>
      <c r="CT29" s="695"/>
      <c r="CU29" s="695"/>
      <c r="CV29" s="695"/>
      <c r="CW29" s="695"/>
      <c r="CX29" s="695"/>
      <c r="CY29" s="696"/>
      <c r="CZ29" s="664">
        <v>13.3</v>
      </c>
      <c r="DA29" s="693"/>
      <c r="DB29" s="693"/>
      <c r="DC29" s="697"/>
      <c r="DD29" s="668">
        <v>1445978</v>
      </c>
      <c r="DE29" s="695"/>
      <c r="DF29" s="695"/>
      <c r="DG29" s="695"/>
      <c r="DH29" s="695"/>
      <c r="DI29" s="695"/>
      <c r="DJ29" s="695"/>
      <c r="DK29" s="696"/>
      <c r="DL29" s="668">
        <v>1441778</v>
      </c>
      <c r="DM29" s="695"/>
      <c r="DN29" s="695"/>
      <c r="DO29" s="695"/>
      <c r="DP29" s="695"/>
      <c r="DQ29" s="695"/>
      <c r="DR29" s="695"/>
      <c r="DS29" s="695"/>
      <c r="DT29" s="695"/>
      <c r="DU29" s="695"/>
      <c r="DV29" s="696"/>
      <c r="DW29" s="664">
        <v>21.9</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13699</v>
      </c>
      <c r="S30" s="660"/>
      <c r="T30" s="660"/>
      <c r="U30" s="660"/>
      <c r="V30" s="660"/>
      <c r="W30" s="660"/>
      <c r="X30" s="660"/>
      <c r="Y30" s="661"/>
      <c r="Z30" s="662">
        <v>0.1</v>
      </c>
      <c r="AA30" s="662"/>
      <c r="AB30" s="662"/>
      <c r="AC30" s="662"/>
      <c r="AD30" s="663">
        <v>3845</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98.9</v>
      </c>
      <c r="BH30" s="720"/>
      <c r="BI30" s="720"/>
      <c r="BJ30" s="720"/>
      <c r="BK30" s="720"/>
      <c r="BL30" s="720"/>
      <c r="BM30" s="654">
        <v>95.2</v>
      </c>
      <c r="BN30" s="720"/>
      <c r="BO30" s="720"/>
      <c r="BP30" s="720"/>
      <c r="BQ30" s="721"/>
      <c r="BR30" s="719">
        <v>98.8</v>
      </c>
      <c r="BS30" s="720"/>
      <c r="BT30" s="720"/>
      <c r="BU30" s="720"/>
      <c r="BV30" s="720"/>
      <c r="BW30" s="720"/>
      <c r="BX30" s="654">
        <v>94.5</v>
      </c>
      <c r="BY30" s="720"/>
      <c r="BZ30" s="720"/>
      <c r="CA30" s="720"/>
      <c r="CB30" s="721"/>
      <c r="CD30" s="724"/>
      <c r="CE30" s="725"/>
      <c r="CF30" s="674" t="s">
        <v>305</v>
      </c>
      <c r="CG30" s="675"/>
      <c r="CH30" s="675"/>
      <c r="CI30" s="675"/>
      <c r="CJ30" s="675"/>
      <c r="CK30" s="675"/>
      <c r="CL30" s="675"/>
      <c r="CM30" s="675"/>
      <c r="CN30" s="675"/>
      <c r="CO30" s="675"/>
      <c r="CP30" s="675"/>
      <c r="CQ30" s="676"/>
      <c r="CR30" s="659">
        <v>1363043</v>
      </c>
      <c r="CS30" s="660"/>
      <c r="CT30" s="660"/>
      <c r="CU30" s="660"/>
      <c r="CV30" s="660"/>
      <c r="CW30" s="660"/>
      <c r="CX30" s="660"/>
      <c r="CY30" s="661"/>
      <c r="CZ30" s="664">
        <v>12</v>
      </c>
      <c r="DA30" s="693"/>
      <c r="DB30" s="693"/>
      <c r="DC30" s="697"/>
      <c r="DD30" s="668">
        <v>1300230</v>
      </c>
      <c r="DE30" s="660"/>
      <c r="DF30" s="660"/>
      <c r="DG30" s="660"/>
      <c r="DH30" s="660"/>
      <c r="DI30" s="660"/>
      <c r="DJ30" s="660"/>
      <c r="DK30" s="661"/>
      <c r="DL30" s="668">
        <v>1296030</v>
      </c>
      <c r="DM30" s="660"/>
      <c r="DN30" s="660"/>
      <c r="DO30" s="660"/>
      <c r="DP30" s="660"/>
      <c r="DQ30" s="660"/>
      <c r="DR30" s="660"/>
      <c r="DS30" s="660"/>
      <c r="DT30" s="660"/>
      <c r="DU30" s="660"/>
      <c r="DV30" s="661"/>
      <c r="DW30" s="664">
        <v>19.7</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290366</v>
      </c>
      <c r="S31" s="660"/>
      <c r="T31" s="660"/>
      <c r="U31" s="660"/>
      <c r="V31" s="660"/>
      <c r="W31" s="660"/>
      <c r="X31" s="660"/>
      <c r="Y31" s="661"/>
      <c r="Z31" s="662">
        <v>2.5</v>
      </c>
      <c r="AA31" s="662"/>
      <c r="AB31" s="662"/>
      <c r="AC31" s="662"/>
      <c r="AD31" s="663" t="s">
        <v>122</v>
      </c>
      <c r="AE31" s="663"/>
      <c r="AF31" s="663"/>
      <c r="AG31" s="663"/>
      <c r="AH31" s="663"/>
      <c r="AI31" s="663"/>
      <c r="AJ31" s="663"/>
      <c r="AK31" s="663"/>
      <c r="AL31" s="664" t="s">
        <v>236</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99.1</v>
      </c>
      <c r="BH31" s="695"/>
      <c r="BI31" s="695"/>
      <c r="BJ31" s="695"/>
      <c r="BK31" s="695"/>
      <c r="BL31" s="695"/>
      <c r="BM31" s="665">
        <v>97.5</v>
      </c>
      <c r="BN31" s="717"/>
      <c r="BO31" s="717"/>
      <c r="BP31" s="717"/>
      <c r="BQ31" s="718"/>
      <c r="BR31" s="716">
        <v>98.9</v>
      </c>
      <c r="BS31" s="695"/>
      <c r="BT31" s="695"/>
      <c r="BU31" s="695"/>
      <c r="BV31" s="695"/>
      <c r="BW31" s="695"/>
      <c r="BX31" s="665">
        <v>96.7</v>
      </c>
      <c r="BY31" s="717"/>
      <c r="BZ31" s="717"/>
      <c r="CA31" s="717"/>
      <c r="CB31" s="718"/>
      <c r="CD31" s="724"/>
      <c r="CE31" s="725"/>
      <c r="CF31" s="674" t="s">
        <v>309</v>
      </c>
      <c r="CG31" s="675"/>
      <c r="CH31" s="675"/>
      <c r="CI31" s="675"/>
      <c r="CJ31" s="675"/>
      <c r="CK31" s="675"/>
      <c r="CL31" s="675"/>
      <c r="CM31" s="675"/>
      <c r="CN31" s="675"/>
      <c r="CO31" s="675"/>
      <c r="CP31" s="675"/>
      <c r="CQ31" s="676"/>
      <c r="CR31" s="659">
        <v>145905</v>
      </c>
      <c r="CS31" s="695"/>
      <c r="CT31" s="695"/>
      <c r="CU31" s="695"/>
      <c r="CV31" s="695"/>
      <c r="CW31" s="695"/>
      <c r="CX31" s="695"/>
      <c r="CY31" s="696"/>
      <c r="CZ31" s="664">
        <v>1.3</v>
      </c>
      <c r="DA31" s="693"/>
      <c r="DB31" s="693"/>
      <c r="DC31" s="697"/>
      <c r="DD31" s="668">
        <v>145748</v>
      </c>
      <c r="DE31" s="695"/>
      <c r="DF31" s="695"/>
      <c r="DG31" s="695"/>
      <c r="DH31" s="695"/>
      <c r="DI31" s="695"/>
      <c r="DJ31" s="695"/>
      <c r="DK31" s="696"/>
      <c r="DL31" s="668">
        <v>145748</v>
      </c>
      <c r="DM31" s="695"/>
      <c r="DN31" s="695"/>
      <c r="DO31" s="695"/>
      <c r="DP31" s="695"/>
      <c r="DQ31" s="695"/>
      <c r="DR31" s="695"/>
      <c r="DS31" s="695"/>
      <c r="DT31" s="695"/>
      <c r="DU31" s="695"/>
      <c r="DV31" s="696"/>
      <c r="DW31" s="664">
        <v>2.2000000000000002</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886707</v>
      </c>
      <c r="S32" s="660"/>
      <c r="T32" s="660"/>
      <c r="U32" s="660"/>
      <c r="V32" s="660"/>
      <c r="W32" s="660"/>
      <c r="X32" s="660"/>
      <c r="Y32" s="661"/>
      <c r="Z32" s="662">
        <v>7.5</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98.7</v>
      </c>
      <c r="BH32" s="729"/>
      <c r="BI32" s="729"/>
      <c r="BJ32" s="729"/>
      <c r="BK32" s="729"/>
      <c r="BL32" s="729"/>
      <c r="BM32" s="730">
        <v>92.8</v>
      </c>
      <c r="BN32" s="729"/>
      <c r="BO32" s="729"/>
      <c r="BP32" s="729"/>
      <c r="BQ32" s="731"/>
      <c r="BR32" s="728">
        <v>98.6</v>
      </c>
      <c r="BS32" s="729"/>
      <c r="BT32" s="729"/>
      <c r="BU32" s="729"/>
      <c r="BV32" s="729"/>
      <c r="BW32" s="729"/>
      <c r="BX32" s="730">
        <v>92.2</v>
      </c>
      <c r="BY32" s="729"/>
      <c r="BZ32" s="729"/>
      <c r="CA32" s="729"/>
      <c r="CB32" s="731"/>
      <c r="CD32" s="726"/>
      <c r="CE32" s="727"/>
      <c r="CF32" s="674" t="s">
        <v>312</v>
      </c>
      <c r="CG32" s="675"/>
      <c r="CH32" s="675"/>
      <c r="CI32" s="675"/>
      <c r="CJ32" s="675"/>
      <c r="CK32" s="675"/>
      <c r="CL32" s="675"/>
      <c r="CM32" s="675"/>
      <c r="CN32" s="675"/>
      <c r="CO32" s="675"/>
      <c r="CP32" s="675"/>
      <c r="CQ32" s="676"/>
      <c r="CR32" s="659" t="s">
        <v>236</v>
      </c>
      <c r="CS32" s="660"/>
      <c r="CT32" s="660"/>
      <c r="CU32" s="660"/>
      <c r="CV32" s="660"/>
      <c r="CW32" s="660"/>
      <c r="CX32" s="660"/>
      <c r="CY32" s="661"/>
      <c r="CZ32" s="664" t="s">
        <v>236</v>
      </c>
      <c r="DA32" s="693"/>
      <c r="DB32" s="693"/>
      <c r="DC32" s="697"/>
      <c r="DD32" s="668" t="s">
        <v>236</v>
      </c>
      <c r="DE32" s="660"/>
      <c r="DF32" s="660"/>
      <c r="DG32" s="660"/>
      <c r="DH32" s="660"/>
      <c r="DI32" s="660"/>
      <c r="DJ32" s="660"/>
      <c r="DK32" s="661"/>
      <c r="DL32" s="668" t="s">
        <v>122</v>
      </c>
      <c r="DM32" s="660"/>
      <c r="DN32" s="660"/>
      <c r="DO32" s="660"/>
      <c r="DP32" s="660"/>
      <c r="DQ32" s="660"/>
      <c r="DR32" s="660"/>
      <c r="DS32" s="660"/>
      <c r="DT32" s="660"/>
      <c r="DU32" s="660"/>
      <c r="DV32" s="661"/>
      <c r="DW32" s="664" t="s">
        <v>236</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455388</v>
      </c>
      <c r="S33" s="660"/>
      <c r="T33" s="660"/>
      <c r="U33" s="660"/>
      <c r="V33" s="660"/>
      <c r="W33" s="660"/>
      <c r="X33" s="660"/>
      <c r="Y33" s="661"/>
      <c r="Z33" s="662">
        <v>3.9</v>
      </c>
      <c r="AA33" s="662"/>
      <c r="AB33" s="662"/>
      <c r="AC33" s="662"/>
      <c r="AD33" s="663" t="s">
        <v>236</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5068019</v>
      </c>
      <c r="CS33" s="695"/>
      <c r="CT33" s="695"/>
      <c r="CU33" s="695"/>
      <c r="CV33" s="695"/>
      <c r="CW33" s="695"/>
      <c r="CX33" s="695"/>
      <c r="CY33" s="696"/>
      <c r="CZ33" s="664">
        <v>44.6</v>
      </c>
      <c r="DA33" s="693"/>
      <c r="DB33" s="693"/>
      <c r="DC33" s="697"/>
      <c r="DD33" s="668">
        <v>3468607</v>
      </c>
      <c r="DE33" s="695"/>
      <c r="DF33" s="695"/>
      <c r="DG33" s="695"/>
      <c r="DH33" s="695"/>
      <c r="DI33" s="695"/>
      <c r="DJ33" s="695"/>
      <c r="DK33" s="696"/>
      <c r="DL33" s="668">
        <v>2669550</v>
      </c>
      <c r="DM33" s="695"/>
      <c r="DN33" s="695"/>
      <c r="DO33" s="695"/>
      <c r="DP33" s="695"/>
      <c r="DQ33" s="695"/>
      <c r="DR33" s="695"/>
      <c r="DS33" s="695"/>
      <c r="DT33" s="695"/>
      <c r="DU33" s="695"/>
      <c r="DV33" s="696"/>
      <c r="DW33" s="664">
        <v>40.5</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132035</v>
      </c>
      <c r="S34" s="660"/>
      <c r="T34" s="660"/>
      <c r="U34" s="660"/>
      <c r="V34" s="660"/>
      <c r="W34" s="660"/>
      <c r="X34" s="660"/>
      <c r="Y34" s="661"/>
      <c r="Z34" s="662">
        <v>1.1000000000000001</v>
      </c>
      <c r="AA34" s="662"/>
      <c r="AB34" s="662"/>
      <c r="AC34" s="662"/>
      <c r="AD34" s="663">
        <v>11758</v>
      </c>
      <c r="AE34" s="663"/>
      <c r="AF34" s="663"/>
      <c r="AG34" s="663"/>
      <c r="AH34" s="663"/>
      <c r="AI34" s="663"/>
      <c r="AJ34" s="663"/>
      <c r="AK34" s="663"/>
      <c r="AL34" s="664">
        <v>0.2</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1653412</v>
      </c>
      <c r="CS34" s="660"/>
      <c r="CT34" s="660"/>
      <c r="CU34" s="660"/>
      <c r="CV34" s="660"/>
      <c r="CW34" s="660"/>
      <c r="CX34" s="660"/>
      <c r="CY34" s="661"/>
      <c r="CZ34" s="664">
        <v>14.5</v>
      </c>
      <c r="DA34" s="693"/>
      <c r="DB34" s="693"/>
      <c r="DC34" s="697"/>
      <c r="DD34" s="668">
        <v>1048780</v>
      </c>
      <c r="DE34" s="660"/>
      <c r="DF34" s="660"/>
      <c r="DG34" s="660"/>
      <c r="DH34" s="660"/>
      <c r="DI34" s="660"/>
      <c r="DJ34" s="660"/>
      <c r="DK34" s="661"/>
      <c r="DL34" s="668">
        <v>931227</v>
      </c>
      <c r="DM34" s="660"/>
      <c r="DN34" s="660"/>
      <c r="DO34" s="660"/>
      <c r="DP34" s="660"/>
      <c r="DQ34" s="660"/>
      <c r="DR34" s="660"/>
      <c r="DS34" s="660"/>
      <c r="DT34" s="660"/>
      <c r="DU34" s="660"/>
      <c r="DV34" s="661"/>
      <c r="DW34" s="664">
        <v>14.1</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1026367</v>
      </c>
      <c r="S35" s="660"/>
      <c r="T35" s="660"/>
      <c r="U35" s="660"/>
      <c r="V35" s="660"/>
      <c r="W35" s="660"/>
      <c r="X35" s="660"/>
      <c r="Y35" s="661"/>
      <c r="Z35" s="662">
        <v>8.6999999999999993</v>
      </c>
      <c r="AA35" s="662"/>
      <c r="AB35" s="662"/>
      <c r="AC35" s="662"/>
      <c r="AD35" s="663" t="s">
        <v>122</v>
      </c>
      <c r="AE35" s="663"/>
      <c r="AF35" s="663"/>
      <c r="AG35" s="663"/>
      <c r="AH35" s="663"/>
      <c r="AI35" s="663"/>
      <c r="AJ35" s="663"/>
      <c r="AK35" s="663"/>
      <c r="AL35" s="664" t="s">
        <v>236</v>
      </c>
      <c r="AM35" s="665"/>
      <c r="AN35" s="665"/>
      <c r="AO35" s="666"/>
      <c r="AP35" s="214"/>
      <c r="AQ35" s="732" t="s">
        <v>320</v>
      </c>
      <c r="AR35" s="733"/>
      <c r="AS35" s="733"/>
      <c r="AT35" s="733"/>
      <c r="AU35" s="733"/>
      <c r="AV35" s="733"/>
      <c r="AW35" s="733"/>
      <c r="AX35" s="733"/>
      <c r="AY35" s="734"/>
      <c r="AZ35" s="648">
        <v>1285719</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23590</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82066</v>
      </c>
      <c r="CS35" s="695"/>
      <c r="CT35" s="695"/>
      <c r="CU35" s="695"/>
      <c r="CV35" s="695"/>
      <c r="CW35" s="695"/>
      <c r="CX35" s="695"/>
      <c r="CY35" s="696"/>
      <c r="CZ35" s="664">
        <v>0.7</v>
      </c>
      <c r="DA35" s="693"/>
      <c r="DB35" s="693"/>
      <c r="DC35" s="697"/>
      <c r="DD35" s="668">
        <v>57455</v>
      </c>
      <c r="DE35" s="695"/>
      <c r="DF35" s="695"/>
      <c r="DG35" s="695"/>
      <c r="DH35" s="695"/>
      <c r="DI35" s="695"/>
      <c r="DJ35" s="695"/>
      <c r="DK35" s="696"/>
      <c r="DL35" s="668">
        <v>57455</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324</v>
      </c>
      <c r="AR36" s="737"/>
      <c r="AS36" s="737"/>
      <c r="AT36" s="737"/>
      <c r="AU36" s="737"/>
      <c r="AV36" s="737"/>
      <c r="AW36" s="737"/>
      <c r="AX36" s="737"/>
      <c r="AY36" s="738"/>
      <c r="AZ36" s="659">
        <v>500970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-21796</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1346704</v>
      </c>
      <c r="CS36" s="660"/>
      <c r="CT36" s="660"/>
      <c r="CU36" s="660"/>
      <c r="CV36" s="660"/>
      <c r="CW36" s="660"/>
      <c r="CX36" s="660"/>
      <c r="CY36" s="661"/>
      <c r="CZ36" s="664">
        <v>11.8</v>
      </c>
      <c r="DA36" s="693"/>
      <c r="DB36" s="693"/>
      <c r="DC36" s="697"/>
      <c r="DD36" s="668">
        <v>850571</v>
      </c>
      <c r="DE36" s="660"/>
      <c r="DF36" s="660"/>
      <c r="DG36" s="660"/>
      <c r="DH36" s="660"/>
      <c r="DI36" s="660"/>
      <c r="DJ36" s="660"/>
      <c r="DK36" s="661"/>
      <c r="DL36" s="668">
        <v>573631</v>
      </c>
      <c r="DM36" s="660"/>
      <c r="DN36" s="660"/>
      <c r="DO36" s="660"/>
      <c r="DP36" s="660"/>
      <c r="DQ36" s="660"/>
      <c r="DR36" s="660"/>
      <c r="DS36" s="660"/>
      <c r="DT36" s="660"/>
      <c r="DU36" s="660"/>
      <c r="DV36" s="661"/>
      <c r="DW36" s="664">
        <v>8.6999999999999993</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301367</v>
      </c>
      <c r="S37" s="660"/>
      <c r="T37" s="660"/>
      <c r="U37" s="660"/>
      <c r="V37" s="660"/>
      <c r="W37" s="660"/>
      <c r="X37" s="660"/>
      <c r="Y37" s="661"/>
      <c r="Z37" s="662">
        <v>2.6</v>
      </c>
      <c r="AA37" s="662"/>
      <c r="AB37" s="662"/>
      <c r="AC37" s="662"/>
      <c r="AD37" s="663" t="s">
        <v>236</v>
      </c>
      <c r="AE37" s="663"/>
      <c r="AF37" s="663"/>
      <c r="AG37" s="663"/>
      <c r="AH37" s="663"/>
      <c r="AI37" s="663"/>
      <c r="AJ37" s="663"/>
      <c r="AK37" s="663"/>
      <c r="AL37" s="664" t="s">
        <v>122</v>
      </c>
      <c r="AM37" s="665"/>
      <c r="AN37" s="665"/>
      <c r="AO37" s="666"/>
      <c r="AQ37" s="736" t="s">
        <v>328</v>
      </c>
      <c r="AR37" s="737"/>
      <c r="AS37" s="737"/>
      <c r="AT37" s="737"/>
      <c r="AU37" s="737"/>
      <c r="AV37" s="737"/>
      <c r="AW37" s="737"/>
      <c r="AX37" s="737"/>
      <c r="AY37" s="738"/>
      <c r="AZ37" s="659">
        <v>8525</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2563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381377</v>
      </c>
      <c r="CS37" s="695"/>
      <c r="CT37" s="695"/>
      <c r="CU37" s="695"/>
      <c r="CV37" s="695"/>
      <c r="CW37" s="695"/>
      <c r="CX37" s="695"/>
      <c r="CY37" s="696"/>
      <c r="CZ37" s="664">
        <v>3.4</v>
      </c>
      <c r="DA37" s="693"/>
      <c r="DB37" s="693"/>
      <c r="DC37" s="697"/>
      <c r="DD37" s="668">
        <v>366439</v>
      </c>
      <c r="DE37" s="695"/>
      <c r="DF37" s="695"/>
      <c r="DG37" s="695"/>
      <c r="DH37" s="695"/>
      <c r="DI37" s="695"/>
      <c r="DJ37" s="695"/>
      <c r="DK37" s="696"/>
      <c r="DL37" s="668">
        <v>348993</v>
      </c>
      <c r="DM37" s="695"/>
      <c r="DN37" s="695"/>
      <c r="DO37" s="695"/>
      <c r="DP37" s="695"/>
      <c r="DQ37" s="695"/>
      <c r="DR37" s="695"/>
      <c r="DS37" s="695"/>
      <c r="DT37" s="695"/>
      <c r="DU37" s="695"/>
      <c r="DV37" s="696"/>
      <c r="DW37" s="664">
        <v>5.3</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11762863</v>
      </c>
      <c r="S38" s="740"/>
      <c r="T38" s="740"/>
      <c r="U38" s="740"/>
      <c r="V38" s="740"/>
      <c r="W38" s="740"/>
      <c r="X38" s="740"/>
      <c r="Y38" s="741"/>
      <c r="Z38" s="742">
        <v>100</v>
      </c>
      <c r="AA38" s="742"/>
      <c r="AB38" s="742"/>
      <c r="AC38" s="742"/>
      <c r="AD38" s="743">
        <v>6287437</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122</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4355</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1277194</v>
      </c>
      <c r="CS38" s="660"/>
      <c r="CT38" s="660"/>
      <c r="CU38" s="660"/>
      <c r="CV38" s="660"/>
      <c r="CW38" s="660"/>
      <c r="CX38" s="660"/>
      <c r="CY38" s="661"/>
      <c r="CZ38" s="664">
        <v>11.2</v>
      </c>
      <c r="DA38" s="693"/>
      <c r="DB38" s="693"/>
      <c r="DC38" s="697"/>
      <c r="DD38" s="668">
        <v>1141500</v>
      </c>
      <c r="DE38" s="660"/>
      <c r="DF38" s="660"/>
      <c r="DG38" s="660"/>
      <c r="DH38" s="660"/>
      <c r="DI38" s="660"/>
      <c r="DJ38" s="660"/>
      <c r="DK38" s="661"/>
      <c r="DL38" s="668">
        <v>1107237</v>
      </c>
      <c r="DM38" s="660"/>
      <c r="DN38" s="660"/>
      <c r="DO38" s="660"/>
      <c r="DP38" s="660"/>
      <c r="DQ38" s="660"/>
      <c r="DR38" s="660"/>
      <c r="DS38" s="660"/>
      <c r="DT38" s="660"/>
      <c r="DU38" s="660"/>
      <c r="DV38" s="661"/>
      <c r="DW38" s="664">
        <v>16.8</v>
      </c>
      <c r="DX38" s="693"/>
      <c r="DY38" s="693"/>
      <c r="DZ38" s="693"/>
      <c r="EA38" s="693"/>
      <c r="EB38" s="693"/>
      <c r="EC38" s="694"/>
    </row>
    <row r="39" spans="2:133" ht="11.25" customHeight="1">
      <c r="AQ39" s="736" t="s">
        <v>335</v>
      </c>
      <c r="AR39" s="737"/>
      <c r="AS39" s="737"/>
      <c r="AT39" s="737"/>
      <c r="AU39" s="737"/>
      <c r="AV39" s="737"/>
      <c r="AW39" s="737"/>
      <c r="AX39" s="737"/>
      <c r="AY39" s="738"/>
      <c r="AZ39" s="659" t="s">
        <v>122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99</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696894</v>
      </c>
      <c r="CS39" s="695"/>
      <c r="CT39" s="695"/>
      <c r="CU39" s="695"/>
      <c r="CV39" s="695"/>
      <c r="CW39" s="695"/>
      <c r="CX39" s="695"/>
      <c r="CY39" s="696"/>
      <c r="CZ39" s="664">
        <v>6.1</v>
      </c>
      <c r="DA39" s="693"/>
      <c r="DB39" s="693"/>
      <c r="DC39" s="697"/>
      <c r="DD39" s="668">
        <v>360301</v>
      </c>
      <c r="DE39" s="695"/>
      <c r="DF39" s="695"/>
      <c r="DG39" s="695"/>
      <c r="DH39" s="695"/>
      <c r="DI39" s="695"/>
      <c r="DJ39" s="695"/>
      <c r="DK39" s="696"/>
      <c r="DL39" s="668" t="s">
        <v>122</v>
      </c>
      <c r="DM39" s="695"/>
      <c r="DN39" s="695"/>
      <c r="DO39" s="695"/>
      <c r="DP39" s="695"/>
      <c r="DQ39" s="695"/>
      <c r="DR39" s="695"/>
      <c r="DS39" s="695"/>
      <c r="DT39" s="695"/>
      <c r="DU39" s="695"/>
      <c r="DV39" s="696"/>
      <c r="DW39" s="664" t="s">
        <v>167</v>
      </c>
      <c r="DX39" s="693"/>
      <c r="DY39" s="693"/>
      <c r="DZ39" s="693"/>
      <c r="EA39" s="693"/>
      <c r="EB39" s="693"/>
      <c r="EC39" s="694"/>
    </row>
    <row r="40" spans="2:133" ht="11.25" customHeight="1">
      <c r="AQ40" s="736" t="s">
        <v>339</v>
      </c>
      <c r="AR40" s="737"/>
      <c r="AS40" s="737"/>
      <c r="AT40" s="737"/>
      <c r="AU40" s="737"/>
      <c r="AV40" s="737"/>
      <c r="AW40" s="737"/>
      <c r="AX40" s="737"/>
      <c r="AY40" s="738"/>
      <c r="AZ40" s="659">
        <v>157387</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114</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11749</v>
      </c>
      <c r="CS40" s="660"/>
      <c r="CT40" s="660"/>
      <c r="CU40" s="660"/>
      <c r="CV40" s="660"/>
      <c r="CW40" s="660"/>
      <c r="CX40" s="660"/>
      <c r="CY40" s="661"/>
      <c r="CZ40" s="664">
        <v>0.1</v>
      </c>
      <c r="DA40" s="693"/>
      <c r="DB40" s="693"/>
      <c r="DC40" s="697"/>
      <c r="DD40" s="668">
        <v>10000</v>
      </c>
      <c r="DE40" s="660"/>
      <c r="DF40" s="660"/>
      <c r="DG40" s="660"/>
      <c r="DH40" s="660"/>
      <c r="DI40" s="660"/>
      <c r="DJ40" s="660"/>
      <c r="DK40" s="661"/>
      <c r="DL40" s="668" t="s">
        <v>122</v>
      </c>
      <c r="DM40" s="660"/>
      <c r="DN40" s="660"/>
      <c r="DO40" s="660"/>
      <c r="DP40" s="660"/>
      <c r="DQ40" s="660"/>
      <c r="DR40" s="660"/>
      <c r="DS40" s="660"/>
      <c r="DT40" s="660"/>
      <c r="DU40" s="660"/>
      <c r="DV40" s="661"/>
      <c r="DW40" s="664" t="s">
        <v>167</v>
      </c>
      <c r="DX40" s="693"/>
      <c r="DY40" s="693"/>
      <c r="DZ40" s="693"/>
      <c r="EA40" s="693"/>
      <c r="EB40" s="693"/>
      <c r="EC40" s="694"/>
    </row>
    <row r="41" spans="2:133" ht="11.25" customHeight="1">
      <c r="AQ41" s="746" t="s">
        <v>342</v>
      </c>
      <c r="AR41" s="747"/>
      <c r="AS41" s="747"/>
      <c r="AT41" s="747"/>
      <c r="AU41" s="747"/>
      <c r="AV41" s="747"/>
      <c r="AW41" s="747"/>
      <c r="AX41" s="747"/>
      <c r="AY41" s="748"/>
      <c r="AZ41" s="739">
        <v>618837</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368</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236</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1749206</v>
      </c>
      <c r="CS42" s="660"/>
      <c r="CT42" s="660"/>
      <c r="CU42" s="660"/>
      <c r="CV42" s="660"/>
      <c r="CW42" s="660"/>
      <c r="CX42" s="660"/>
      <c r="CY42" s="661"/>
      <c r="CZ42" s="664">
        <v>15.4</v>
      </c>
      <c r="DA42" s="665"/>
      <c r="DB42" s="665"/>
      <c r="DC42" s="760"/>
      <c r="DD42" s="668">
        <v>187708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33600</v>
      </c>
      <c r="CS43" s="695"/>
      <c r="CT43" s="695"/>
      <c r="CU43" s="695"/>
      <c r="CV43" s="695"/>
      <c r="CW43" s="695"/>
      <c r="CX43" s="695"/>
      <c r="CY43" s="696"/>
      <c r="CZ43" s="664">
        <v>0.3</v>
      </c>
      <c r="DA43" s="693"/>
      <c r="DB43" s="693"/>
      <c r="DC43" s="697"/>
      <c r="DD43" s="668">
        <v>33600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1709052</v>
      </c>
      <c r="CS44" s="660"/>
      <c r="CT44" s="660"/>
      <c r="CU44" s="660"/>
      <c r="CV44" s="660"/>
      <c r="CW44" s="660"/>
      <c r="CX44" s="660"/>
      <c r="CY44" s="661"/>
      <c r="CZ44" s="664">
        <v>15</v>
      </c>
      <c r="DA44" s="665"/>
      <c r="DB44" s="665"/>
      <c r="DC44" s="760"/>
      <c r="DD44" s="668">
        <v>173256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531126</v>
      </c>
      <c r="CS45" s="695"/>
      <c r="CT45" s="695"/>
      <c r="CU45" s="695"/>
      <c r="CV45" s="695"/>
      <c r="CW45" s="695"/>
      <c r="CX45" s="695"/>
      <c r="CY45" s="696"/>
      <c r="CZ45" s="664">
        <v>4.7</v>
      </c>
      <c r="DA45" s="693"/>
      <c r="DB45" s="693"/>
      <c r="DC45" s="697"/>
      <c r="DD45" s="668">
        <v>12606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1124751</v>
      </c>
      <c r="CS46" s="660"/>
      <c r="CT46" s="660"/>
      <c r="CU46" s="660"/>
      <c r="CV46" s="660"/>
      <c r="CW46" s="660"/>
      <c r="CX46" s="660"/>
      <c r="CY46" s="661"/>
      <c r="CZ46" s="664">
        <v>9.9</v>
      </c>
      <c r="DA46" s="665"/>
      <c r="DB46" s="665"/>
      <c r="DC46" s="760"/>
      <c r="DD46" s="668">
        <v>158773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40154</v>
      </c>
      <c r="CS47" s="695"/>
      <c r="CT47" s="695"/>
      <c r="CU47" s="695"/>
      <c r="CV47" s="695"/>
      <c r="CW47" s="695"/>
      <c r="CX47" s="695"/>
      <c r="CY47" s="696"/>
      <c r="CZ47" s="664">
        <v>0.4</v>
      </c>
      <c r="DA47" s="693"/>
      <c r="DB47" s="693"/>
      <c r="DC47" s="697"/>
      <c r="DD47" s="668">
        <v>14452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167</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11365546</v>
      </c>
      <c r="CS49" s="729"/>
      <c r="CT49" s="729"/>
      <c r="CU49" s="729"/>
      <c r="CV49" s="729"/>
      <c r="CW49" s="729"/>
      <c r="CX49" s="729"/>
      <c r="CY49" s="761"/>
      <c r="CZ49" s="744">
        <v>100</v>
      </c>
      <c r="DA49" s="762"/>
      <c r="DB49" s="762"/>
      <c r="DC49" s="763"/>
      <c r="DD49" s="764">
        <v>6984786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hKfJOYfVAa23u3yycU3UZOlBflc63ux9dagVdIxEFQZf64EZC0xhp2VGAOcUWEeEhLNpXUTCn40n9aZ/ers6Bw==" saltValue="+/tujTbDWMLKzI5yAHwZ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AZ88" sqref="AZ88:BD8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11754</v>
      </c>
      <c r="R7" s="795"/>
      <c r="S7" s="795"/>
      <c r="T7" s="795"/>
      <c r="U7" s="795"/>
      <c r="V7" s="795">
        <v>11363</v>
      </c>
      <c r="W7" s="795"/>
      <c r="X7" s="795"/>
      <c r="Y7" s="795"/>
      <c r="Z7" s="795"/>
      <c r="AA7" s="795">
        <v>391</v>
      </c>
      <c r="AB7" s="795"/>
      <c r="AC7" s="795"/>
      <c r="AD7" s="795"/>
      <c r="AE7" s="796"/>
      <c r="AF7" s="797">
        <v>320</v>
      </c>
      <c r="AG7" s="798"/>
      <c r="AH7" s="798"/>
      <c r="AI7" s="798"/>
      <c r="AJ7" s="799"/>
      <c r="AK7" s="834">
        <v>887</v>
      </c>
      <c r="AL7" s="835"/>
      <c r="AM7" s="835"/>
      <c r="AN7" s="835"/>
      <c r="AO7" s="835"/>
      <c r="AP7" s="835">
        <v>14225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582</v>
      </c>
      <c r="BT7" s="839"/>
      <c r="BU7" s="839"/>
      <c r="BV7" s="839"/>
      <c r="BW7" s="839"/>
      <c r="BX7" s="839"/>
      <c r="BY7" s="839"/>
      <c r="BZ7" s="839"/>
      <c r="CA7" s="839"/>
      <c r="CB7" s="839"/>
      <c r="CC7" s="839"/>
      <c r="CD7" s="839"/>
      <c r="CE7" s="839"/>
      <c r="CF7" s="839"/>
      <c r="CG7" s="840"/>
      <c r="CH7" s="831" t="s">
        <v>575</v>
      </c>
      <c r="CI7" s="832"/>
      <c r="CJ7" s="832"/>
      <c r="CK7" s="832"/>
      <c r="CL7" s="833"/>
      <c r="CM7" s="831" t="s">
        <v>575</v>
      </c>
      <c r="CN7" s="832"/>
      <c r="CO7" s="832"/>
      <c r="CP7" s="832"/>
      <c r="CQ7" s="833"/>
      <c r="CR7" s="831" t="s">
        <v>575</v>
      </c>
      <c r="CS7" s="832"/>
      <c r="CT7" s="832"/>
      <c r="CU7" s="832"/>
      <c r="CV7" s="833"/>
      <c r="CW7" s="831" t="s">
        <v>575</v>
      </c>
      <c r="CX7" s="832"/>
      <c r="CY7" s="832"/>
      <c r="CZ7" s="832"/>
      <c r="DA7" s="833"/>
      <c r="DB7" s="831" t="s">
        <v>575</v>
      </c>
      <c r="DC7" s="832"/>
      <c r="DD7" s="832"/>
      <c r="DE7" s="832"/>
      <c r="DF7" s="833"/>
      <c r="DG7" s="831" t="s">
        <v>575</v>
      </c>
      <c r="DH7" s="832"/>
      <c r="DI7" s="832"/>
      <c r="DJ7" s="832"/>
      <c r="DK7" s="833"/>
      <c r="DL7" s="831">
        <v>52</v>
      </c>
      <c r="DM7" s="832"/>
      <c r="DN7" s="832"/>
      <c r="DO7" s="832"/>
      <c r="DP7" s="833"/>
      <c r="DQ7" s="831">
        <v>52</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18</v>
      </c>
      <c r="R8" s="819"/>
      <c r="S8" s="819"/>
      <c r="T8" s="819"/>
      <c r="U8" s="819"/>
      <c r="V8" s="819">
        <v>12</v>
      </c>
      <c r="W8" s="819"/>
      <c r="X8" s="819"/>
      <c r="Y8" s="819"/>
      <c r="Z8" s="819"/>
      <c r="AA8" s="819">
        <v>7</v>
      </c>
      <c r="AB8" s="819"/>
      <c r="AC8" s="819"/>
      <c r="AD8" s="819"/>
      <c r="AE8" s="820"/>
      <c r="AF8" s="821">
        <v>6</v>
      </c>
      <c r="AG8" s="822"/>
      <c r="AH8" s="822"/>
      <c r="AI8" s="822"/>
      <c r="AJ8" s="823"/>
      <c r="AK8" s="824" t="s">
        <v>575</v>
      </c>
      <c r="AL8" s="825"/>
      <c r="AM8" s="825"/>
      <c r="AN8" s="825"/>
      <c r="AO8" s="825"/>
      <c r="AP8" s="825">
        <v>10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583</v>
      </c>
      <c r="BT8" s="829"/>
      <c r="BU8" s="829"/>
      <c r="BV8" s="829"/>
      <c r="BW8" s="829"/>
      <c r="BX8" s="829"/>
      <c r="BY8" s="829"/>
      <c r="BZ8" s="829"/>
      <c r="CA8" s="829"/>
      <c r="CB8" s="829"/>
      <c r="CC8" s="829"/>
      <c r="CD8" s="829"/>
      <c r="CE8" s="829"/>
      <c r="CF8" s="829"/>
      <c r="CG8" s="830"/>
      <c r="CH8" s="841">
        <v>0</v>
      </c>
      <c r="CI8" s="842"/>
      <c r="CJ8" s="842"/>
      <c r="CK8" s="842"/>
      <c r="CL8" s="843"/>
      <c r="CM8" s="841">
        <v>5</v>
      </c>
      <c r="CN8" s="842"/>
      <c r="CO8" s="842"/>
      <c r="CP8" s="842"/>
      <c r="CQ8" s="843"/>
      <c r="CR8" s="841">
        <v>1</v>
      </c>
      <c r="CS8" s="842"/>
      <c r="CT8" s="842"/>
      <c r="CU8" s="842"/>
      <c r="CV8" s="843"/>
      <c r="CW8" s="841" t="s">
        <v>575</v>
      </c>
      <c r="CX8" s="842"/>
      <c r="CY8" s="842"/>
      <c r="CZ8" s="842"/>
      <c r="DA8" s="843"/>
      <c r="DB8" s="841" t="s">
        <v>575</v>
      </c>
      <c r="DC8" s="842"/>
      <c r="DD8" s="842"/>
      <c r="DE8" s="842"/>
      <c r="DF8" s="843"/>
      <c r="DG8" s="841" t="s">
        <v>575</v>
      </c>
      <c r="DH8" s="842"/>
      <c r="DI8" s="842"/>
      <c r="DJ8" s="842"/>
      <c r="DK8" s="843"/>
      <c r="DL8" s="841" t="s">
        <v>575</v>
      </c>
      <c r="DM8" s="842"/>
      <c r="DN8" s="842"/>
      <c r="DO8" s="842"/>
      <c r="DP8" s="843"/>
      <c r="DQ8" s="841" t="s">
        <v>575</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584</v>
      </c>
      <c r="BT9" s="829"/>
      <c r="BU9" s="829"/>
      <c r="BV9" s="829"/>
      <c r="BW9" s="829"/>
      <c r="BX9" s="829"/>
      <c r="BY9" s="829"/>
      <c r="BZ9" s="829"/>
      <c r="CA9" s="829"/>
      <c r="CB9" s="829"/>
      <c r="CC9" s="829"/>
      <c r="CD9" s="829"/>
      <c r="CE9" s="829"/>
      <c r="CF9" s="829"/>
      <c r="CG9" s="830"/>
      <c r="CH9" s="841">
        <v>5</v>
      </c>
      <c r="CI9" s="842"/>
      <c r="CJ9" s="842"/>
      <c r="CK9" s="842"/>
      <c r="CL9" s="843"/>
      <c r="CM9" s="841">
        <v>144</v>
      </c>
      <c r="CN9" s="842"/>
      <c r="CO9" s="842"/>
      <c r="CP9" s="842"/>
      <c r="CQ9" s="843"/>
      <c r="CR9" s="841">
        <v>6</v>
      </c>
      <c r="CS9" s="842"/>
      <c r="CT9" s="842"/>
      <c r="CU9" s="842"/>
      <c r="CV9" s="843"/>
      <c r="CW9" s="841" t="s">
        <v>575</v>
      </c>
      <c r="CX9" s="842"/>
      <c r="CY9" s="842"/>
      <c r="CZ9" s="842"/>
      <c r="DA9" s="843"/>
      <c r="DB9" s="841" t="s">
        <v>575</v>
      </c>
      <c r="DC9" s="842"/>
      <c r="DD9" s="842"/>
      <c r="DE9" s="842"/>
      <c r="DF9" s="843"/>
      <c r="DG9" s="841" t="s">
        <v>575</v>
      </c>
      <c r="DH9" s="842"/>
      <c r="DI9" s="842"/>
      <c r="DJ9" s="842"/>
      <c r="DK9" s="843"/>
      <c r="DL9" s="841" t="s">
        <v>575</v>
      </c>
      <c r="DM9" s="842"/>
      <c r="DN9" s="842"/>
      <c r="DO9" s="842"/>
      <c r="DP9" s="843"/>
      <c r="DQ9" s="841" t="s">
        <v>575</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11767</v>
      </c>
      <c r="R23" s="854"/>
      <c r="S23" s="854"/>
      <c r="T23" s="854"/>
      <c r="U23" s="854"/>
      <c r="V23" s="854">
        <v>11370</v>
      </c>
      <c r="W23" s="854"/>
      <c r="X23" s="854"/>
      <c r="Y23" s="854"/>
      <c r="Z23" s="854"/>
      <c r="AA23" s="854">
        <v>397</v>
      </c>
      <c r="AB23" s="854"/>
      <c r="AC23" s="854"/>
      <c r="AD23" s="854"/>
      <c r="AE23" s="855"/>
      <c r="AF23" s="856">
        <v>326</v>
      </c>
      <c r="AG23" s="854"/>
      <c r="AH23" s="854"/>
      <c r="AI23" s="854"/>
      <c r="AJ23" s="857"/>
      <c r="AK23" s="858"/>
      <c r="AL23" s="859"/>
      <c r="AM23" s="859"/>
      <c r="AN23" s="859"/>
      <c r="AO23" s="859"/>
      <c r="AP23" s="854">
        <v>14235</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2568</v>
      </c>
      <c r="R28" s="883"/>
      <c r="S28" s="883"/>
      <c r="T28" s="883"/>
      <c r="U28" s="883"/>
      <c r="V28" s="883">
        <v>2544</v>
      </c>
      <c r="W28" s="883"/>
      <c r="X28" s="883"/>
      <c r="Y28" s="883"/>
      <c r="Z28" s="883"/>
      <c r="AA28" s="883">
        <v>24</v>
      </c>
      <c r="AB28" s="883"/>
      <c r="AC28" s="883"/>
      <c r="AD28" s="883"/>
      <c r="AE28" s="884"/>
      <c r="AF28" s="885">
        <v>24</v>
      </c>
      <c r="AG28" s="883"/>
      <c r="AH28" s="883"/>
      <c r="AI28" s="883"/>
      <c r="AJ28" s="886"/>
      <c r="AK28" s="887">
        <v>157</v>
      </c>
      <c r="AL28" s="878"/>
      <c r="AM28" s="878"/>
      <c r="AN28" s="878"/>
      <c r="AO28" s="878"/>
      <c r="AP28" s="878" t="s">
        <v>575</v>
      </c>
      <c r="AQ28" s="878"/>
      <c r="AR28" s="878"/>
      <c r="AS28" s="878"/>
      <c r="AT28" s="878"/>
      <c r="AU28" s="878" t="s">
        <v>575</v>
      </c>
      <c r="AV28" s="878"/>
      <c r="AW28" s="878"/>
      <c r="AX28" s="878"/>
      <c r="AY28" s="878"/>
      <c r="AZ28" s="879" t="s">
        <v>575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2317</v>
      </c>
      <c r="R29" s="819"/>
      <c r="S29" s="819"/>
      <c r="T29" s="819"/>
      <c r="U29" s="819"/>
      <c r="V29" s="819">
        <v>2256</v>
      </c>
      <c r="W29" s="819"/>
      <c r="X29" s="819"/>
      <c r="Y29" s="819"/>
      <c r="Z29" s="819"/>
      <c r="AA29" s="819">
        <v>61</v>
      </c>
      <c r="AB29" s="819"/>
      <c r="AC29" s="819"/>
      <c r="AD29" s="819"/>
      <c r="AE29" s="820"/>
      <c r="AF29" s="821">
        <v>61</v>
      </c>
      <c r="AG29" s="822"/>
      <c r="AH29" s="822"/>
      <c r="AI29" s="822"/>
      <c r="AJ29" s="823"/>
      <c r="AK29" s="890">
        <v>304</v>
      </c>
      <c r="AL29" s="891"/>
      <c r="AM29" s="891"/>
      <c r="AN29" s="891"/>
      <c r="AO29" s="891"/>
      <c r="AP29" s="891" t="s">
        <v>575</v>
      </c>
      <c r="AQ29" s="891"/>
      <c r="AR29" s="891"/>
      <c r="AS29" s="891"/>
      <c r="AT29" s="891"/>
      <c r="AU29" s="891" t="s">
        <v>575</v>
      </c>
      <c r="AV29" s="891"/>
      <c r="AW29" s="891"/>
      <c r="AX29" s="891"/>
      <c r="AY29" s="891"/>
      <c r="AZ29" s="892" t="s">
        <v>575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207</v>
      </c>
      <c r="R30" s="819"/>
      <c r="S30" s="819"/>
      <c r="T30" s="819"/>
      <c r="U30" s="819"/>
      <c r="V30" s="819">
        <v>207</v>
      </c>
      <c r="W30" s="819"/>
      <c r="X30" s="819"/>
      <c r="Y30" s="819"/>
      <c r="Z30" s="819"/>
      <c r="AA30" s="819">
        <v>0</v>
      </c>
      <c r="AB30" s="819"/>
      <c r="AC30" s="819"/>
      <c r="AD30" s="819"/>
      <c r="AE30" s="820"/>
      <c r="AF30" s="821">
        <v>0</v>
      </c>
      <c r="AG30" s="822"/>
      <c r="AH30" s="822"/>
      <c r="AI30" s="822"/>
      <c r="AJ30" s="823"/>
      <c r="AK30" s="890">
        <v>64</v>
      </c>
      <c r="AL30" s="891"/>
      <c r="AM30" s="891"/>
      <c r="AN30" s="891"/>
      <c r="AO30" s="891"/>
      <c r="AP30" s="891" t="s">
        <v>575</v>
      </c>
      <c r="AQ30" s="891"/>
      <c r="AR30" s="891"/>
      <c r="AS30" s="891"/>
      <c r="AT30" s="891"/>
      <c r="AU30" s="891" t="s">
        <v>575</v>
      </c>
      <c r="AV30" s="891"/>
      <c r="AW30" s="891"/>
      <c r="AX30" s="891"/>
      <c r="AY30" s="891"/>
      <c r="AZ30" s="892" t="s">
        <v>575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321</v>
      </c>
      <c r="R31" s="819"/>
      <c r="S31" s="819"/>
      <c r="T31" s="819"/>
      <c r="U31" s="819"/>
      <c r="V31" s="819">
        <v>255</v>
      </c>
      <c r="W31" s="819"/>
      <c r="X31" s="819"/>
      <c r="Y31" s="819"/>
      <c r="Z31" s="819"/>
      <c r="AA31" s="819">
        <v>66</v>
      </c>
      <c r="AB31" s="819"/>
      <c r="AC31" s="819"/>
      <c r="AD31" s="819"/>
      <c r="AE31" s="820"/>
      <c r="AF31" s="821">
        <v>264</v>
      </c>
      <c r="AG31" s="822"/>
      <c r="AH31" s="822"/>
      <c r="AI31" s="822"/>
      <c r="AJ31" s="823"/>
      <c r="AK31" s="890">
        <v>9</v>
      </c>
      <c r="AL31" s="891"/>
      <c r="AM31" s="891"/>
      <c r="AN31" s="891"/>
      <c r="AO31" s="891"/>
      <c r="AP31" s="891">
        <v>1491</v>
      </c>
      <c r="AQ31" s="891"/>
      <c r="AR31" s="891"/>
      <c r="AS31" s="891"/>
      <c r="AT31" s="891"/>
      <c r="AU31" s="891">
        <v>42</v>
      </c>
      <c r="AV31" s="891"/>
      <c r="AW31" s="891"/>
      <c r="AX31" s="891"/>
      <c r="AY31" s="891"/>
      <c r="AZ31" s="892" t="s">
        <v>575</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256</v>
      </c>
      <c r="R32" s="819"/>
      <c r="S32" s="819"/>
      <c r="T32" s="819"/>
      <c r="U32" s="819"/>
      <c r="V32" s="819">
        <v>253</v>
      </c>
      <c r="W32" s="819"/>
      <c r="X32" s="819"/>
      <c r="Y32" s="819"/>
      <c r="Z32" s="819"/>
      <c r="AA32" s="819">
        <v>3</v>
      </c>
      <c r="AB32" s="819"/>
      <c r="AC32" s="819"/>
      <c r="AD32" s="819"/>
      <c r="AE32" s="820"/>
      <c r="AF32" s="821">
        <v>3</v>
      </c>
      <c r="AG32" s="822"/>
      <c r="AH32" s="822"/>
      <c r="AI32" s="822"/>
      <c r="AJ32" s="823"/>
      <c r="AK32" s="890">
        <v>207</v>
      </c>
      <c r="AL32" s="891"/>
      <c r="AM32" s="891"/>
      <c r="AN32" s="891"/>
      <c r="AO32" s="891"/>
      <c r="AP32" s="891">
        <v>6984</v>
      </c>
      <c r="AQ32" s="891"/>
      <c r="AR32" s="891"/>
      <c r="AS32" s="891"/>
      <c r="AT32" s="891"/>
      <c r="AU32" s="891">
        <v>5629</v>
      </c>
      <c r="AV32" s="891"/>
      <c r="AW32" s="891"/>
      <c r="AX32" s="891"/>
      <c r="AY32" s="891"/>
      <c r="AZ32" s="892" t="s">
        <v>575</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1355</v>
      </c>
      <c r="R33" s="819"/>
      <c r="S33" s="819"/>
      <c r="T33" s="819"/>
      <c r="U33" s="819"/>
      <c r="V33" s="819">
        <v>1338</v>
      </c>
      <c r="W33" s="819"/>
      <c r="X33" s="819"/>
      <c r="Y33" s="819"/>
      <c r="Z33" s="819"/>
      <c r="AA33" s="819">
        <v>17</v>
      </c>
      <c r="AB33" s="819"/>
      <c r="AC33" s="819"/>
      <c r="AD33" s="819"/>
      <c r="AE33" s="820"/>
      <c r="AF33" s="821">
        <v>10</v>
      </c>
      <c r="AG33" s="822"/>
      <c r="AH33" s="822"/>
      <c r="AI33" s="822"/>
      <c r="AJ33" s="823"/>
      <c r="AK33" s="890">
        <v>294</v>
      </c>
      <c r="AL33" s="891"/>
      <c r="AM33" s="891"/>
      <c r="AN33" s="891"/>
      <c r="AO33" s="891"/>
      <c r="AP33" s="891">
        <v>6984</v>
      </c>
      <c r="AQ33" s="891"/>
      <c r="AR33" s="891"/>
      <c r="AS33" s="891"/>
      <c r="AT33" s="891"/>
      <c r="AU33" s="891">
        <v>5629</v>
      </c>
      <c r="AV33" s="891"/>
      <c r="AW33" s="891"/>
      <c r="AX33" s="891"/>
      <c r="AY33" s="891"/>
      <c r="AZ33" s="892" t="s">
        <v>575</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402</v>
      </c>
      <c r="C34" s="816"/>
      <c r="D34" s="816"/>
      <c r="E34" s="816"/>
      <c r="F34" s="816"/>
      <c r="G34" s="816"/>
      <c r="H34" s="816"/>
      <c r="I34" s="816"/>
      <c r="J34" s="816"/>
      <c r="K34" s="816"/>
      <c r="L34" s="816"/>
      <c r="M34" s="816"/>
      <c r="N34" s="816"/>
      <c r="O34" s="816"/>
      <c r="P34" s="817"/>
      <c r="Q34" s="818">
        <v>27</v>
      </c>
      <c r="R34" s="819"/>
      <c r="S34" s="819"/>
      <c r="T34" s="819"/>
      <c r="U34" s="819"/>
      <c r="V34" s="819">
        <v>24</v>
      </c>
      <c r="W34" s="819"/>
      <c r="X34" s="819"/>
      <c r="Y34" s="819"/>
      <c r="Z34" s="819"/>
      <c r="AA34" s="819">
        <v>3</v>
      </c>
      <c r="AB34" s="819"/>
      <c r="AC34" s="819"/>
      <c r="AD34" s="819"/>
      <c r="AE34" s="820"/>
      <c r="AF34" s="821">
        <v>3</v>
      </c>
      <c r="AG34" s="822"/>
      <c r="AH34" s="822"/>
      <c r="AI34" s="822"/>
      <c r="AJ34" s="823"/>
      <c r="AK34" s="890" t="s">
        <v>575</v>
      </c>
      <c r="AL34" s="891"/>
      <c r="AM34" s="891"/>
      <c r="AN34" s="891"/>
      <c r="AO34" s="891"/>
      <c r="AP34" s="891" t="s">
        <v>575</v>
      </c>
      <c r="AQ34" s="891"/>
      <c r="AR34" s="891"/>
      <c r="AS34" s="891"/>
      <c r="AT34" s="891"/>
      <c r="AU34" s="891" t="s">
        <v>575</v>
      </c>
      <c r="AV34" s="891"/>
      <c r="AW34" s="891"/>
      <c r="AX34" s="891"/>
      <c r="AY34" s="891"/>
      <c r="AZ34" s="892" t="s">
        <v>575</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365</v>
      </c>
      <c r="AG63" s="902"/>
      <c r="AH63" s="902"/>
      <c r="AI63" s="902"/>
      <c r="AJ63" s="903"/>
      <c r="AK63" s="904"/>
      <c r="AL63" s="899"/>
      <c r="AM63" s="899"/>
      <c r="AN63" s="899"/>
      <c r="AO63" s="899"/>
      <c r="AP63" s="902">
        <v>15459</v>
      </c>
      <c r="AQ63" s="902"/>
      <c r="AR63" s="902"/>
      <c r="AS63" s="902"/>
      <c r="AT63" s="902"/>
      <c r="AU63" s="902">
        <v>11300</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576</v>
      </c>
      <c r="C68" s="930"/>
      <c r="D68" s="930"/>
      <c r="E68" s="930"/>
      <c r="F68" s="930"/>
      <c r="G68" s="930"/>
      <c r="H68" s="930"/>
      <c r="I68" s="930"/>
      <c r="J68" s="930"/>
      <c r="K68" s="930"/>
      <c r="L68" s="930"/>
      <c r="M68" s="930"/>
      <c r="N68" s="930"/>
      <c r="O68" s="930"/>
      <c r="P68" s="931"/>
      <c r="Q68" s="932">
        <v>4278</v>
      </c>
      <c r="R68" s="926"/>
      <c r="S68" s="926"/>
      <c r="T68" s="926"/>
      <c r="U68" s="926"/>
      <c r="V68" s="926">
        <v>4069</v>
      </c>
      <c r="W68" s="926"/>
      <c r="X68" s="926"/>
      <c r="Y68" s="926"/>
      <c r="Z68" s="926"/>
      <c r="AA68" s="926">
        <v>208</v>
      </c>
      <c r="AB68" s="926"/>
      <c r="AC68" s="926"/>
      <c r="AD68" s="926"/>
      <c r="AE68" s="926"/>
      <c r="AF68" s="926">
        <v>208</v>
      </c>
      <c r="AG68" s="926"/>
      <c r="AH68" s="926"/>
      <c r="AI68" s="926"/>
      <c r="AJ68" s="926"/>
      <c r="AK68" s="926">
        <v>1980</v>
      </c>
      <c r="AL68" s="926"/>
      <c r="AM68" s="926"/>
      <c r="AN68" s="926"/>
      <c r="AO68" s="926"/>
      <c r="AP68" s="926" t="s">
        <v>575</v>
      </c>
      <c r="AQ68" s="926"/>
      <c r="AR68" s="926"/>
      <c r="AS68" s="926"/>
      <c r="AT68" s="926"/>
      <c r="AU68" s="926" t="s">
        <v>575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577</v>
      </c>
      <c r="C69" s="934"/>
      <c r="D69" s="934"/>
      <c r="E69" s="934"/>
      <c r="F69" s="934"/>
      <c r="G69" s="934"/>
      <c r="H69" s="934"/>
      <c r="I69" s="934"/>
      <c r="J69" s="934"/>
      <c r="K69" s="934"/>
      <c r="L69" s="934"/>
      <c r="M69" s="934"/>
      <c r="N69" s="934"/>
      <c r="O69" s="934"/>
      <c r="P69" s="935"/>
      <c r="Q69" s="936">
        <v>2411</v>
      </c>
      <c r="R69" s="891"/>
      <c r="S69" s="891"/>
      <c r="T69" s="891"/>
      <c r="U69" s="891"/>
      <c r="V69" s="891">
        <v>2405</v>
      </c>
      <c r="W69" s="891"/>
      <c r="X69" s="891"/>
      <c r="Y69" s="891"/>
      <c r="Z69" s="891"/>
      <c r="AA69" s="891">
        <v>6</v>
      </c>
      <c r="AB69" s="891"/>
      <c r="AC69" s="891"/>
      <c r="AD69" s="891"/>
      <c r="AE69" s="891"/>
      <c r="AF69" s="891">
        <v>6</v>
      </c>
      <c r="AG69" s="891"/>
      <c r="AH69" s="891"/>
      <c r="AI69" s="891"/>
      <c r="AJ69" s="891"/>
      <c r="AK69" s="891" t="s">
        <v>575</v>
      </c>
      <c r="AL69" s="891"/>
      <c r="AM69" s="891"/>
      <c r="AN69" s="891"/>
      <c r="AO69" s="891"/>
      <c r="AP69" s="891">
        <v>2292</v>
      </c>
      <c r="AQ69" s="891"/>
      <c r="AR69" s="891"/>
      <c r="AS69" s="891"/>
      <c r="AT69" s="891"/>
      <c r="AU69" s="891">
        <v>287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578</v>
      </c>
      <c r="C70" s="934"/>
      <c r="D70" s="934"/>
      <c r="E70" s="934"/>
      <c r="F70" s="934"/>
      <c r="G70" s="934"/>
      <c r="H70" s="934"/>
      <c r="I70" s="934"/>
      <c r="J70" s="934"/>
      <c r="K70" s="934"/>
      <c r="L70" s="934"/>
      <c r="M70" s="934"/>
      <c r="N70" s="934"/>
      <c r="O70" s="934"/>
      <c r="P70" s="935"/>
      <c r="Q70" s="936">
        <v>46</v>
      </c>
      <c r="R70" s="891"/>
      <c r="S70" s="891"/>
      <c r="T70" s="891"/>
      <c r="U70" s="891"/>
      <c r="V70" s="891">
        <v>45</v>
      </c>
      <c r="W70" s="891"/>
      <c r="X70" s="891"/>
      <c r="Y70" s="891"/>
      <c r="Z70" s="891"/>
      <c r="AA70" s="891">
        <v>1</v>
      </c>
      <c r="AB70" s="891"/>
      <c r="AC70" s="891"/>
      <c r="AD70" s="891"/>
      <c r="AE70" s="891"/>
      <c r="AF70" s="891">
        <v>1</v>
      </c>
      <c r="AG70" s="891"/>
      <c r="AH70" s="891"/>
      <c r="AI70" s="891"/>
      <c r="AJ70" s="891"/>
      <c r="AK70" s="891">
        <v>25</v>
      </c>
      <c r="AL70" s="891"/>
      <c r="AM70" s="891"/>
      <c r="AN70" s="891"/>
      <c r="AO70" s="891"/>
      <c r="AP70" s="891" t="s">
        <v>590</v>
      </c>
      <c r="AQ70" s="891"/>
      <c r="AR70" s="891"/>
      <c r="AS70" s="891"/>
      <c r="AT70" s="891"/>
      <c r="AU70" s="891" t="s">
        <v>575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579</v>
      </c>
      <c r="C71" s="934"/>
      <c r="D71" s="934"/>
      <c r="E71" s="934"/>
      <c r="F71" s="934"/>
      <c r="G71" s="934"/>
      <c r="H71" s="934"/>
      <c r="I71" s="934"/>
      <c r="J71" s="934"/>
      <c r="K71" s="934"/>
      <c r="L71" s="934"/>
      <c r="M71" s="934"/>
      <c r="N71" s="934"/>
      <c r="O71" s="934"/>
      <c r="P71" s="935"/>
      <c r="Q71" s="936">
        <v>58</v>
      </c>
      <c r="R71" s="891"/>
      <c r="S71" s="891"/>
      <c r="T71" s="891"/>
      <c r="U71" s="891"/>
      <c r="V71" s="891">
        <v>58</v>
      </c>
      <c r="W71" s="891"/>
      <c r="X71" s="891"/>
      <c r="Y71" s="891"/>
      <c r="Z71" s="891"/>
      <c r="AA71" s="891">
        <v>0</v>
      </c>
      <c r="AB71" s="891"/>
      <c r="AC71" s="891"/>
      <c r="AD71" s="891"/>
      <c r="AE71" s="891"/>
      <c r="AF71" s="891">
        <v>0</v>
      </c>
      <c r="AG71" s="891"/>
      <c r="AH71" s="891"/>
      <c r="AI71" s="891"/>
      <c r="AJ71" s="891"/>
      <c r="AK71" s="891">
        <v>16</v>
      </c>
      <c r="AL71" s="891"/>
      <c r="AM71" s="891"/>
      <c r="AN71" s="891"/>
      <c r="AO71" s="891"/>
      <c r="AP71" s="891" t="s">
        <v>575</v>
      </c>
      <c r="AQ71" s="891"/>
      <c r="AR71" s="891"/>
      <c r="AS71" s="891"/>
      <c r="AT71" s="891"/>
      <c r="AU71" s="891" t="s">
        <v>575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580</v>
      </c>
      <c r="C72" s="934"/>
      <c r="D72" s="934"/>
      <c r="E72" s="934"/>
      <c r="F72" s="934"/>
      <c r="G72" s="934"/>
      <c r="H72" s="934"/>
      <c r="I72" s="934"/>
      <c r="J72" s="934"/>
      <c r="K72" s="934"/>
      <c r="L72" s="934"/>
      <c r="M72" s="934"/>
      <c r="N72" s="934"/>
      <c r="O72" s="934"/>
      <c r="P72" s="935"/>
      <c r="Q72" s="936">
        <v>568</v>
      </c>
      <c r="R72" s="891"/>
      <c r="S72" s="891"/>
      <c r="T72" s="891"/>
      <c r="U72" s="891"/>
      <c r="V72" s="891">
        <v>563</v>
      </c>
      <c r="W72" s="891"/>
      <c r="X72" s="891"/>
      <c r="Y72" s="891"/>
      <c r="Z72" s="891"/>
      <c r="AA72" s="891">
        <v>5</v>
      </c>
      <c r="AB72" s="891"/>
      <c r="AC72" s="891"/>
      <c r="AD72" s="891"/>
      <c r="AE72" s="891"/>
      <c r="AF72" s="891">
        <v>5</v>
      </c>
      <c r="AG72" s="891"/>
      <c r="AH72" s="891"/>
      <c r="AI72" s="891"/>
      <c r="AJ72" s="891"/>
      <c r="AK72" s="891">
        <v>71</v>
      </c>
      <c r="AL72" s="891"/>
      <c r="AM72" s="891"/>
      <c r="AN72" s="891"/>
      <c r="AO72" s="891"/>
      <c r="AP72" s="891" t="s">
        <v>575</v>
      </c>
      <c r="AQ72" s="891"/>
      <c r="AR72" s="891"/>
      <c r="AS72" s="891"/>
      <c r="AT72" s="891"/>
      <c r="AU72" s="891" t="s">
        <v>575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581</v>
      </c>
      <c r="C73" s="934"/>
      <c r="D73" s="934"/>
      <c r="E73" s="934"/>
      <c r="F73" s="934"/>
      <c r="G73" s="934"/>
      <c r="H73" s="934"/>
      <c r="I73" s="934"/>
      <c r="J73" s="934"/>
      <c r="K73" s="934"/>
      <c r="L73" s="934"/>
      <c r="M73" s="934"/>
      <c r="N73" s="934"/>
      <c r="O73" s="934"/>
      <c r="P73" s="935"/>
      <c r="Q73" s="936">
        <v>82672</v>
      </c>
      <c r="R73" s="891"/>
      <c r="S73" s="891"/>
      <c r="T73" s="891"/>
      <c r="U73" s="891"/>
      <c r="V73" s="891">
        <v>80207</v>
      </c>
      <c r="W73" s="891"/>
      <c r="X73" s="891"/>
      <c r="Y73" s="891"/>
      <c r="Z73" s="891"/>
      <c r="AA73" s="891">
        <v>2465</v>
      </c>
      <c r="AB73" s="891"/>
      <c r="AC73" s="891"/>
      <c r="AD73" s="891"/>
      <c r="AE73" s="891"/>
      <c r="AF73" s="891">
        <v>2465</v>
      </c>
      <c r="AG73" s="891"/>
      <c r="AH73" s="891"/>
      <c r="AI73" s="891"/>
      <c r="AJ73" s="891"/>
      <c r="AK73" s="891">
        <v>801</v>
      </c>
      <c r="AL73" s="891"/>
      <c r="AM73" s="891"/>
      <c r="AN73" s="891"/>
      <c r="AO73" s="891"/>
      <c r="AP73" s="891" t="s">
        <v>575</v>
      </c>
      <c r="AQ73" s="891"/>
      <c r="AR73" s="891"/>
      <c r="AS73" s="891"/>
      <c r="AT73" s="891"/>
      <c r="AU73" s="891" t="s">
        <v>575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2685</v>
      </c>
      <c r="AG88" s="902"/>
      <c r="AH88" s="902"/>
      <c r="AI88" s="902"/>
      <c r="AJ88" s="902"/>
      <c r="AK88" s="899"/>
      <c r="AL88" s="899"/>
      <c r="AM88" s="899"/>
      <c r="AN88" s="899"/>
      <c r="AO88" s="899"/>
      <c r="AP88" s="902">
        <v>2292</v>
      </c>
      <c r="AQ88" s="902"/>
      <c r="AR88" s="902"/>
      <c r="AS88" s="902"/>
      <c r="AT88" s="902"/>
      <c r="AU88" s="902">
        <v>287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7</v>
      </c>
      <c r="CS102" s="910"/>
      <c r="CT102" s="910"/>
      <c r="CU102" s="910"/>
      <c r="CV102" s="953"/>
      <c r="CW102" s="952" t="s">
        <v>590</v>
      </c>
      <c r="CX102" s="910"/>
      <c r="CY102" s="910"/>
      <c r="CZ102" s="910"/>
      <c r="DA102" s="953"/>
      <c r="DB102" s="952" t="s">
        <v>590</v>
      </c>
      <c r="DC102" s="910"/>
      <c r="DD102" s="910"/>
      <c r="DE102" s="910"/>
      <c r="DF102" s="953"/>
      <c r="DG102" s="952" t="s">
        <v>590</v>
      </c>
      <c r="DH102" s="910"/>
      <c r="DI102" s="910"/>
      <c r="DJ102" s="910"/>
      <c r="DK102" s="953"/>
      <c r="DL102" s="952">
        <v>52</v>
      </c>
      <c r="DM102" s="910"/>
      <c r="DN102" s="910"/>
      <c r="DO102" s="910"/>
      <c r="DP102" s="953"/>
      <c r="DQ102" s="952">
        <v>52</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299</v>
      </c>
      <c r="AG109" s="955"/>
      <c r="AH109" s="955"/>
      <c r="AI109" s="955"/>
      <c r="AJ109" s="956"/>
      <c r="AK109" s="954" t="s">
        <v>298</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299</v>
      </c>
      <c r="BW109" s="955"/>
      <c r="BX109" s="955"/>
      <c r="BY109" s="955"/>
      <c r="BZ109" s="956"/>
      <c r="CA109" s="954" t="s">
        <v>298</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299</v>
      </c>
      <c r="DM109" s="955"/>
      <c r="DN109" s="955"/>
      <c r="DO109" s="955"/>
      <c r="DP109" s="956"/>
      <c r="DQ109" s="954" t="s">
        <v>298</v>
      </c>
      <c r="DR109" s="955"/>
      <c r="DS109" s="955"/>
      <c r="DT109" s="955"/>
      <c r="DU109" s="956"/>
      <c r="DV109" s="954" t="s">
        <v>426</v>
      </c>
      <c r="DW109" s="955"/>
      <c r="DX109" s="955"/>
      <c r="DY109" s="955"/>
      <c r="DZ109" s="957"/>
    </row>
    <row r="110" spans="1:131" s="226" customFormat="1" ht="26.25" customHeight="1">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1456897</v>
      </c>
      <c r="AB110" s="962"/>
      <c r="AC110" s="962"/>
      <c r="AD110" s="962"/>
      <c r="AE110" s="963"/>
      <c r="AF110" s="964">
        <v>1489475</v>
      </c>
      <c r="AG110" s="962"/>
      <c r="AH110" s="962"/>
      <c r="AI110" s="962"/>
      <c r="AJ110" s="963"/>
      <c r="AK110" s="964">
        <v>1504170</v>
      </c>
      <c r="AL110" s="962"/>
      <c r="AM110" s="962"/>
      <c r="AN110" s="962"/>
      <c r="AO110" s="963"/>
      <c r="AP110" s="965">
        <v>29.1</v>
      </c>
      <c r="AQ110" s="966"/>
      <c r="AR110" s="966"/>
      <c r="AS110" s="966"/>
      <c r="AT110" s="967"/>
      <c r="AU110" s="968" t="s">
        <v>66</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15271198</v>
      </c>
      <c r="BR110" s="997"/>
      <c r="BS110" s="997"/>
      <c r="BT110" s="997"/>
      <c r="BU110" s="997"/>
      <c r="BV110" s="997">
        <v>14571372</v>
      </c>
      <c r="BW110" s="997"/>
      <c r="BX110" s="997"/>
      <c r="BY110" s="997"/>
      <c r="BZ110" s="997"/>
      <c r="CA110" s="997">
        <v>14234696</v>
      </c>
      <c r="CB110" s="997"/>
      <c r="CC110" s="997"/>
      <c r="CD110" s="997"/>
      <c r="CE110" s="997"/>
      <c r="CF110" s="1011">
        <v>275.3</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432</v>
      </c>
      <c r="DH110" s="997"/>
      <c r="DI110" s="997"/>
      <c r="DJ110" s="997"/>
      <c r="DK110" s="997"/>
      <c r="DL110" s="997" t="s">
        <v>432</v>
      </c>
      <c r="DM110" s="997"/>
      <c r="DN110" s="997"/>
      <c r="DO110" s="997"/>
      <c r="DP110" s="997"/>
      <c r="DQ110" s="997" t="s">
        <v>432</v>
      </c>
      <c r="DR110" s="997"/>
      <c r="DS110" s="997"/>
      <c r="DT110" s="997"/>
      <c r="DU110" s="997"/>
      <c r="DV110" s="998" t="s">
        <v>432</v>
      </c>
      <c r="DW110" s="998"/>
      <c r="DX110" s="998"/>
      <c r="DY110" s="998"/>
      <c r="DZ110" s="999"/>
    </row>
    <row r="111" spans="1:131" s="226" customFormat="1" ht="26.25" customHeight="1">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434</v>
      </c>
      <c r="AG111" s="1004"/>
      <c r="AH111" s="1004"/>
      <c r="AI111" s="1004"/>
      <c r="AJ111" s="1005"/>
      <c r="AK111" s="1006" t="s">
        <v>435</v>
      </c>
      <c r="AL111" s="1004"/>
      <c r="AM111" s="1004"/>
      <c r="AN111" s="1004"/>
      <c r="AO111" s="1005"/>
      <c r="AP111" s="1007" t="s">
        <v>435</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v>357747</v>
      </c>
      <c r="BR111" s="990"/>
      <c r="BS111" s="990"/>
      <c r="BT111" s="990"/>
      <c r="BU111" s="990"/>
      <c r="BV111" s="990">
        <v>322281</v>
      </c>
      <c r="BW111" s="990"/>
      <c r="BX111" s="990"/>
      <c r="BY111" s="990"/>
      <c r="BZ111" s="990"/>
      <c r="CA111" s="990">
        <v>192090</v>
      </c>
      <c r="CB111" s="990"/>
      <c r="CC111" s="990"/>
      <c r="CD111" s="990"/>
      <c r="CE111" s="990"/>
      <c r="CF111" s="984">
        <v>3.7</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432</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434</v>
      </c>
      <c r="AB112" s="1029"/>
      <c r="AC112" s="1029"/>
      <c r="AD112" s="1029"/>
      <c r="AE112" s="1030"/>
      <c r="AF112" s="1031" t="s">
        <v>434</v>
      </c>
      <c r="AG112" s="1029"/>
      <c r="AH112" s="1029"/>
      <c r="AI112" s="1029"/>
      <c r="AJ112" s="1030"/>
      <c r="AK112" s="1031" t="s">
        <v>434</v>
      </c>
      <c r="AL112" s="1029"/>
      <c r="AM112" s="1029"/>
      <c r="AN112" s="1029"/>
      <c r="AO112" s="1030"/>
      <c r="AP112" s="1032" t="s">
        <v>432</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7271677</v>
      </c>
      <c r="BR112" s="990"/>
      <c r="BS112" s="990"/>
      <c r="BT112" s="990"/>
      <c r="BU112" s="990"/>
      <c r="BV112" s="990">
        <v>7483790</v>
      </c>
      <c r="BW112" s="990"/>
      <c r="BX112" s="990"/>
      <c r="BY112" s="990"/>
      <c r="BZ112" s="990"/>
      <c r="CA112" s="990">
        <v>7525905</v>
      </c>
      <c r="CB112" s="990"/>
      <c r="CC112" s="990"/>
      <c r="CD112" s="990"/>
      <c r="CE112" s="990"/>
      <c r="CF112" s="984">
        <v>145.5</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357747</v>
      </c>
      <c r="DH112" s="990"/>
      <c r="DI112" s="990"/>
      <c r="DJ112" s="990"/>
      <c r="DK112" s="990"/>
      <c r="DL112" s="990">
        <v>322281</v>
      </c>
      <c r="DM112" s="990"/>
      <c r="DN112" s="990"/>
      <c r="DO112" s="990"/>
      <c r="DP112" s="990"/>
      <c r="DQ112" s="990">
        <v>192090</v>
      </c>
      <c r="DR112" s="990"/>
      <c r="DS112" s="990"/>
      <c r="DT112" s="990"/>
      <c r="DU112" s="990"/>
      <c r="DV112" s="991">
        <v>3.7</v>
      </c>
      <c r="DW112" s="991"/>
      <c r="DX112" s="991"/>
      <c r="DY112" s="991"/>
      <c r="DZ112" s="992"/>
    </row>
    <row r="113" spans="1:130" s="226" customFormat="1" ht="26.25" customHeight="1">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471430</v>
      </c>
      <c r="AB113" s="1004"/>
      <c r="AC113" s="1004"/>
      <c r="AD113" s="1004"/>
      <c r="AE113" s="1005"/>
      <c r="AF113" s="1006">
        <v>526476</v>
      </c>
      <c r="AG113" s="1004"/>
      <c r="AH113" s="1004"/>
      <c r="AI113" s="1004"/>
      <c r="AJ113" s="1005"/>
      <c r="AK113" s="1006">
        <v>506023</v>
      </c>
      <c r="AL113" s="1004"/>
      <c r="AM113" s="1004"/>
      <c r="AN113" s="1004"/>
      <c r="AO113" s="1005"/>
      <c r="AP113" s="1007">
        <v>9.8000000000000007</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335989</v>
      </c>
      <c r="BR113" s="990"/>
      <c r="BS113" s="990"/>
      <c r="BT113" s="990"/>
      <c r="BU113" s="990"/>
      <c r="BV113" s="990">
        <v>316234</v>
      </c>
      <c r="BW113" s="990"/>
      <c r="BX113" s="990"/>
      <c r="BY113" s="990"/>
      <c r="BZ113" s="990"/>
      <c r="CA113" s="990">
        <v>286537</v>
      </c>
      <c r="CB113" s="990"/>
      <c r="CC113" s="990"/>
      <c r="CD113" s="990"/>
      <c r="CE113" s="990"/>
      <c r="CF113" s="984">
        <v>5.5</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445</v>
      </c>
      <c r="DH113" s="1029"/>
      <c r="DI113" s="1029"/>
      <c r="DJ113" s="1029"/>
      <c r="DK113" s="1030"/>
      <c r="DL113" s="1031" t="s">
        <v>435</v>
      </c>
      <c r="DM113" s="1029"/>
      <c r="DN113" s="1029"/>
      <c r="DO113" s="1029"/>
      <c r="DP113" s="1030"/>
      <c r="DQ113" s="1031" t="s">
        <v>435</v>
      </c>
      <c r="DR113" s="1029"/>
      <c r="DS113" s="1029"/>
      <c r="DT113" s="1029"/>
      <c r="DU113" s="1030"/>
      <c r="DV113" s="1032" t="s">
        <v>432</v>
      </c>
      <c r="DW113" s="1033"/>
      <c r="DX113" s="1033"/>
      <c r="DY113" s="1033"/>
      <c r="DZ113" s="1034"/>
    </row>
    <row r="114" spans="1:130" s="226" customFormat="1" ht="26.25" customHeight="1">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30378</v>
      </c>
      <c r="AB114" s="1029"/>
      <c r="AC114" s="1029"/>
      <c r="AD114" s="1029"/>
      <c r="AE114" s="1030"/>
      <c r="AF114" s="1031">
        <v>34071</v>
      </c>
      <c r="AG114" s="1029"/>
      <c r="AH114" s="1029"/>
      <c r="AI114" s="1029"/>
      <c r="AJ114" s="1030"/>
      <c r="AK114" s="1031">
        <v>40987</v>
      </c>
      <c r="AL114" s="1029"/>
      <c r="AM114" s="1029"/>
      <c r="AN114" s="1029"/>
      <c r="AO114" s="1030"/>
      <c r="AP114" s="1032">
        <v>0.8</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1613651</v>
      </c>
      <c r="BR114" s="990"/>
      <c r="BS114" s="990"/>
      <c r="BT114" s="990"/>
      <c r="BU114" s="990"/>
      <c r="BV114" s="990">
        <v>1310541</v>
      </c>
      <c r="BW114" s="990"/>
      <c r="BX114" s="990"/>
      <c r="BY114" s="990"/>
      <c r="BZ114" s="990"/>
      <c r="CA114" s="990">
        <v>1478526</v>
      </c>
      <c r="CB114" s="990"/>
      <c r="CC114" s="990"/>
      <c r="CD114" s="990"/>
      <c r="CE114" s="990"/>
      <c r="CF114" s="984">
        <v>28.6</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449</v>
      </c>
      <c r="DM114" s="1029"/>
      <c r="DN114" s="1029"/>
      <c r="DO114" s="1029"/>
      <c r="DP114" s="1030"/>
      <c r="DQ114" s="1031" t="s">
        <v>434</v>
      </c>
      <c r="DR114" s="1029"/>
      <c r="DS114" s="1029"/>
      <c r="DT114" s="1029"/>
      <c r="DU114" s="1030"/>
      <c r="DV114" s="1032" t="s">
        <v>432</v>
      </c>
      <c r="DW114" s="1033"/>
      <c r="DX114" s="1033"/>
      <c r="DY114" s="1033"/>
      <c r="DZ114" s="1034"/>
    </row>
    <row r="115" spans="1:130" s="226" customFormat="1" ht="26.25" customHeight="1">
      <c r="A115" s="1024"/>
      <c r="B115" s="1025"/>
      <c r="C115" s="1020" t="s">
        <v>450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2462</v>
      </c>
      <c r="AB115" s="1004"/>
      <c r="AC115" s="1004"/>
      <c r="AD115" s="1004"/>
      <c r="AE115" s="1005"/>
      <c r="AF115" s="1006">
        <v>2151</v>
      </c>
      <c r="AG115" s="1004"/>
      <c r="AH115" s="1004"/>
      <c r="AI115" s="1004"/>
      <c r="AJ115" s="1005"/>
      <c r="AK115" s="1006">
        <v>1985</v>
      </c>
      <c r="AL115" s="1004"/>
      <c r="AM115" s="1004"/>
      <c r="AN115" s="1004"/>
      <c r="AO115" s="1005"/>
      <c r="AP115" s="1007">
        <v>0</v>
      </c>
      <c r="AQ115" s="1008"/>
      <c r="AR115" s="1008"/>
      <c r="AS115" s="1008"/>
      <c r="AT115" s="1009"/>
      <c r="AU115" s="970"/>
      <c r="AV115" s="971"/>
      <c r="AW115" s="971"/>
      <c r="AX115" s="971"/>
      <c r="AY115" s="971"/>
      <c r="AZ115" s="1019" t="s">
        <v>451</v>
      </c>
      <c r="BA115" s="1020"/>
      <c r="BB115" s="1020"/>
      <c r="BC115" s="1020"/>
      <c r="BD115" s="1020"/>
      <c r="BE115" s="1020"/>
      <c r="BF115" s="1020"/>
      <c r="BG115" s="1020"/>
      <c r="BH115" s="1020"/>
      <c r="BI115" s="1020"/>
      <c r="BJ115" s="1020"/>
      <c r="BK115" s="1020"/>
      <c r="BL115" s="1020"/>
      <c r="BM115" s="1020"/>
      <c r="BN115" s="1020"/>
      <c r="BO115" s="1020"/>
      <c r="BP115" s="1021"/>
      <c r="BQ115" s="989">
        <v>84439</v>
      </c>
      <c r="BR115" s="990"/>
      <c r="BS115" s="990"/>
      <c r="BT115" s="990"/>
      <c r="BU115" s="990"/>
      <c r="BV115" s="990">
        <v>68564</v>
      </c>
      <c r="BW115" s="990"/>
      <c r="BX115" s="990"/>
      <c r="BY115" s="990"/>
      <c r="BZ115" s="990"/>
      <c r="CA115" s="990">
        <v>52263</v>
      </c>
      <c r="CB115" s="990"/>
      <c r="CC115" s="990"/>
      <c r="CD115" s="990"/>
      <c r="CE115" s="990"/>
      <c r="CF115" s="984">
        <v>1</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449</v>
      </c>
      <c r="DH115" s="1029"/>
      <c r="DI115" s="1029"/>
      <c r="DJ115" s="1029"/>
      <c r="DK115" s="1030"/>
      <c r="DL115" s="1031" t="s">
        <v>435</v>
      </c>
      <c r="DM115" s="1029"/>
      <c r="DN115" s="1029"/>
      <c r="DO115" s="1029"/>
      <c r="DP115" s="1030"/>
      <c r="DQ115" s="1031" t="s">
        <v>432</v>
      </c>
      <c r="DR115" s="1029"/>
      <c r="DS115" s="1029"/>
      <c r="DT115" s="1029"/>
      <c r="DU115" s="1030"/>
      <c r="DV115" s="1032" t="s">
        <v>435</v>
      </c>
      <c r="DW115" s="1033"/>
      <c r="DX115" s="1033"/>
      <c r="DY115" s="1033"/>
      <c r="DZ115" s="1034"/>
    </row>
    <row r="116" spans="1:130" s="226" customFormat="1" ht="26.25" customHeight="1">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7</v>
      </c>
      <c r="AB116" s="1029"/>
      <c r="AC116" s="1029"/>
      <c r="AD116" s="1029"/>
      <c r="AE116" s="1030"/>
      <c r="AF116" s="1031" t="s">
        <v>435</v>
      </c>
      <c r="AG116" s="1029"/>
      <c r="AH116" s="1029"/>
      <c r="AI116" s="1029"/>
      <c r="AJ116" s="1030"/>
      <c r="AK116" s="1031" t="s">
        <v>435</v>
      </c>
      <c r="AL116" s="1029"/>
      <c r="AM116" s="1029"/>
      <c r="AN116" s="1029"/>
      <c r="AO116" s="1030"/>
      <c r="AP116" s="1032" t="s">
        <v>454</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449</v>
      </c>
      <c r="BR116" s="990"/>
      <c r="BS116" s="990"/>
      <c r="BT116" s="990"/>
      <c r="BU116" s="990"/>
      <c r="BV116" s="990" t="s">
        <v>434</v>
      </c>
      <c r="BW116" s="990"/>
      <c r="BX116" s="990"/>
      <c r="BY116" s="990"/>
      <c r="BZ116" s="990"/>
      <c r="CA116" s="990" t="s">
        <v>435</v>
      </c>
      <c r="CB116" s="990"/>
      <c r="CC116" s="990"/>
      <c r="CD116" s="990"/>
      <c r="CE116" s="990"/>
      <c r="CF116" s="984" t="s">
        <v>449</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434</v>
      </c>
      <c r="DH116" s="1029"/>
      <c r="DI116" s="1029"/>
      <c r="DJ116" s="1029"/>
      <c r="DK116" s="1030"/>
      <c r="DL116" s="1031" t="s">
        <v>449</v>
      </c>
      <c r="DM116" s="1029"/>
      <c r="DN116" s="1029"/>
      <c r="DO116" s="1029"/>
      <c r="DP116" s="1030"/>
      <c r="DQ116" s="1031" t="s">
        <v>432</v>
      </c>
      <c r="DR116" s="1029"/>
      <c r="DS116" s="1029"/>
      <c r="DT116" s="1029"/>
      <c r="DU116" s="1030"/>
      <c r="DV116" s="1032" t="s">
        <v>434</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1961174</v>
      </c>
      <c r="AB117" s="1047"/>
      <c r="AC117" s="1047"/>
      <c r="AD117" s="1047"/>
      <c r="AE117" s="1048"/>
      <c r="AF117" s="1049">
        <v>2052173</v>
      </c>
      <c r="AG117" s="1047"/>
      <c r="AH117" s="1047"/>
      <c r="AI117" s="1047"/>
      <c r="AJ117" s="1048"/>
      <c r="AK117" s="1049">
        <v>2053165</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432</v>
      </c>
      <c r="BR117" s="990"/>
      <c r="BS117" s="990"/>
      <c r="BT117" s="990"/>
      <c r="BU117" s="990"/>
      <c r="BV117" s="990" t="s">
        <v>432</v>
      </c>
      <c r="BW117" s="990"/>
      <c r="BX117" s="990"/>
      <c r="BY117" s="990"/>
      <c r="BZ117" s="990"/>
      <c r="CA117" s="990" t="s">
        <v>459</v>
      </c>
      <c r="CB117" s="990"/>
      <c r="CC117" s="990"/>
      <c r="CD117" s="990"/>
      <c r="CE117" s="990"/>
      <c r="CF117" s="984" t="s">
        <v>432</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459</v>
      </c>
      <c r="DH117" s="1029"/>
      <c r="DI117" s="1029"/>
      <c r="DJ117" s="1029"/>
      <c r="DK117" s="1030"/>
      <c r="DL117" s="1031" t="s">
        <v>432</v>
      </c>
      <c r="DM117" s="1029"/>
      <c r="DN117" s="1029"/>
      <c r="DO117" s="1029"/>
      <c r="DP117" s="1030"/>
      <c r="DQ117" s="1031" t="s">
        <v>459</v>
      </c>
      <c r="DR117" s="1029"/>
      <c r="DS117" s="1029"/>
      <c r="DT117" s="1029"/>
      <c r="DU117" s="1030"/>
      <c r="DV117" s="1032" t="s">
        <v>432</v>
      </c>
      <c r="DW117" s="1033"/>
      <c r="DX117" s="1033"/>
      <c r="DY117" s="1033"/>
      <c r="DZ117" s="1034"/>
    </row>
    <row r="118" spans="1:130" s="226" customFormat="1" ht="26.25" customHeight="1">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299</v>
      </c>
      <c r="AG118" s="955"/>
      <c r="AH118" s="955"/>
      <c r="AI118" s="955"/>
      <c r="AJ118" s="956"/>
      <c r="AK118" s="954" t="s">
        <v>298</v>
      </c>
      <c r="AL118" s="955"/>
      <c r="AM118" s="955"/>
      <c r="AN118" s="955"/>
      <c r="AO118" s="956"/>
      <c r="AP118" s="1041" t="s">
        <v>426</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432</v>
      </c>
      <c r="BR118" s="1068"/>
      <c r="BS118" s="1068"/>
      <c r="BT118" s="1068"/>
      <c r="BU118" s="1068"/>
      <c r="BV118" s="1068" t="s">
        <v>454</v>
      </c>
      <c r="BW118" s="1068"/>
      <c r="BX118" s="1068"/>
      <c r="BY118" s="1068"/>
      <c r="BZ118" s="1068"/>
      <c r="CA118" s="1068" t="s">
        <v>432</v>
      </c>
      <c r="CB118" s="1068"/>
      <c r="CC118" s="1068"/>
      <c r="CD118" s="1068"/>
      <c r="CE118" s="1068"/>
      <c r="CF118" s="984" t="s">
        <v>432</v>
      </c>
      <c r="CG118" s="985"/>
      <c r="CH118" s="985"/>
      <c r="CI118" s="985"/>
      <c r="CJ118" s="985"/>
      <c r="CK118" s="1015"/>
      <c r="CL118" s="1016"/>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459</v>
      </c>
      <c r="DH118" s="1029"/>
      <c r="DI118" s="1029"/>
      <c r="DJ118" s="1029"/>
      <c r="DK118" s="1030"/>
      <c r="DL118" s="1031" t="s">
        <v>432</v>
      </c>
      <c r="DM118" s="1029"/>
      <c r="DN118" s="1029"/>
      <c r="DO118" s="1029"/>
      <c r="DP118" s="1030"/>
      <c r="DQ118" s="1031" t="s">
        <v>459</v>
      </c>
      <c r="DR118" s="1029"/>
      <c r="DS118" s="1029"/>
      <c r="DT118" s="1029"/>
      <c r="DU118" s="1030"/>
      <c r="DV118" s="1032" t="s">
        <v>454</v>
      </c>
      <c r="DW118" s="1033"/>
      <c r="DX118" s="1033"/>
      <c r="DY118" s="1033"/>
      <c r="DZ118" s="1034"/>
    </row>
    <row r="119" spans="1:130" s="226" customFormat="1" ht="26.25" customHeight="1">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432</v>
      </c>
      <c r="AB119" s="962"/>
      <c r="AC119" s="962"/>
      <c r="AD119" s="962"/>
      <c r="AE119" s="963"/>
      <c r="AF119" s="964" t="s">
        <v>449</v>
      </c>
      <c r="AG119" s="962"/>
      <c r="AH119" s="962"/>
      <c r="AI119" s="962"/>
      <c r="AJ119" s="963"/>
      <c r="AK119" s="964" t="s">
        <v>459</v>
      </c>
      <c r="AL119" s="962"/>
      <c r="AM119" s="962"/>
      <c r="AN119" s="962"/>
      <c r="AO119" s="963"/>
      <c r="AP119" s="965" t="s">
        <v>454</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463</v>
      </c>
      <c r="BP119" s="1076"/>
      <c r="BQ119" s="1067">
        <v>24934701</v>
      </c>
      <c r="BR119" s="1068"/>
      <c r="BS119" s="1068"/>
      <c r="BT119" s="1068"/>
      <c r="BU119" s="1068"/>
      <c r="BV119" s="1068">
        <v>24072782</v>
      </c>
      <c r="BW119" s="1068"/>
      <c r="BX119" s="1068"/>
      <c r="BY119" s="1068"/>
      <c r="BZ119" s="1068"/>
      <c r="CA119" s="1068">
        <v>23770017</v>
      </c>
      <c r="CB119" s="1068"/>
      <c r="CC119" s="1068"/>
      <c r="CD119" s="1068"/>
      <c r="CE119" s="1068"/>
      <c r="CF119" s="1069"/>
      <c r="CG119" s="1070"/>
      <c r="CH119" s="1070"/>
      <c r="CI119" s="1070"/>
      <c r="CJ119" s="1071"/>
      <c r="CK119" s="1017"/>
      <c r="CL119" s="1018"/>
      <c r="CM119" s="1072" t="s">
        <v>464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449</v>
      </c>
      <c r="DH119" s="1054"/>
      <c r="DI119" s="1054"/>
      <c r="DJ119" s="1054"/>
      <c r="DK119" s="1055"/>
      <c r="DL119" s="1053" t="s">
        <v>449</v>
      </c>
      <c r="DM119" s="1054"/>
      <c r="DN119" s="1054"/>
      <c r="DO119" s="1054"/>
      <c r="DP119" s="1055"/>
      <c r="DQ119" s="1053" t="s">
        <v>449</v>
      </c>
      <c r="DR119" s="1054"/>
      <c r="DS119" s="1054"/>
      <c r="DT119" s="1054"/>
      <c r="DU119" s="1055"/>
      <c r="DV119" s="1056" t="s">
        <v>449</v>
      </c>
      <c r="DW119" s="1057"/>
      <c r="DX119" s="1057"/>
      <c r="DY119" s="1057"/>
      <c r="DZ119" s="1058"/>
    </row>
    <row r="120" spans="1:130" s="226" customFormat="1" ht="26.25" customHeight="1">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449</v>
      </c>
      <c r="AB120" s="1029"/>
      <c r="AC120" s="1029"/>
      <c r="AD120" s="1029"/>
      <c r="AE120" s="1030"/>
      <c r="AF120" s="1031" t="s">
        <v>449</v>
      </c>
      <c r="AG120" s="1029"/>
      <c r="AH120" s="1029"/>
      <c r="AI120" s="1029"/>
      <c r="AJ120" s="1030"/>
      <c r="AK120" s="1031" t="s">
        <v>432</v>
      </c>
      <c r="AL120" s="1029"/>
      <c r="AM120" s="1029"/>
      <c r="AN120" s="1029"/>
      <c r="AO120" s="1030"/>
      <c r="AP120" s="1032" t="s">
        <v>449</v>
      </c>
      <c r="AQ120" s="1033"/>
      <c r="AR120" s="1033"/>
      <c r="AS120" s="1033"/>
      <c r="AT120" s="1034"/>
      <c r="AU120" s="1059" t="s">
        <v>465</v>
      </c>
      <c r="AV120" s="1060"/>
      <c r="AW120" s="1060"/>
      <c r="AX120" s="1060"/>
      <c r="AY120" s="1061"/>
      <c r="AZ120" s="1010" t="s">
        <v>466</v>
      </c>
      <c r="BA120" s="959"/>
      <c r="BB120" s="959"/>
      <c r="BC120" s="959"/>
      <c r="BD120" s="959"/>
      <c r="BE120" s="959"/>
      <c r="BF120" s="959"/>
      <c r="BG120" s="959"/>
      <c r="BH120" s="959"/>
      <c r="BI120" s="959"/>
      <c r="BJ120" s="959"/>
      <c r="BK120" s="959"/>
      <c r="BL120" s="959"/>
      <c r="BM120" s="959"/>
      <c r="BN120" s="959"/>
      <c r="BO120" s="959"/>
      <c r="BP120" s="960"/>
      <c r="BQ120" s="996">
        <v>3312088</v>
      </c>
      <c r="BR120" s="997"/>
      <c r="BS120" s="997"/>
      <c r="BT120" s="997"/>
      <c r="BU120" s="997"/>
      <c r="BV120" s="997">
        <v>3165694</v>
      </c>
      <c r="BW120" s="997"/>
      <c r="BX120" s="997"/>
      <c r="BY120" s="997"/>
      <c r="BZ120" s="997"/>
      <c r="CA120" s="997">
        <v>3476652</v>
      </c>
      <c r="CB120" s="997"/>
      <c r="CC120" s="997"/>
      <c r="CD120" s="997"/>
      <c r="CE120" s="997"/>
      <c r="CF120" s="1011">
        <v>67.2</v>
      </c>
      <c r="CG120" s="1012"/>
      <c r="CH120" s="1012"/>
      <c r="CI120" s="1012"/>
      <c r="CJ120" s="1012"/>
      <c r="CK120" s="1077" t="s">
        <v>467</v>
      </c>
      <c r="CL120" s="1078"/>
      <c r="CM120" s="1078"/>
      <c r="CN120" s="1078"/>
      <c r="CO120" s="1079"/>
      <c r="CP120" s="1085" t="s">
        <v>468</v>
      </c>
      <c r="CQ120" s="1086"/>
      <c r="CR120" s="1086"/>
      <c r="CS120" s="1086"/>
      <c r="CT120" s="1086"/>
      <c r="CU120" s="1086"/>
      <c r="CV120" s="1086"/>
      <c r="CW120" s="1086"/>
      <c r="CX120" s="1086"/>
      <c r="CY120" s="1086"/>
      <c r="CZ120" s="1086"/>
      <c r="DA120" s="1086"/>
      <c r="DB120" s="1086"/>
      <c r="DC120" s="1086"/>
      <c r="DD120" s="1086"/>
      <c r="DE120" s="1086"/>
      <c r="DF120" s="1087"/>
      <c r="DG120" s="996">
        <v>5257963</v>
      </c>
      <c r="DH120" s="997"/>
      <c r="DI120" s="997"/>
      <c r="DJ120" s="997"/>
      <c r="DK120" s="997"/>
      <c r="DL120" s="997">
        <v>5509124</v>
      </c>
      <c r="DM120" s="997"/>
      <c r="DN120" s="997"/>
      <c r="DO120" s="997"/>
      <c r="DP120" s="997"/>
      <c r="DQ120" s="997">
        <v>5628858</v>
      </c>
      <c r="DR120" s="997"/>
      <c r="DS120" s="997"/>
      <c r="DT120" s="997"/>
      <c r="DU120" s="997"/>
      <c r="DV120" s="998">
        <v>108.8</v>
      </c>
      <c r="DW120" s="998"/>
      <c r="DX120" s="998"/>
      <c r="DY120" s="998"/>
      <c r="DZ120" s="999"/>
    </row>
    <row r="121" spans="1:130" s="226" customFormat="1" ht="26.25" customHeight="1">
      <c r="A121" s="1129"/>
      <c r="B121" s="1016"/>
      <c r="C121" s="1037" t="s">
        <v>469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449</v>
      </c>
      <c r="AB121" s="1029"/>
      <c r="AC121" s="1029"/>
      <c r="AD121" s="1029"/>
      <c r="AE121" s="1030"/>
      <c r="AF121" s="1031" t="s">
        <v>454</v>
      </c>
      <c r="AG121" s="1029"/>
      <c r="AH121" s="1029"/>
      <c r="AI121" s="1029"/>
      <c r="AJ121" s="1030"/>
      <c r="AK121" s="1031" t="s">
        <v>449</v>
      </c>
      <c r="AL121" s="1029"/>
      <c r="AM121" s="1029"/>
      <c r="AN121" s="1029"/>
      <c r="AO121" s="1030"/>
      <c r="AP121" s="1032" t="s">
        <v>432</v>
      </c>
      <c r="AQ121" s="1033"/>
      <c r="AR121" s="1033"/>
      <c r="AS121" s="1033"/>
      <c r="AT121" s="1034"/>
      <c r="AU121" s="1062"/>
      <c r="AV121" s="1063"/>
      <c r="AW121" s="1063"/>
      <c r="AX121" s="1063"/>
      <c r="AY121" s="1064"/>
      <c r="AZ121" s="1019" t="s">
        <v>470</v>
      </c>
      <c r="BA121" s="1020"/>
      <c r="BB121" s="1020"/>
      <c r="BC121" s="1020"/>
      <c r="BD121" s="1020"/>
      <c r="BE121" s="1020"/>
      <c r="BF121" s="1020"/>
      <c r="BG121" s="1020"/>
      <c r="BH121" s="1020"/>
      <c r="BI121" s="1020"/>
      <c r="BJ121" s="1020"/>
      <c r="BK121" s="1020"/>
      <c r="BL121" s="1020"/>
      <c r="BM121" s="1020"/>
      <c r="BN121" s="1020"/>
      <c r="BO121" s="1020"/>
      <c r="BP121" s="1021"/>
      <c r="BQ121" s="989">
        <v>636240</v>
      </c>
      <c r="BR121" s="990"/>
      <c r="BS121" s="990"/>
      <c r="BT121" s="990"/>
      <c r="BU121" s="990"/>
      <c r="BV121" s="990">
        <v>567142</v>
      </c>
      <c r="BW121" s="990"/>
      <c r="BX121" s="990"/>
      <c r="BY121" s="990"/>
      <c r="BZ121" s="990"/>
      <c r="CA121" s="990">
        <v>427033</v>
      </c>
      <c r="CB121" s="990"/>
      <c r="CC121" s="990"/>
      <c r="CD121" s="990"/>
      <c r="CE121" s="990"/>
      <c r="CF121" s="984">
        <v>8.3000000000000007</v>
      </c>
      <c r="CG121" s="985"/>
      <c r="CH121" s="985"/>
      <c r="CI121" s="985"/>
      <c r="CJ121" s="985"/>
      <c r="CK121" s="1080"/>
      <c r="CL121" s="1081"/>
      <c r="CM121" s="1081"/>
      <c r="CN121" s="1081"/>
      <c r="CO121" s="1082"/>
      <c r="CP121" s="1090" t="s">
        <v>471</v>
      </c>
      <c r="CQ121" s="1091"/>
      <c r="CR121" s="1091"/>
      <c r="CS121" s="1091"/>
      <c r="CT121" s="1091"/>
      <c r="CU121" s="1091"/>
      <c r="CV121" s="1091"/>
      <c r="CW121" s="1091"/>
      <c r="CX121" s="1091"/>
      <c r="CY121" s="1091"/>
      <c r="CZ121" s="1091"/>
      <c r="DA121" s="1091"/>
      <c r="DB121" s="1091"/>
      <c r="DC121" s="1091"/>
      <c r="DD121" s="1091"/>
      <c r="DE121" s="1091"/>
      <c r="DF121" s="1092"/>
      <c r="DG121" s="989">
        <v>1971527</v>
      </c>
      <c r="DH121" s="990"/>
      <c r="DI121" s="990"/>
      <c r="DJ121" s="990"/>
      <c r="DK121" s="990"/>
      <c r="DL121" s="990">
        <v>1930736</v>
      </c>
      <c r="DM121" s="990"/>
      <c r="DN121" s="990"/>
      <c r="DO121" s="990"/>
      <c r="DP121" s="990"/>
      <c r="DQ121" s="990">
        <v>1855302</v>
      </c>
      <c r="DR121" s="990"/>
      <c r="DS121" s="990"/>
      <c r="DT121" s="990"/>
      <c r="DU121" s="990"/>
      <c r="DV121" s="991">
        <v>35.9</v>
      </c>
      <c r="DW121" s="991"/>
      <c r="DX121" s="991"/>
      <c r="DY121" s="991"/>
      <c r="DZ121" s="992"/>
    </row>
    <row r="122" spans="1:130" s="226" customFormat="1" ht="26.25" customHeight="1">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432</v>
      </c>
      <c r="AB122" s="1029"/>
      <c r="AC122" s="1029"/>
      <c r="AD122" s="1029"/>
      <c r="AE122" s="1030"/>
      <c r="AF122" s="1031" t="s">
        <v>454</v>
      </c>
      <c r="AG122" s="1029"/>
      <c r="AH122" s="1029"/>
      <c r="AI122" s="1029"/>
      <c r="AJ122" s="1030"/>
      <c r="AK122" s="1031" t="s">
        <v>449</v>
      </c>
      <c r="AL122" s="1029"/>
      <c r="AM122" s="1029"/>
      <c r="AN122" s="1029"/>
      <c r="AO122" s="1030"/>
      <c r="AP122" s="1032" t="s">
        <v>449</v>
      </c>
      <c r="AQ122" s="1033"/>
      <c r="AR122" s="1033"/>
      <c r="AS122" s="1033"/>
      <c r="AT122" s="1034"/>
      <c r="AU122" s="1062"/>
      <c r="AV122" s="1063"/>
      <c r="AW122" s="1063"/>
      <c r="AX122" s="1063"/>
      <c r="AY122" s="1064"/>
      <c r="AZ122" s="1044" t="s">
        <v>472</v>
      </c>
      <c r="BA122" s="1035"/>
      <c r="BB122" s="1035"/>
      <c r="BC122" s="1035"/>
      <c r="BD122" s="1035"/>
      <c r="BE122" s="1035"/>
      <c r="BF122" s="1035"/>
      <c r="BG122" s="1035"/>
      <c r="BH122" s="1035"/>
      <c r="BI122" s="1035"/>
      <c r="BJ122" s="1035"/>
      <c r="BK122" s="1035"/>
      <c r="BL122" s="1035"/>
      <c r="BM122" s="1035"/>
      <c r="BN122" s="1035"/>
      <c r="BO122" s="1035"/>
      <c r="BP122" s="1036"/>
      <c r="BQ122" s="1067">
        <v>14581695</v>
      </c>
      <c r="BR122" s="1068"/>
      <c r="BS122" s="1068"/>
      <c r="BT122" s="1068"/>
      <c r="BU122" s="1068"/>
      <c r="BV122" s="1068">
        <v>14648668</v>
      </c>
      <c r="BW122" s="1068"/>
      <c r="BX122" s="1068"/>
      <c r="BY122" s="1068"/>
      <c r="BZ122" s="1068"/>
      <c r="CA122" s="1068">
        <v>14341099</v>
      </c>
      <c r="CB122" s="1068"/>
      <c r="CC122" s="1068"/>
      <c r="CD122" s="1068"/>
      <c r="CE122" s="1068"/>
      <c r="CF122" s="1088">
        <v>277.3</v>
      </c>
      <c r="CG122" s="1089"/>
      <c r="CH122" s="1089"/>
      <c r="CI122" s="1089"/>
      <c r="CJ122" s="1089"/>
      <c r="CK122" s="1080"/>
      <c r="CL122" s="1081"/>
      <c r="CM122" s="1081"/>
      <c r="CN122" s="1081"/>
      <c r="CO122" s="1082"/>
      <c r="CP122" s="1090" t="s">
        <v>473</v>
      </c>
      <c r="CQ122" s="1091"/>
      <c r="CR122" s="1091"/>
      <c r="CS122" s="1091"/>
      <c r="CT122" s="1091"/>
      <c r="CU122" s="1091"/>
      <c r="CV122" s="1091"/>
      <c r="CW122" s="1091"/>
      <c r="CX122" s="1091"/>
      <c r="CY122" s="1091"/>
      <c r="CZ122" s="1091"/>
      <c r="DA122" s="1091"/>
      <c r="DB122" s="1091"/>
      <c r="DC122" s="1091"/>
      <c r="DD122" s="1091"/>
      <c r="DE122" s="1091"/>
      <c r="DF122" s="1092"/>
      <c r="DG122" s="989">
        <v>42187</v>
      </c>
      <c r="DH122" s="990"/>
      <c r="DI122" s="990"/>
      <c r="DJ122" s="990"/>
      <c r="DK122" s="990"/>
      <c r="DL122" s="990">
        <v>43930</v>
      </c>
      <c r="DM122" s="990"/>
      <c r="DN122" s="990"/>
      <c r="DO122" s="990"/>
      <c r="DP122" s="990"/>
      <c r="DQ122" s="990">
        <v>41745</v>
      </c>
      <c r="DR122" s="990"/>
      <c r="DS122" s="990"/>
      <c r="DT122" s="990"/>
      <c r="DU122" s="990"/>
      <c r="DV122" s="991">
        <v>0.8</v>
      </c>
      <c r="DW122" s="991"/>
      <c r="DX122" s="991"/>
      <c r="DY122" s="991"/>
      <c r="DZ122" s="992"/>
    </row>
    <row r="123" spans="1:130" s="226" customFormat="1" ht="26.25" customHeight="1">
      <c r="A123" s="1129"/>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449</v>
      </c>
      <c r="AB123" s="1029"/>
      <c r="AC123" s="1029"/>
      <c r="AD123" s="1029"/>
      <c r="AE123" s="1030"/>
      <c r="AF123" s="1031" t="s">
        <v>449</v>
      </c>
      <c r="AG123" s="1029"/>
      <c r="AH123" s="1029"/>
      <c r="AI123" s="1029"/>
      <c r="AJ123" s="1030"/>
      <c r="AK123" s="1031" t="s">
        <v>449</v>
      </c>
      <c r="AL123" s="1029"/>
      <c r="AM123" s="1029"/>
      <c r="AN123" s="1029"/>
      <c r="AO123" s="1030"/>
      <c r="AP123" s="1032" t="s">
        <v>449</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474</v>
      </c>
      <c r="BP123" s="1076"/>
      <c r="BQ123" s="1135">
        <v>18530023</v>
      </c>
      <c r="BR123" s="1136"/>
      <c r="BS123" s="1136"/>
      <c r="BT123" s="1136"/>
      <c r="BU123" s="1136"/>
      <c r="BV123" s="1136">
        <v>18381504</v>
      </c>
      <c r="BW123" s="1136"/>
      <c r="BX123" s="1136"/>
      <c r="BY123" s="1136"/>
      <c r="BZ123" s="1136"/>
      <c r="CA123" s="1136">
        <v>18244784</v>
      </c>
      <c r="CB123" s="1136"/>
      <c r="CC123" s="1136"/>
      <c r="CD123" s="1136"/>
      <c r="CE123" s="1136"/>
      <c r="CF123" s="1069"/>
      <c r="CG123" s="1070"/>
      <c r="CH123" s="1070"/>
      <c r="CI123" s="1070"/>
      <c r="CJ123" s="1071"/>
      <c r="CK123" s="1080"/>
      <c r="CL123" s="1081"/>
      <c r="CM123" s="1081"/>
      <c r="CN123" s="1081"/>
      <c r="CO123" s="1082"/>
      <c r="CP123" s="1090" t="s">
        <v>475</v>
      </c>
      <c r="CQ123" s="1091"/>
      <c r="CR123" s="1091"/>
      <c r="CS123" s="1091"/>
      <c r="CT123" s="1091"/>
      <c r="CU123" s="1091"/>
      <c r="CV123" s="1091"/>
      <c r="CW123" s="1091"/>
      <c r="CX123" s="1091"/>
      <c r="CY123" s="1091"/>
      <c r="CZ123" s="1091"/>
      <c r="DA123" s="1091"/>
      <c r="DB123" s="1091"/>
      <c r="DC123" s="1091"/>
      <c r="DD123" s="1091"/>
      <c r="DE123" s="1091"/>
      <c r="DF123" s="1092"/>
      <c r="DG123" s="1028" t="s">
        <v>476</v>
      </c>
      <c r="DH123" s="1029"/>
      <c r="DI123" s="1029"/>
      <c r="DJ123" s="1029"/>
      <c r="DK123" s="1030"/>
      <c r="DL123" s="1031" t="s">
        <v>477</v>
      </c>
      <c r="DM123" s="1029"/>
      <c r="DN123" s="1029"/>
      <c r="DO123" s="1029"/>
      <c r="DP123" s="1030"/>
      <c r="DQ123" s="1031" t="s">
        <v>476</v>
      </c>
      <c r="DR123" s="1029"/>
      <c r="DS123" s="1029"/>
      <c r="DT123" s="1029"/>
      <c r="DU123" s="1030"/>
      <c r="DV123" s="1032" t="s">
        <v>476</v>
      </c>
      <c r="DW123" s="1033"/>
      <c r="DX123" s="1033"/>
      <c r="DY123" s="1033"/>
      <c r="DZ123" s="1034"/>
    </row>
    <row r="124" spans="1:130" s="226" customFormat="1" ht="26.25" customHeight="1" thickBot="1">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476</v>
      </c>
      <c r="AB124" s="1029"/>
      <c r="AC124" s="1029"/>
      <c r="AD124" s="1029"/>
      <c r="AE124" s="1030"/>
      <c r="AF124" s="1031" t="s">
        <v>476</v>
      </c>
      <c r="AG124" s="1029"/>
      <c r="AH124" s="1029"/>
      <c r="AI124" s="1029"/>
      <c r="AJ124" s="1030"/>
      <c r="AK124" s="1031" t="s">
        <v>476</v>
      </c>
      <c r="AL124" s="1029"/>
      <c r="AM124" s="1029"/>
      <c r="AN124" s="1029"/>
      <c r="AO124" s="1030"/>
      <c r="AP124" s="1032" t="s">
        <v>476</v>
      </c>
      <c r="AQ124" s="1033"/>
      <c r="AR124" s="1033"/>
      <c r="AS124" s="1033"/>
      <c r="AT124" s="1034"/>
      <c r="AU124" s="1131" t="s">
        <v>478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122.3</v>
      </c>
      <c r="BR124" s="1098"/>
      <c r="BS124" s="1098"/>
      <c r="BT124" s="1098"/>
      <c r="BU124" s="1098"/>
      <c r="BV124" s="1098">
        <v>112.1</v>
      </c>
      <c r="BW124" s="1098"/>
      <c r="BX124" s="1098"/>
      <c r="BY124" s="1098"/>
      <c r="BZ124" s="1098"/>
      <c r="CA124" s="1098">
        <v>106.8</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t="s">
        <v>476</v>
      </c>
      <c r="DH124" s="1054"/>
      <c r="DI124" s="1054"/>
      <c r="DJ124" s="1054"/>
      <c r="DK124" s="1055"/>
      <c r="DL124" s="1053" t="s">
        <v>476</v>
      </c>
      <c r="DM124" s="1054"/>
      <c r="DN124" s="1054"/>
      <c r="DO124" s="1054"/>
      <c r="DP124" s="1055"/>
      <c r="DQ124" s="1053" t="s">
        <v>476</v>
      </c>
      <c r="DR124" s="1054"/>
      <c r="DS124" s="1054"/>
      <c r="DT124" s="1054"/>
      <c r="DU124" s="1055"/>
      <c r="DV124" s="1056" t="s">
        <v>476</v>
      </c>
      <c r="DW124" s="1057"/>
      <c r="DX124" s="1057"/>
      <c r="DY124" s="1057"/>
      <c r="DZ124" s="1058"/>
    </row>
    <row r="125" spans="1:130" s="226" customFormat="1" ht="26.25" customHeight="1">
      <c r="A125" s="1129"/>
      <c r="B125" s="1016"/>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476</v>
      </c>
      <c r="AB125" s="1029"/>
      <c r="AC125" s="1029"/>
      <c r="AD125" s="1029"/>
      <c r="AE125" s="1030"/>
      <c r="AF125" s="1031" t="s">
        <v>477</v>
      </c>
      <c r="AG125" s="1029"/>
      <c r="AH125" s="1029"/>
      <c r="AI125" s="1029"/>
      <c r="AJ125" s="1030"/>
      <c r="AK125" s="1031" t="s">
        <v>476</v>
      </c>
      <c r="AL125" s="1029"/>
      <c r="AM125" s="1029"/>
      <c r="AN125" s="1029"/>
      <c r="AO125" s="1030"/>
      <c r="AP125" s="1032" t="s">
        <v>476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476</v>
      </c>
      <c r="DH125" s="997"/>
      <c r="DI125" s="997"/>
      <c r="DJ125" s="997"/>
      <c r="DK125" s="997"/>
      <c r="DL125" s="997" t="s">
        <v>476</v>
      </c>
      <c r="DM125" s="997"/>
      <c r="DN125" s="997"/>
      <c r="DO125" s="997"/>
      <c r="DP125" s="997"/>
      <c r="DQ125" s="997" t="s">
        <v>476</v>
      </c>
      <c r="DR125" s="997"/>
      <c r="DS125" s="997"/>
      <c r="DT125" s="997"/>
      <c r="DU125" s="997"/>
      <c r="DV125" s="998" t="s">
        <v>476</v>
      </c>
      <c r="DW125" s="998"/>
      <c r="DX125" s="998"/>
      <c r="DY125" s="998"/>
      <c r="DZ125" s="999"/>
    </row>
    <row r="126" spans="1:130" s="226" customFormat="1" ht="26.25" customHeight="1" thickBot="1">
      <c r="A126" s="1129"/>
      <c r="B126" s="1016"/>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476</v>
      </c>
      <c r="AB126" s="1029"/>
      <c r="AC126" s="1029"/>
      <c r="AD126" s="1029"/>
      <c r="AE126" s="1030"/>
      <c r="AF126" s="1031" t="s">
        <v>476</v>
      </c>
      <c r="AG126" s="1029"/>
      <c r="AH126" s="1029"/>
      <c r="AI126" s="1029"/>
      <c r="AJ126" s="1030"/>
      <c r="AK126" s="1031" t="s">
        <v>476</v>
      </c>
      <c r="AL126" s="1029"/>
      <c r="AM126" s="1029"/>
      <c r="AN126" s="1029"/>
      <c r="AO126" s="1030"/>
      <c r="AP126" s="1032" t="s">
        <v>476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482</v>
      </c>
      <c r="CQ126" s="1020"/>
      <c r="CR126" s="1020"/>
      <c r="CS126" s="1020"/>
      <c r="CT126" s="1020"/>
      <c r="CU126" s="1020"/>
      <c r="CV126" s="1020"/>
      <c r="CW126" s="1020"/>
      <c r="CX126" s="1020"/>
      <c r="CY126" s="1020"/>
      <c r="CZ126" s="1020"/>
      <c r="DA126" s="1020"/>
      <c r="DB126" s="1020"/>
      <c r="DC126" s="1020"/>
      <c r="DD126" s="1020"/>
      <c r="DE126" s="1020"/>
      <c r="DF126" s="1021"/>
      <c r="DG126" s="989" t="s">
        <v>476</v>
      </c>
      <c r="DH126" s="990"/>
      <c r="DI126" s="990"/>
      <c r="DJ126" s="990"/>
      <c r="DK126" s="990"/>
      <c r="DL126" s="990" t="s">
        <v>476</v>
      </c>
      <c r="DM126" s="990"/>
      <c r="DN126" s="990"/>
      <c r="DO126" s="990"/>
      <c r="DP126" s="990"/>
      <c r="DQ126" s="990" t="s">
        <v>476</v>
      </c>
      <c r="DR126" s="990"/>
      <c r="DS126" s="990"/>
      <c r="DT126" s="990"/>
      <c r="DU126" s="990"/>
      <c r="DV126" s="991" t="s">
        <v>476</v>
      </c>
      <c r="DW126" s="991"/>
      <c r="DX126" s="991"/>
      <c r="DY126" s="991"/>
      <c r="DZ126" s="992"/>
    </row>
    <row r="127" spans="1:130" s="226" customFormat="1" ht="26.25" customHeight="1">
      <c r="A127" s="1130"/>
      <c r="B127" s="1018"/>
      <c r="C127" s="1072" t="s">
        <v>483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2462</v>
      </c>
      <c r="AB127" s="1029"/>
      <c r="AC127" s="1029"/>
      <c r="AD127" s="1029"/>
      <c r="AE127" s="1030"/>
      <c r="AF127" s="1031">
        <v>2151</v>
      </c>
      <c r="AG127" s="1029"/>
      <c r="AH127" s="1029"/>
      <c r="AI127" s="1029"/>
      <c r="AJ127" s="1030"/>
      <c r="AK127" s="1031">
        <v>1985</v>
      </c>
      <c r="AL127" s="1029"/>
      <c r="AM127" s="1029"/>
      <c r="AN127" s="1029"/>
      <c r="AO127" s="1030"/>
      <c r="AP127" s="1032">
        <v>0</v>
      </c>
      <c r="AQ127" s="1033"/>
      <c r="AR127" s="1033"/>
      <c r="AS127" s="1033"/>
      <c r="AT127" s="1034"/>
      <c r="AU127" s="262"/>
      <c r="AV127" s="262"/>
      <c r="AW127" s="262"/>
      <c r="AX127" s="1102" t="s">
        <v>484</v>
      </c>
      <c r="AY127" s="1103"/>
      <c r="AZ127" s="1103"/>
      <c r="BA127" s="1103"/>
      <c r="BB127" s="1103"/>
      <c r="BC127" s="1103"/>
      <c r="BD127" s="1103"/>
      <c r="BE127" s="1104"/>
      <c r="BF127" s="1105" t="s">
        <v>485</v>
      </c>
      <c r="BG127" s="1103"/>
      <c r="BH127" s="1103"/>
      <c r="BI127" s="1103"/>
      <c r="BJ127" s="1103"/>
      <c r="BK127" s="1103"/>
      <c r="BL127" s="1104"/>
      <c r="BM127" s="1105" t="s">
        <v>486</v>
      </c>
      <c r="BN127" s="1103"/>
      <c r="BO127" s="1103"/>
      <c r="BP127" s="1103"/>
      <c r="BQ127" s="1103"/>
      <c r="BR127" s="1103"/>
      <c r="BS127" s="1104"/>
      <c r="BT127" s="1105" t="s">
        <v>487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488</v>
      </c>
      <c r="CQ127" s="1020"/>
      <c r="CR127" s="1020"/>
      <c r="CS127" s="1020"/>
      <c r="CT127" s="1020"/>
      <c r="CU127" s="1020"/>
      <c r="CV127" s="1020"/>
      <c r="CW127" s="1020"/>
      <c r="CX127" s="1020"/>
      <c r="CY127" s="1020"/>
      <c r="CZ127" s="1020"/>
      <c r="DA127" s="1020"/>
      <c r="DB127" s="1020"/>
      <c r="DC127" s="1020"/>
      <c r="DD127" s="1020"/>
      <c r="DE127" s="1020"/>
      <c r="DF127" s="1021"/>
      <c r="DG127" s="989" t="s">
        <v>476</v>
      </c>
      <c r="DH127" s="990"/>
      <c r="DI127" s="990"/>
      <c r="DJ127" s="990"/>
      <c r="DK127" s="990"/>
      <c r="DL127" s="990" t="s">
        <v>476</v>
      </c>
      <c r="DM127" s="990"/>
      <c r="DN127" s="990"/>
      <c r="DO127" s="990"/>
      <c r="DP127" s="990"/>
      <c r="DQ127" s="990" t="s">
        <v>476</v>
      </c>
      <c r="DR127" s="990"/>
      <c r="DS127" s="990"/>
      <c r="DT127" s="990"/>
      <c r="DU127" s="990"/>
      <c r="DV127" s="991" t="s">
        <v>476</v>
      </c>
      <c r="DW127" s="991"/>
      <c r="DX127" s="991"/>
      <c r="DY127" s="991"/>
      <c r="DZ127" s="992"/>
    </row>
    <row r="128" spans="1:130" s="226" customFormat="1" ht="26.25" customHeight="1" thickBot="1">
      <c r="A128" s="1113" t="s">
        <v>489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490</v>
      </c>
      <c r="X128" s="1115"/>
      <c r="Y128" s="1115"/>
      <c r="Z128" s="1116"/>
      <c r="AA128" s="1117">
        <v>137005</v>
      </c>
      <c r="AB128" s="1118"/>
      <c r="AC128" s="1118"/>
      <c r="AD128" s="1118"/>
      <c r="AE128" s="1119"/>
      <c r="AF128" s="1120">
        <v>108615</v>
      </c>
      <c r="AG128" s="1118"/>
      <c r="AH128" s="1118"/>
      <c r="AI128" s="1118"/>
      <c r="AJ128" s="1119"/>
      <c r="AK128" s="1120">
        <v>62970</v>
      </c>
      <c r="AL128" s="1118"/>
      <c r="AM128" s="1118"/>
      <c r="AN128" s="1118"/>
      <c r="AO128" s="1119"/>
      <c r="AP128" s="1121"/>
      <c r="AQ128" s="1122"/>
      <c r="AR128" s="1122"/>
      <c r="AS128" s="1122"/>
      <c r="AT128" s="1123"/>
      <c r="AU128" s="262"/>
      <c r="AV128" s="262"/>
      <c r="AW128" s="262"/>
      <c r="AX128" s="958" t="s">
        <v>491</v>
      </c>
      <c r="AY128" s="959"/>
      <c r="AZ128" s="959"/>
      <c r="BA128" s="959"/>
      <c r="BB128" s="959"/>
      <c r="BC128" s="959"/>
      <c r="BD128" s="959"/>
      <c r="BE128" s="960"/>
      <c r="BF128" s="1124" t="s">
        <v>476</v>
      </c>
      <c r="BG128" s="1125"/>
      <c r="BH128" s="1125"/>
      <c r="BI128" s="1125"/>
      <c r="BJ128" s="1125"/>
      <c r="BK128" s="1125"/>
      <c r="BL128" s="1126"/>
      <c r="BM128" s="1124">
        <v>14.25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492</v>
      </c>
      <c r="CQ128" s="1107"/>
      <c r="CR128" s="1107"/>
      <c r="CS128" s="1107"/>
      <c r="CT128" s="1107"/>
      <c r="CU128" s="1107"/>
      <c r="CV128" s="1107"/>
      <c r="CW128" s="1107"/>
      <c r="CX128" s="1107"/>
      <c r="CY128" s="1107"/>
      <c r="CZ128" s="1107"/>
      <c r="DA128" s="1107"/>
      <c r="DB128" s="1107"/>
      <c r="DC128" s="1107"/>
      <c r="DD128" s="1107"/>
      <c r="DE128" s="1107"/>
      <c r="DF128" s="1108"/>
      <c r="DG128" s="1109">
        <v>84439</v>
      </c>
      <c r="DH128" s="1110"/>
      <c r="DI128" s="1110"/>
      <c r="DJ128" s="1110"/>
      <c r="DK128" s="1110"/>
      <c r="DL128" s="1110">
        <v>68564</v>
      </c>
      <c r="DM128" s="1110"/>
      <c r="DN128" s="1110"/>
      <c r="DO128" s="1110"/>
      <c r="DP128" s="1110"/>
      <c r="DQ128" s="1110">
        <v>52263</v>
      </c>
      <c r="DR128" s="1110"/>
      <c r="DS128" s="1110"/>
      <c r="DT128" s="1110"/>
      <c r="DU128" s="1110"/>
      <c r="DV128" s="1111">
        <v>1</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493</v>
      </c>
      <c r="X129" s="1144"/>
      <c r="Y129" s="1144"/>
      <c r="Z129" s="1145"/>
      <c r="AA129" s="1028">
        <v>6460646</v>
      </c>
      <c r="AB129" s="1029"/>
      <c r="AC129" s="1029"/>
      <c r="AD129" s="1029"/>
      <c r="AE129" s="1030"/>
      <c r="AF129" s="1031">
        <v>6346337</v>
      </c>
      <c r="AG129" s="1029"/>
      <c r="AH129" s="1029"/>
      <c r="AI129" s="1029"/>
      <c r="AJ129" s="1030"/>
      <c r="AK129" s="1031">
        <v>6449493</v>
      </c>
      <c r="AL129" s="1029"/>
      <c r="AM129" s="1029"/>
      <c r="AN129" s="1029"/>
      <c r="AO129" s="1030"/>
      <c r="AP129" s="1146"/>
      <c r="AQ129" s="1147"/>
      <c r="AR129" s="1147"/>
      <c r="AS129" s="1147"/>
      <c r="AT129" s="1148"/>
      <c r="AU129" s="264"/>
      <c r="AV129" s="264"/>
      <c r="AW129" s="264"/>
      <c r="AX129" s="1137" t="s">
        <v>494</v>
      </c>
      <c r="AY129" s="1020"/>
      <c r="AZ129" s="1020"/>
      <c r="BA129" s="1020"/>
      <c r="BB129" s="1020"/>
      <c r="BC129" s="1020"/>
      <c r="BD129" s="1020"/>
      <c r="BE129" s="1021"/>
      <c r="BF129" s="1138" t="s">
        <v>476</v>
      </c>
      <c r="BG129" s="1139"/>
      <c r="BH129" s="1139"/>
      <c r="BI129" s="1139"/>
      <c r="BJ129" s="1139"/>
      <c r="BK129" s="1139"/>
      <c r="BL129" s="1140"/>
      <c r="BM129" s="1138">
        <v>19.25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1226050</v>
      </c>
      <c r="AB130" s="1029"/>
      <c r="AC130" s="1029"/>
      <c r="AD130" s="1029"/>
      <c r="AE130" s="1030"/>
      <c r="AF130" s="1031">
        <v>1269831</v>
      </c>
      <c r="AG130" s="1029"/>
      <c r="AH130" s="1029"/>
      <c r="AI130" s="1029"/>
      <c r="AJ130" s="1030"/>
      <c r="AK130" s="1031">
        <v>1278007</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12.8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5234596</v>
      </c>
      <c r="AB131" s="1054"/>
      <c r="AC131" s="1054"/>
      <c r="AD131" s="1054"/>
      <c r="AE131" s="1055"/>
      <c r="AF131" s="1053">
        <v>5076506</v>
      </c>
      <c r="AG131" s="1054"/>
      <c r="AH131" s="1054"/>
      <c r="AI131" s="1054"/>
      <c r="AJ131" s="1055"/>
      <c r="AK131" s="1053">
        <v>5171486</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v>106.8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11.42626862</v>
      </c>
      <c r="AB132" s="1170"/>
      <c r="AC132" s="1170"/>
      <c r="AD132" s="1170"/>
      <c r="AE132" s="1171"/>
      <c r="AF132" s="1172">
        <v>13.27147057</v>
      </c>
      <c r="AG132" s="1170"/>
      <c r="AH132" s="1170"/>
      <c r="AI132" s="1170"/>
      <c r="AJ132" s="1171"/>
      <c r="AK132" s="1172">
        <v>13.771438229999999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12</v>
      </c>
      <c r="AB133" s="1153"/>
      <c r="AC133" s="1153"/>
      <c r="AD133" s="1153"/>
      <c r="AE133" s="1154"/>
      <c r="AF133" s="1152">
        <v>12</v>
      </c>
      <c r="AG133" s="1153"/>
      <c r="AH133" s="1153"/>
      <c r="AI133" s="1153"/>
      <c r="AJ133" s="1154"/>
      <c r="AK133" s="1152">
        <v>12.8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2kUp/ytgbdrzOgV0RDxngtKXpkfVtPlDGj6NMCaGe9+2bRDKHy43zgmD4ltLWk/dKbFD+llEJwCRVTcK+eEXg==" saltValue="PVSzMW7OqsazBhmtO+Av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GYyEtmGvtjEPSvpDa+a2x8ayWZodgwy19e14qZOCSYDoV0cUdDQ+rEVb8ZQDgB+KDGIAU+sorxIr9mYQtEvhA==" saltValue="XrpXndgGj9RHoPSumN+y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0kI+pO74RH8iOyvNYzT91qoqHH5Qhp6j54gwpOopwiga1htdFC2/8BcN0z3onXviDz+//VZTA0dmIbUHbV4ig==" saltValue="md1DMtCh+z0h4KYDtHFx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1492315</v>
      </c>
      <c r="AP9" s="292">
        <v>83909</v>
      </c>
      <c r="AQ9" s="293">
        <v>90243</v>
      </c>
      <c r="AR9" s="294">
        <v>-7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365018</v>
      </c>
      <c r="AP10" s="295">
        <v>20524</v>
      </c>
      <c r="AQ10" s="296">
        <v>8421</v>
      </c>
      <c r="AR10" s="297">
        <v>143.69999999999999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220086</v>
      </c>
      <c r="AP11" s="295">
        <v>12375</v>
      </c>
      <c r="AQ11" s="296">
        <v>13771</v>
      </c>
      <c r="AR11" s="297">
        <v>-10.1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t="s">
        <v>515</v>
      </c>
      <c r="AP12" s="295" t="s">
        <v>515</v>
      </c>
      <c r="AQ12" s="296">
        <v>2513</v>
      </c>
      <c r="AR12" s="297" t="s">
        <v>515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515</v>
      </c>
      <c r="AP13" s="295" t="s">
        <v>515</v>
      </c>
      <c r="AQ13" s="296" t="s">
        <v>515</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66307</v>
      </c>
      <c r="AP14" s="295">
        <v>3728</v>
      </c>
      <c r="AQ14" s="296">
        <v>5857</v>
      </c>
      <c r="AR14" s="297">
        <v>-36.299999999999997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33600</v>
      </c>
      <c r="AP15" s="295">
        <v>1889</v>
      </c>
      <c r="AQ15" s="296">
        <v>2231</v>
      </c>
      <c r="AR15" s="297">
        <v>-15.3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-189672</v>
      </c>
      <c r="AP16" s="295">
        <v>-10665</v>
      </c>
      <c r="AQ16" s="296">
        <v>-9195</v>
      </c>
      <c r="AR16" s="297">
        <v>16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1987654</v>
      </c>
      <c r="AP17" s="295">
        <v>111760</v>
      </c>
      <c r="AQ17" s="296">
        <v>113840</v>
      </c>
      <c r="AR17" s="297">
        <v>-1.8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11.36</v>
      </c>
      <c r="AP21" s="308">
        <v>10.62</v>
      </c>
      <c r="AQ21" s="309">
        <v>0.74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94.6</v>
      </c>
      <c r="AP22" s="313">
        <v>95.8</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1504170</v>
      </c>
      <c r="AP32" s="322">
        <v>84575</v>
      </c>
      <c r="AQ32" s="323">
        <v>74521</v>
      </c>
      <c r="AR32" s="324">
        <v>13.5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515</v>
      </c>
      <c r="AP34" s="322" t="s">
        <v>515</v>
      </c>
      <c r="AQ34" s="323" t="s">
        <v>515</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506023</v>
      </c>
      <c r="AP35" s="322">
        <v>28452</v>
      </c>
      <c r="AQ35" s="323">
        <v>19378</v>
      </c>
      <c r="AR35" s="324">
        <v>46.8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40987</v>
      </c>
      <c r="AP36" s="322">
        <v>2305</v>
      </c>
      <c r="AQ36" s="323">
        <v>3039</v>
      </c>
      <c r="AR36" s="324">
        <v>-24.2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v>1985</v>
      </c>
      <c r="AP37" s="322">
        <v>112</v>
      </c>
      <c r="AQ37" s="323">
        <v>1253</v>
      </c>
      <c r="AR37" s="324">
        <v>-91.1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t="s">
        <v>515</v>
      </c>
      <c r="AP38" s="325" t="s">
        <v>515</v>
      </c>
      <c r="AQ38" s="326">
        <v>3</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v>-62970</v>
      </c>
      <c r="AP39" s="322">
        <v>-3541</v>
      </c>
      <c r="AQ39" s="323">
        <v>-3246</v>
      </c>
      <c r="AR39" s="324">
        <v>9.1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-1278007</v>
      </c>
      <c r="AP40" s="322">
        <v>-71859</v>
      </c>
      <c r="AQ40" s="323">
        <v>-65677</v>
      </c>
      <c r="AR40" s="324">
        <v>9.4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712188</v>
      </c>
      <c r="AP41" s="322">
        <v>40044</v>
      </c>
      <c r="AQ41" s="323">
        <v>29272</v>
      </c>
      <c r="AR41" s="324">
        <v>36.799999999999997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2243488</v>
      </c>
      <c r="AN51" s="344">
        <v>120372</v>
      </c>
      <c r="AO51" s="345">
        <v>40.4</v>
      </c>
      <c r="AP51" s="346">
        <v>118124</v>
      </c>
      <c r="AQ51" s="347">
        <v>49.2</v>
      </c>
      <c r="AR51" s="348">
        <v>-8.8000000000000007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1453316</v>
      </c>
      <c r="AN52" s="352">
        <v>77976</v>
      </c>
      <c r="AO52" s="353">
        <v>57.8</v>
      </c>
      <c r="AP52" s="354">
        <v>54614</v>
      </c>
      <c r="AQ52" s="355">
        <v>35</v>
      </c>
      <c r="AR52" s="356">
        <v>22.8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1039345</v>
      </c>
      <c r="AN53" s="344">
        <v>56327</v>
      </c>
      <c r="AO53" s="345">
        <v>-53.2</v>
      </c>
      <c r="AP53" s="346">
        <v>101693</v>
      </c>
      <c r="AQ53" s="347">
        <v>-13.9</v>
      </c>
      <c r="AR53" s="348">
        <v>-39.299999999999997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580694</v>
      </c>
      <c r="AN54" s="352">
        <v>31471</v>
      </c>
      <c r="AO54" s="353">
        <v>-59.6</v>
      </c>
      <c r="AP54" s="354">
        <v>51066</v>
      </c>
      <c r="AQ54" s="355">
        <v>-6.5</v>
      </c>
      <c r="AR54" s="356">
        <v>-53.1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1339676</v>
      </c>
      <c r="AN55" s="344">
        <v>73714</v>
      </c>
      <c r="AO55" s="345">
        <v>30.9</v>
      </c>
      <c r="AP55" s="346">
        <v>96635</v>
      </c>
      <c r="AQ55" s="347">
        <v>-5</v>
      </c>
      <c r="AR55" s="348">
        <v>35.9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1044760</v>
      </c>
      <c r="AN56" s="352">
        <v>57487</v>
      </c>
      <c r="AO56" s="353">
        <v>82.7</v>
      </c>
      <c r="AP56" s="354">
        <v>44408</v>
      </c>
      <c r="AQ56" s="355">
        <v>-13</v>
      </c>
      <c r="AR56" s="356">
        <v>95.7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1187141</v>
      </c>
      <c r="AN57" s="344">
        <v>65945</v>
      </c>
      <c r="AO57" s="345">
        <v>-10.5</v>
      </c>
      <c r="AP57" s="346">
        <v>97062</v>
      </c>
      <c r="AQ57" s="347">
        <v>0.4</v>
      </c>
      <c r="AR57" s="348">
        <v>-10.9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604479</v>
      </c>
      <c r="AN58" s="352">
        <v>33578</v>
      </c>
      <c r="AO58" s="353">
        <v>-41.6</v>
      </c>
      <c r="AP58" s="354">
        <v>50112</v>
      </c>
      <c r="AQ58" s="355">
        <v>12.8</v>
      </c>
      <c r="AR58" s="356">
        <v>-54.4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1709052</v>
      </c>
      <c r="AN59" s="344">
        <v>96095</v>
      </c>
      <c r="AO59" s="345">
        <v>45.7</v>
      </c>
      <c r="AP59" s="346">
        <v>106005</v>
      </c>
      <c r="AQ59" s="347">
        <v>9.1999999999999993</v>
      </c>
      <c r="AR59" s="348">
        <v>36.5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1124751</v>
      </c>
      <c r="AN60" s="352">
        <v>63242</v>
      </c>
      <c r="AO60" s="353">
        <v>88.3</v>
      </c>
      <c r="AP60" s="354">
        <v>58359</v>
      </c>
      <c r="AQ60" s="355">
        <v>16.5</v>
      </c>
      <c r="AR60" s="356">
        <v>71.8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1503740</v>
      </c>
      <c r="AN61" s="359">
        <v>82491</v>
      </c>
      <c r="AO61" s="360">
        <v>10.7</v>
      </c>
      <c r="AP61" s="361">
        <v>103904</v>
      </c>
      <c r="AQ61" s="362">
        <v>8</v>
      </c>
      <c r="AR61" s="348">
        <v>2.7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961600</v>
      </c>
      <c r="AN62" s="352">
        <v>52751</v>
      </c>
      <c r="AO62" s="353">
        <v>25.5</v>
      </c>
      <c r="AP62" s="354">
        <v>51712</v>
      </c>
      <c r="AQ62" s="355">
        <v>9</v>
      </c>
      <c r="AR62" s="356">
        <v>16.5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MUEwoadusO+hO8y44jG7zT0BO8fONWh0uQTxcY45IKEb6i2k/S3NDO7GvebboMFYTlebWN6CJS6zRFSZIXs9w==" saltValue="UVS2jtvPWTpNcUMOzfE2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BwQBAq2Jk037v3qsIBjblI2T7q169N0RrC6mRJj3Fuam/8FlHmw0wDOzbtgmbgzrQO7O7HQ8ZoWEhfvbGhBIg==" saltValue="FahrPWTiBSeSRMqn7VEe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qA5f0G8nXKM40xTCqhMh+GWPXDBIe+AFmeAfrkFvurfNavik1iKAm0AaN+5c0Ed5+R4OSZNSm/4UF9gUWlWuA==" saltValue="fiRwzSPcVQUyGfq9g2nR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2" t="s">
        <v>3</v>
      </c>
      <c r="D47" s="1212"/>
      <c r="E47" s="1213"/>
      <c r="F47" s="11">
        <v>14.54</v>
      </c>
      <c r="G47" s="12">
        <v>15.56</v>
      </c>
      <c r="H47" s="12">
        <v>19.78</v>
      </c>
      <c r="I47" s="12">
        <v>19.2</v>
      </c>
      <c r="J47" s="13">
        <v>21.22</v>
      </c>
    </row>
    <row r="48" spans="2:10" ht="57.75" customHeight="1">
      <c r="B48" s="14"/>
      <c r="C48" s="1214" t="s">
        <v>4</v>
      </c>
      <c r="D48" s="1214"/>
      <c r="E48" s="1215"/>
      <c r="F48" s="15">
        <v>2.9</v>
      </c>
      <c r="G48" s="16">
        <v>0.26</v>
      </c>
      <c r="H48" s="16">
        <v>3.25</v>
      </c>
      <c r="I48" s="16">
        <v>3.18</v>
      </c>
      <c r="J48" s="17">
        <v>5.0599999999999996</v>
      </c>
    </row>
    <row r="49" spans="2:10" ht="57.75" customHeight="1" thickBot="1">
      <c r="B49" s="18"/>
      <c r="C49" s="1216" t="s">
        <v>5</v>
      </c>
      <c r="D49" s="1216"/>
      <c r="E49" s="1217"/>
      <c r="F49" s="19">
        <v>2.3199999999999998</v>
      </c>
      <c r="G49" s="20" t="s">
        <v>563</v>
      </c>
      <c r="H49" s="20">
        <v>7.16</v>
      </c>
      <c r="I49" s="20" t="s">
        <v>564</v>
      </c>
      <c r="J49" s="21">
        <v>4.32</v>
      </c>
    </row>
    <row r="50" spans="2:10" ht="13.5" customHeight="1"/>
    <row r="51" spans="2:10" ht="13.5" hidden="1" customHeight="1"/>
    <row r="52" spans="2:10" ht="13.5" hidden="1" customHeight="1"/>
    <row r="53" spans="2:10" ht="13.5" hidden="1" customHeight="1"/>
  </sheetData>
  <sheetProtection algorithmName="SHA-512" hashValue="3FGdasMgcQFyNsjeCDDfaUWluTbf4lZJJQDLV71LgqqYp6VuRWhVK5Qc3j30kQPzMbLP83bJhzEfaiOhkyx04Q==" saltValue="9cLnKbUjr7Rc6G/lOETK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2019-10-25T03:05:37Z</cp:lastPrinted>
  <dcterms:created xsi:type="dcterms:W3CDTF">2019-02-14T04:08:15Z</dcterms:created>
  <dcterms:modified xsi:type="dcterms:W3CDTF">2019-10-25T03:05:40Z</dcterms:modified>
  <cp:category/>
</cp:coreProperties>
</file>