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4_公表・報告\"/>
    </mc:Choice>
  </mc:AlternateContent>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<sst xmlns="http://schemas.openxmlformats.org/spreadsheetml/2006/main" count="1113" uniqueCount="597">
  <si>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</si>
  <si>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</si>
  <si>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</si>
  <si>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</si>
  <si>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</si>
  <si>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</si>
  <si>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</si>
  <si>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</si>
  <si>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</si>
  <si>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</si>
  <si>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</si>
  <si>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</si>
  <si>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</si>
  <si>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</si>
  <si>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</si>
  <si>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</si>
  <si>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</si>
  <si>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</si>
  <si>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</si>
  <si>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</si>
  <si>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</si>
  <si>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</si>
  <si>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</si>
  <si>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</si>
  <si>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</si>
  <si>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</si>
  <si>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</si>
  <si>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</si>
  <si>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</si>
  <si>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</si>
  <si>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</si>
  <si>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</si>
  <si>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</si>
  <si>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</si>
  <si>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</si>
  <si>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</si>
  <si>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</si>
  <si>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</si>
  <si>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</si>
  <si>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</si>
  <si>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</si>
  <si>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</si>
  <si>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</si>
  <si>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</si>
  <si>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</si>
  <si>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</si>
  <si>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</si>
  <si>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</si>
  <si>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</si>
  <si>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</si>
  <si>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</si>
  <si>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</si>
  <si>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</si>
  <si>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</si>
  <si>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</si>
  <si>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</si>
  <si>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</si>
  <si>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</si>
  <si>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</si>
  <si>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</si>
  <si>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</si>
  <si>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</si>
  <si>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</si>
  <si>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</si>
  <si>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</si>
  <si>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</si>
  <si>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</si>
  <si>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</si>
  <si>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</si>
  <si>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</si>
  <si>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</si>
  <si>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</si>
  <si>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</si>
  <si>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</si>
  <si>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</si>
  <si>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</si>
  <si>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</si>
  <si>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</si>
  <si>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</si>
  <si>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</si>
  <si>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</si>
  <si>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</si>
  <si>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</si>
  <si>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</si>
  <si>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</si>
  <si>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</si>
  <si>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</si>
  <si>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</si>
  <si>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</si>
  <si>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</si>
  <si>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</si>
  <si>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</si>
  <si>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</si>
  <si>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</si>
  <si>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</si>
  <si>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</si>
  <si>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</si>
  <si>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</si>
  <si>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</si>
  <si>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</si>
  <si>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</si>
  <si>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</si>
  <si>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</si>
  <si>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</si>
  <si>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</si>
  <si>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</si>
  <si>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</si>
  <si>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</si>
  <si>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</si>
  <si>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</si>
  <si>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</si>
  <si>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</si>
  <si>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</si>
  <si>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</si>
  <si>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</si>
  <si>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</si>
  <si>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</si>
  <si>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</si>
  <si>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</si>
  <si>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</si>
  <si>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</si>
  <si>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</si>
  <si>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</si>
  <si>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</si>
  <si>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</si>
  <si>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</si>
  <si>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</si>
  <si>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</si>
  <si>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</si>
  <si>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</si>
  <si>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</si>
  <si>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</si>
  <si>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</si>
  <si>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</si>
  <si>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</si>
  <si>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</si>
  <si>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</si>
  <si>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</si>
  <si>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</si>
  <si>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</si>
  <si>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</si>
  <si>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</si>
  <si>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</si>
  <si>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</si>
  <si>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</si>
  <si>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</si>
  <si>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</si>
  <si>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</si>
  <si>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</si>
  <si>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</si>
  <si>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</si>
  <si>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</si>
  <si>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</si>
  <si>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</si>
  <si>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</si>
  <si>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</si>
  <si>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</si>
  <si>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</si>
  <si>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</si>
  <si>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</si>
  <si>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</si>
  <si>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</si>
  <si>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</si>
  <si>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</si>
  <si>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</si>
  <si>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</si>
  <si>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</si>
  <si>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</si>
  <si>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</si>
  <si>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</si>
  <si>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</si>
  <si>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</si>
  <si>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</si>
  <si>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</si>
  <si>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</si>
  <si>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</si>
  <si>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</si>
  <si>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</si>
  <si>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</si>
  <si>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</si>
  <si>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</si>
  <si>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</si>
  <si>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</si>
  <si>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</si>
  <si>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</si>
  <si>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</si>
  <si>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</si>
  <si>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</si>
  <si>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</si>
  <si>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</si>
  <si>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</si>
  <si>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</si>
  <si>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</si>
  <si>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</si>
  <si>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</si>
  <si>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</si>
  <si>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</si>
  <si>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</si>
  <si>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</si>
  <si>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</si>
  <si>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</si>
  <si>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</si>
  <si>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</si>
  <si>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</si>
  <si>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</si>
  <si>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</si>
  <si>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</si>
  <si>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</si>
  <si>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</si>
  <si>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</si>
  <si>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</si>
  <si>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鳥取県南部町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</si>
  <si>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</si>
  <si>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</si>
  <si>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</si>
  <si>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</si>
  <si>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</si>
  <si>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</si>
  <si>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</si>
  <si>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</si>
  <si>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</si>
  <si>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</si>
  <si>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</si>
  <si>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</si>
  <si>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</si>
  <si>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</si>
  <si>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</si>
  <si>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</si>
  <si>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</si>
  <si>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</si>
  <si>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</si>
  <si>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</si>
  <si>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</si>
  <si>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</si>
  <si>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</si>
  <si>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</si>
  <si>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</si>
  <si>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</si>
  <si>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</si>
  <si>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</si>
  <si>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</si>
  <si>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</si>
  <si>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</si>
  <si>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</si>
  <si>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</si>
  <si>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</si>
  <si>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</si>
  <si>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</si>
  <si>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</si>
  <si>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</si>
  <si>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</si>
  <si>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</si>
  <si>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</si>
  <si>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</si>
  <si>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</si>
  <si>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</si>
  <si>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</si>
  <si>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</si>
  <si>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</si>
  <si>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</si>
  <si>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</si>
  <si>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</si>
  <si>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</si>
  <si>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</si>
  <si>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</si>
  <si>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</si>
  <si>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</si>
  <si>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</si>
  <si>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</si>
  <si>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</si>
  <si>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</si>
  <si>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</si>
  <si>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</si>
  <si>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</si>
  <si>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</si>
  <si>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</si>
  <si>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</si>
  <si>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</si>
  <si>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</si>
  <si>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</si>
  <si>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</si>
  <si>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</si>
  <si>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</si>
  <si>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</si>
  <si>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</si>
  <si>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</si>
  <si>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</si>
  <si>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</si>
  <si>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</si>
  <si>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</si>
  <si>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</si>
  <si>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</si>
  <si>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</si>
  <si>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</si>
  <si>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</si>
  <si>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</si>
  <si>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</si>
  <si>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</si>
  <si>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</si>
  <si>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</si>
  <si>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</si>
  <si>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</si>
  <si>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</si>
  <si>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</si>
  <si>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</si>
  <si>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</si>
  <si>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</si>
  <si>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</si>
  <si>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</si>
  <si>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</si>
  <si>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</si>
  <si>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</si>
  <si>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</si>
  <si>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</si>
  <si>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</si>
  <si>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</si>
  <si>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</si>
  <si>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</si>
  <si>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</si>
  <si>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</si>
  <si>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</si>
  <si>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</si>
  <si>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</si>
  <si>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</si>
  <si>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</si>
  <si>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</si>
  <si>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</si>
  <si>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</si>
  <si>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</si>
  <si>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</si>
  <si>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</si>
  <si>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</si>
  <si>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</si>
  <si>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</si>
  <si>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</si>
  <si>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</si>
  <si>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</si>
  <si>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</si>
  <si>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</si>
  <si>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</si>
  <si>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</si>
  <si>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</si>
  <si>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</si>
  <si>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</si>
  <si>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</si>
  <si>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</si>
  <si>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</si>
  <si>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</si>
  <si>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</si>
  <si>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</si>
  <si>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</si>
  <si>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</si>
  <si>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</si>
  <si>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</si>
  <si>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</si>
  <si>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</si>
  <si>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</si>
  <si>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</si>
  <si>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</si>
  <si>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</si>
  <si>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</si>
  <si>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鳥取県南部町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</si>
  <si>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</si>
  <si>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</si>
  <si>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</si>
  <si>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</si>
  <si>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</si>
  <si>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</si>
  <si>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</si>
  <si>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</si>
  <si>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</si>
  <si>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</si>
  <si>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</si>
  <si>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</si>
  <si>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</si>
  <si>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</si>
  <si>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</si>
  <si>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</si>
  <si>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</si>
  <si>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</si>
  <si>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</si>
  <si>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</si>
  <si>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t>
    <phoneticPr fontId="5"/>
  </si>
  <si>
    <t>墓苑事業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</si>
  <si>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</si>
  <si>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</si>
  <si>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</si>
  <si>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</si>
  <si>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</si>
  <si>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</si>
  <si>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</si>
  <si>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</si>
  <si>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</si>
  <si>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</si>
  <si>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</si>
  <si>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</si>
  <si>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</si>
  <si>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</si>
  <si>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</si>
  <si>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病院事業会計</t>
    <phoneticPr fontId="5"/>
  </si>
  <si>
    <t>法適用企業</t>
    <phoneticPr fontId="5"/>
  </si>
  <si>
    <t>在宅生活支援事業会計</t>
    <phoneticPr fontId="5"/>
  </si>
  <si>
    <t>水道事業会計</t>
    <phoneticPr fontId="5"/>
  </si>
  <si>
    <t>法適用企業</t>
    <phoneticPr fontId="5"/>
  </si>
  <si>
    <t>浄化槽整備事業特別会計</t>
    <phoneticPr fontId="5"/>
  </si>
  <si>
    <t>法非適用企業</t>
    <phoneticPr fontId="5"/>
  </si>
  <si>
    <t>農業集落排水事業特別会計</t>
    <phoneticPr fontId="5"/>
  </si>
  <si>
    <t>法非適用企業</t>
    <phoneticPr fontId="5"/>
  </si>
  <si>
    <t>公共下水道事業特別会計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</si>
  <si>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</si>
  <si>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</si>
  <si>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</si>
  <si>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</si>
  <si>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</si>
  <si>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</si>
  <si>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</si>
  <si>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</si>
  <si>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</si>
  <si>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</si>
  <si>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</si>
  <si>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</si>
  <si>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</si>
  <si>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</si>
  <si>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</si>
  <si>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</si>
  <si>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</si>
  <si>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</si>
  <si>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</si>
  <si>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</si>
  <si>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</si>
  <si>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</si>
  <si>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</si>
  <si>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</si>
  <si>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</si>
  <si>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</si>
  <si>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</si>
  <si>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</si>
  <si>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</si>
  <si>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</si>
  <si>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</si>
  <si>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</si>
  <si>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</si>
  <si>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</si>
  <si>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</si>
  <si>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</si>
  <si>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</si>
  <si>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</si>
  <si>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</si>
  <si>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</si>
  <si>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</si>
  <si>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</si>
  <si>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</si>
  <si>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</si>
  <si>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</si>
  <si>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</si>
  <si>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</si>
  <si>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</si>
  <si>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</si>
  <si>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</si>
  <si>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</si>
  <si>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</si>
  <si>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</si>
  <si>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</si>
  <si>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</si>
  <si>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</si>
  <si>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</si>
  <si>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</si>
  <si>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</si>
  <si>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</si>
  <si>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</si>
  <si>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</si>
  <si>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</si>
  <si>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公共下水道事業特別会計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</si>
  <si>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</si>
  <si>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</si>
  <si>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</si>
  <si>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</si>
  <si>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</si>
  <si>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</si>
  <si>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</si>
  <si>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</si>
  <si>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</si>
  <si>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</si>
  <si>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</si>
  <si>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</si>
  <si>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</si>
  <si>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</si>
  <si>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</si>
  <si>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</si>
  <si>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</si>
  <si>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</si>
  <si>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</si>
  <si>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</si>
  <si>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</si>
  <si>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</si>
  <si>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</si>
  <si>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</si>
  <si>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</si>
  <si>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</si>
  <si>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</si>
  <si>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</si>
  <si>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</si>
  <si>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</si>
  <si>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</si>
  <si>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</si>
  <si>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</si>
  <si>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</si>
  <si>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</si>
  <si>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</si>
  <si>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</si>
  <si>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</si>
  <si>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</si>
  <si>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</si>
  <si>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</si>
  <si>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</si>
  <si>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</si>
  <si>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</si>
  <si>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</si>
  <si>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</si>
  <si>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</si>
  <si>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</si>
  <si>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</si>
  <si>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</si>
  <si>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</si>
  <si>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</si>
  <si>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</si>
  <si>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</si>
  <si>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</si>
  <si>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</si>
  <si>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</si>
  <si>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</si>
  <si>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</si>
  <si>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</si>
  <si>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</si>
  <si>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</si>
  <si>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</si>
  <si>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</si>
  <si>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</si>
  <si>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</si>
  <si>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</si>
  <si>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</si>
  <si>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</si>
  <si>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</si>
  <si>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</si>
  <si>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</si>
  <si>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</si>
  <si>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</si>
  <si>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</si>
  <si>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</si>
  <si>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</si>
  <si>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</si>
  <si>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</si>
  <si>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</si>
  <si>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</si>
  <si>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</si>
  <si>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</si>
  <si>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</si>
  <si>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</si>
  <si>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</si>
  <si>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</si>
  <si>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0.56</t>
  </si>
  <si>
    <t>病院事業会計</t>
  </si>
  <si>
    <t>一般会計</t>
  </si>
  <si>
    <t>水道事業会計</t>
  </si>
  <si>
    <t>国民健康保険事業</t>
  </si>
  <si>
    <t>在宅生活支援事業会計</t>
  </si>
  <si>
    <t>住宅資金貸付事業</t>
  </si>
  <si>
    <t>浄化槽整備事業特別会計</t>
  </si>
  <si>
    <t>後期高齢者医療</t>
  </si>
  <si>
    <t>その他会計（赤字）</t>
  </si>
  <si>
    <t>その他会計（黒字）</t>
  </si>
  <si>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</si>
  <si>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</si>
  <si>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さくら基金</t>
    <rPh sb="3" eb="5">
      <t>キキン</t>
    </rPh>
    <phoneticPr fontId="11"/>
  </si>
  <si>
    <t>あいのわ銀行基金</t>
    <rPh sb="4" eb="6">
      <t>ギンコウ</t>
    </rPh>
    <rPh sb="6" eb="8">
      <t>キキン</t>
    </rPh>
    <phoneticPr fontId="11"/>
  </si>
  <si>
    <t>災害対策基金</t>
    <rPh sb="0" eb="2">
      <t>サイガイ</t>
    </rPh>
    <rPh sb="2" eb="4">
      <t>タイサク</t>
    </rPh>
    <rPh sb="4" eb="6">
      <t>キキン</t>
    </rPh>
    <phoneticPr fontId="11"/>
  </si>
  <si>
    <t>南部町農村振興公社</t>
    <rPh sb="0" eb="3">
      <t>ナンブチョウ</t>
    </rPh>
    <rPh sb="3" eb="5">
      <t>ノウソン</t>
    </rPh>
    <rPh sb="5" eb="7">
      <t>シンコウ</t>
    </rPh>
    <rPh sb="7" eb="9">
      <t>コウシャ</t>
    </rPh>
    <phoneticPr fontId="11"/>
  </si>
  <si>
    <t>－</t>
    <phoneticPr fontId="11"/>
  </si>
  <si>
    <t>－</t>
    <phoneticPr fontId="11"/>
  </si>
  <si>
    <t>株式会社 緑水園</t>
    <rPh sb="0" eb="4">
      <t>カブシキガイシャ</t>
    </rPh>
    <rPh sb="5" eb="8">
      <t>リョクスイエン</t>
    </rPh>
    <phoneticPr fontId="11"/>
  </si>
  <si>
    <t>南部町土地開発公社</t>
    <rPh sb="0" eb="3">
      <t>ナンブチョウ</t>
    </rPh>
    <rPh sb="3" eb="5">
      <t>トチ</t>
    </rPh>
    <rPh sb="5" eb="7">
      <t>カイハツ</t>
    </rPh>
    <rPh sb="7" eb="9">
      <t>コウシャ</t>
    </rPh>
    <phoneticPr fontId="11"/>
  </si>
  <si>
    <t>南部・伯耆地域振興公社</t>
    <rPh sb="0" eb="2">
      <t>ナンブ</t>
    </rPh>
    <rPh sb="3" eb="5">
      <t>ホウキ</t>
    </rPh>
    <rPh sb="5" eb="7">
      <t>チイキ</t>
    </rPh>
    <rPh sb="7" eb="9">
      <t>シンコウ</t>
    </rPh>
    <rPh sb="9" eb="11">
      <t>コウシャ</t>
    </rPh>
    <phoneticPr fontId="11"/>
  </si>
  <si>
    <t>一般会計</t>
    <rPh sb="0" eb="2">
      <t>イッパン</t>
    </rPh>
    <rPh sb="2" eb="4">
      <t>カイケイ</t>
    </rPh>
    <phoneticPr fontId="11"/>
  </si>
  <si>
    <t>特別会計</t>
    <rPh sb="0" eb="2">
      <t>トクベツ</t>
    </rPh>
    <rPh sb="2" eb="4">
      <t>カイケイ</t>
    </rPh>
    <phoneticPr fontId="11"/>
  </si>
  <si>
    <t>南部町・伯耆町清掃施設管理組合</t>
    <rPh sb="0" eb="3">
      <t>ナンブチョウ</t>
    </rPh>
    <rPh sb="4" eb="7">
      <t>ホウキチョウ</t>
    </rPh>
    <rPh sb="7" eb="9">
      <t>セイソウ</t>
    </rPh>
    <rPh sb="9" eb="11">
      <t>シセツ</t>
    </rPh>
    <rPh sb="11" eb="13">
      <t>カンリ</t>
    </rPh>
    <rPh sb="13" eb="15">
      <t>クミアイ</t>
    </rPh>
    <phoneticPr fontId="11"/>
  </si>
  <si>
    <t>鳥取県西部広域行政管理組合</t>
    <rPh sb="0" eb="3">
      <t>トットリケン</t>
    </rPh>
    <rPh sb="3" eb="5">
      <t>セイブ</t>
    </rPh>
    <rPh sb="5" eb="7">
      <t>コウイキ</t>
    </rPh>
    <rPh sb="7" eb="9">
      <t>ギョウセイ</t>
    </rPh>
    <rPh sb="9" eb="11">
      <t>カンリ</t>
    </rPh>
    <rPh sb="11" eb="13">
      <t>クミアイ</t>
    </rPh>
    <phoneticPr fontId="11"/>
  </si>
  <si>
    <t>南部箕蚊屋広域連合</t>
    <rPh sb="0" eb="2">
      <t>ナンブ</t>
    </rPh>
    <rPh sb="2" eb="5">
      <t>ミノカヤ</t>
    </rPh>
    <rPh sb="5" eb="7">
      <t>コウイキ</t>
    </rPh>
    <rPh sb="7" eb="9">
      <t>レンゴウ</t>
    </rPh>
    <phoneticPr fontId="11"/>
  </si>
  <si>
    <t>鳥取県後期高齢者医療広域連合</t>
    <rPh sb="0" eb="3">
      <t>トットリケン</t>
    </rPh>
    <rPh sb="3" eb="5">
      <t>コウキ</t>
    </rPh>
    <rPh sb="5" eb="8">
      <t>コウレイシャ</t>
    </rPh>
    <rPh sb="8" eb="10">
      <t>イリョウ</t>
    </rPh>
    <rPh sb="10" eb="12">
      <t>コウイキ</t>
    </rPh>
    <rPh sb="12" eb="14">
      <t>レンゴウ</t>
    </rPh>
    <phoneticPr fontId="11"/>
  </si>
  <si>
    <t>鳥取県町村総合事務組合</t>
    <rPh sb="0" eb="3">
      <t>トットリケン</t>
    </rPh>
    <rPh sb="3" eb="5">
      <t>チョウソン</t>
    </rPh>
    <rPh sb="5" eb="7">
      <t>ソウゴウ</t>
    </rPh>
    <rPh sb="7" eb="9">
      <t>ジム</t>
    </rPh>
    <rPh sb="9" eb="11">
      <t>クミアイ</t>
    </rPh>
    <phoneticPr fontId="11"/>
  </si>
  <si>
    <t>普通会計</t>
    <rPh sb="0" eb="2">
      <t>フツウ</t>
    </rPh>
    <rPh sb="2" eb="4">
      <t>カイケイ</t>
    </rPh>
    <phoneticPr fontId="11"/>
  </si>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</sst>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79466</c:v>
                </c:pt>
                <c:pt idx="4">
                  <c:v>90072</c:v>
                </c:pt>
              </c:numCache>
            </c:numRef>
          </c:val>
          <c:smooth val="0"/>
          <c:extLst xmlns:c16r2="http://schemas.microsoft.com/office/drawing/2015/06/chart">
            <c:ext xmlns:c16="http://schemas.microsoft.com/office/drawing/2014/chart" uri="{C3380CC4-5D6E-409C-BE32-E72D297353CC}">
              <c16:uniqueId val="{00000000-C358-4778-B75A-0D672BBB16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63067</c:v>
                </c:pt>
                <c:pt idx="1">
                  <c:v>109275</c:v>
                </c:pt>
                <c:pt idx="2">
                  <c:v>72670</c:v>
                </c:pt>
                <c:pt idx="3">
                  <c:v>68692</c:v>
                </c:pt>
                <c:pt idx="4">
                  <c:v>80561</c:v>
                </c:pt>
              </c:numCache>
            </c:numRef>
          </c:val>
          <c:smooth val="0"/>
          <c:extLst xmlns:c16r2="http://schemas.microsoft.com/office/drawing/2015/06/chart">
            <c:ext xmlns:c16="http://schemas.microsoft.com/office/drawing/2014/chart" uri="{C3380CC4-5D6E-409C-BE32-E72D297353CC}">
              <c16:uniqueId val="{00000001-C358-4778-B75A-0D672BBB16DB}"/>
            </c:ext>
          </c:extLst>
        </c:ser>
        <c:dLbls>
          <c:showLegendKey val="0"/>
          <c:showVal val="0"/>
          <c:showCatName val="0"/>
          <c:showSerName val="0"/>
          <c:showPercent val="0"/>
          <c:showBubbleSize val="0"/>
        </c:dLbls>
        <c:marker val="1"/>
        <c:smooth val="0"/>
        <c:axId val="311643016"/>
        <c:axId val="311637528"/>
      </c:lineChart>
      <c:catAx>
        <c:axId val="311643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637528"/>
        <c:crosses val="autoZero"/>
        <c:auto val="1"/>
        <c:lblAlgn val="ctr"/>
        <c:lblOffset val="100"/>
        <c:tickLblSkip val="1"/>
        <c:tickMarkSkip val="1"/>
        <c:noMultiLvlLbl val="0"/>
      </c:catAx>
      <c:valAx>
        <c:axId val="311637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643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3.64</c:v>
                </c:pt>
                <c:pt idx="1">
                  <c:v>3.84</c:v>
                </c:pt>
                <c:pt idx="2">
                  <c:v>4.2300000000000004</c:v>
                </c:pt>
                <c:pt idx="3">
                  <c:v>3.53</c:v>
                </c:pt>
                <c:pt idx="4">
                  <c:v>3.82</c:v>
                </c:pt>
              </c:numCache>
            </c:numRef>
          </c:val>
          <c:extLst xmlns:c16r2="http://schemas.microsoft.com/office/drawing/2015/06/chart">
            <c:ext xmlns:c16="http://schemas.microsoft.com/office/drawing/2014/chart" uri="{C3380CC4-5D6E-409C-BE32-E72D297353CC}">
              <c16:uniqueId val="{00000000-183A-435F-968E-1365B42182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13.43</c:v>
                </c:pt>
                <c:pt idx="1">
                  <c:v>13.54</c:v>
                </c:pt>
                <c:pt idx="2">
                  <c:v>16.8</c:v>
                </c:pt>
                <c:pt idx="3">
                  <c:v>18.86</c:v>
                </c:pt>
                <c:pt idx="4">
                  <c:v>18.84</c:v>
                </c:pt>
              </c:numCache>
            </c:numRef>
          </c:val>
          <c:extLst xmlns:c16r2="http://schemas.microsoft.com/office/drawing/2015/06/chart">
            <c:ext xmlns:c16="http://schemas.microsoft.com/office/drawing/2014/chart" uri="{C3380CC4-5D6E-409C-BE32-E72D297353CC}">
              <c16:uniqueId val="{00000001-183A-435F-968E-1365B421823D}"/>
            </c:ext>
          </c:extLst>
        </c:ser>
        <c:dLbls>
          <c:showLegendKey val="0"/>
          <c:showVal val="0"/>
          <c:showCatName val="0"/>
          <c:showSerName val="0"/>
          <c:showPercent val="0"/>
          <c:showBubbleSize val="0"/>
        </c:dLbls>
        <c:gapWidth val="250"/>
        <c:overlap val="100"/>
        <c:axId val="311641056"/>
        <c:axId val="128598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-0.56000000000000005</c:v>
                </c:pt>
                <c:pt idx="1">
                  <c:v>0.19</c:v>
                </c:pt>
                <c:pt idx="2">
                  <c:v>3.91</c:v>
                </c:pt>
                <c:pt idx="3">
                  <c:v>0.99</c:v>
                </c:pt>
                <c:pt idx="4">
                  <c:v>0.31</c:v>
                </c:pt>
              </c:numCache>
            </c:numRef>
          </c:val>
          <c:smooth val="0"/>
          <c:extLst xmlns:c16r2="http://schemas.microsoft.com/office/drawing/2015/06/chart">
            <c:ext xmlns:c16="http://schemas.microsoft.com/office/drawing/2014/chart" uri="{C3380CC4-5D6E-409C-BE32-E72D297353CC}">
              <c16:uniqueId val="{00000002-183A-435F-968E-1365B421823D}"/>
            </c:ext>
          </c:extLst>
        </c:ser>
        <c:dLbls>
          <c:showLegendKey val="0"/>
          <c:showVal val="0"/>
          <c:showCatName val="0"/>
          <c:showSerName val="0"/>
          <c:showPercent val="0"/>
          <c:showBubbleSize val="0"/>
        </c:dLbls>
        <c:marker val="1"/>
        <c:smooth val="0"/>
        <c:axId val="311641056"/>
        <c:axId val="128598760"/>
      </c:lineChart>
      <c:catAx>
        <c:axId val="31164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598760"/>
        <c:crosses val="autoZero"/>
        <c:auto val="1"/>
        <c:lblAlgn val="ctr"/>
        <c:lblOffset val="100"/>
        <c:tickLblSkip val="1"/>
        <c:tickMarkSkip val="1"/>
        <c:noMultiLvlLbl val="0"/>
      </c:catAx>
      <c:valAx>
        <c:axId val="128598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64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0.13</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E7FA-4D2E-94FC-81F3500DBE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7FA-4D2E-94FC-81F3500DBEE0}"/>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7FA-4D2E-94FC-81F3500DBEE0}"/>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3-E7FA-4D2E-94FC-81F3500DBEE0}"/>
            </c:ext>
          </c:extLst>
        </c:ser>
        <c:ser>
          <c:idx val="4"/>
          <c:order val="4"/>
          <c:tx>
            <c:strRef>
              <c:f>データシート!$A$31</c:f>
              <c:strCache>
                <c:ptCount val="1"/>
                <c:pt idx="0">
                  <c:v>住宅資金貸付事業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7.0000000000000007E-2</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4-E7FA-4D2E-94FC-81F3500DBEE0}"/>
            </c:ext>
          </c:extLst>
        </c:ser>
        <c:ser>
          <c:idx val="5"/>
          <c:order val="5"/>
          <c:tx>
            <c:strRef>
              <c:f>データシート!$A$32</c:f>
              <c:strCache>
                <c:ptCount val="1"/>
                <c:pt idx="0">
                  <c:v>在宅生活支援事業会計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0.31</c:v>
                </c:pt>
                <c:pt idx="4">
                  <c:v>#N/A</c:v>
                </c:pt>
                <c:pt idx="5">
                  <c:v>0.4</c:v>
                </c:pt>
                <c:pt idx="6">
                  <c:v>#N/A</c:v>
                </c:pt>
                <c:pt idx="7">
                  <c:v>0.52</c:v>
                </c:pt>
                <c:pt idx="8">
                  <c:v>#N/A</c:v>
                </c:pt>
                <c:pt idx="9">
                  <c:v>0.59</c:v>
                </c:pt>
              </c:numCache>
            </c:numRef>
          </c:val>
          <c:extLst xmlns:c16r2="http://schemas.microsoft.com/office/drawing/2015/06/chart">
            <c:ext xmlns:c16="http://schemas.microsoft.com/office/drawing/2014/chart" uri="{C3380CC4-5D6E-409C-BE32-E72D297353CC}">
              <c16:uniqueId val="{00000005-E7FA-4D2E-94FC-81F3500DBEE0}"/>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0.55000000000000004</c:v>
                </c:pt>
                <c:pt idx="4">
                  <c:v>#N/A</c:v>
                </c:pt>
                <c:pt idx="5">
                  <c:v>0.62</c:v>
                </c:pt>
                <c:pt idx="6">
                  <c:v>#N/A</c:v>
                </c:pt>
                <c:pt idx="7">
                  <c:v>0.76</c:v>
                </c:pt>
                <c:pt idx="8">
                  <c:v>#N/A</c:v>
                </c:pt>
                <c:pt idx="9">
                  <c:v>0.72</c:v>
                </c:pt>
              </c:numCache>
            </c:numRef>
          </c:val>
          <c:extLst xmlns:c16r2="http://schemas.microsoft.com/office/drawing/2015/06/chart">
            <c:ext xmlns:c16="http://schemas.microsoft.com/office/drawing/2014/chart" uri="{C3380CC4-5D6E-409C-BE32-E72D297353CC}">
              <c16:uniqueId val="{00000006-E7FA-4D2E-94FC-81F3500DBEE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0.96</c:v>
                </c:pt>
                <c:pt idx="2">
                  <c:v>#N/A</c:v>
                </c:pt>
                <c:pt idx="3">
                  <c:v>0.87</c:v>
                </c:pt>
                <c:pt idx="4">
                  <c:v>#N/A</c:v>
                </c:pt>
                <c:pt idx="5">
                  <c:v>0.92</c:v>
                </c:pt>
                <c:pt idx="6">
                  <c:v>#N/A</c:v>
                </c:pt>
                <c:pt idx="7">
                  <c:v>1.0900000000000001</c:v>
                </c:pt>
                <c:pt idx="8">
                  <c:v>#N/A</c:v>
                </c:pt>
                <c:pt idx="9">
                  <c:v>3.02</c:v>
                </c:pt>
              </c:numCache>
            </c:numRef>
          </c:val>
          <c:extLst xmlns:c16r2="http://schemas.microsoft.com/office/drawing/2015/06/chart">
            <c:ext xmlns:c16="http://schemas.microsoft.com/office/drawing/2014/chart" uri="{C3380CC4-5D6E-409C-BE32-E72D297353CC}">
              <c16:uniqueId val="{00000007-E7FA-4D2E-94FC-81F3500DBE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3.63</c:v>
                </c:pt>
                <c:pt idx="2">
                  <c:v>#N/A</c:v>
                </c:pt>
                <c:pt idx="3">
                  <c:v>3.82</c:v>
                </c:pt>
                <c:pt idx="4">
                  <c:v>#N/A</c:v>
                </c:pt>
                <c:pt idx="5">
                  <c:v>4.1500000000000004</c:v>
                </c:pt>
                <c:pt idx="6">
                  <c:v>#N/A</c:v>
                </c:pt>
                <c:pt idx="7">
                  <c:v>3.46</c:v>
                </c:pt>
                <c:pt idx="8">
                  <c:v>#N/A</c:v>
                </c:pt>
                <c:pt idx="9">
                  <c:v>3.74</c:v>
                </c:pt>
              </c:numCache>
            </c:numRef>
          </c:val>
          <c:extLst xmlns:c16r2="http://schemas.microsoft.com/office/drawing/2015/06/chart">
            <c:ext xmlns:c16="http://schemas.microsoft.com/office/drawing/2014/chart" uri="{C3380CC4-5D6E-409C-BE32-E72D297353CC}">
              <c16:uniqueId val="{00000008-E7FA-4D2E-94FC-81F3500DBEE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10.43</c:v>
                </c:pt>
                <c:pt idx="2">
                  <c:v>#N/A</c:v>
                </c:pt>
                <c:pt idx="3">
                  <c:v>10.34</c:v>
                </c:pt>
                <c:pt idx="4">
                  <c:v>#N/A</c:v>
                </c:pt>
                <c:pt idx="5">
                  <c:v>7.94</c:v>
                </c:pt>
                <c:pt idx="6">
                  <c:v>#N/A</c:v>
                </c:pt>
                <c:pt idx="7">
                  <c:v>8.68</c:v>
                </c:pt>
                <c:pt idx="8">
                  <c:v>#N/A</c:v>
                </c:pt>
                <c:pt idx="9">
                  <c:v>4.8899999999999997</c:v>
                </c:pt>
              </c:numCache>
            </c:numRef>
          </c:val>
          <c:extLst xmlns:c16r2="http://schemas.microsoft.com/office/drawing/2015/06/chart">
            <c:ext xmlns:c16="http://schemas.microsoft.com/office/drawing/2014/chart" uri="{C3380CC4-5D6E-409C-BE32-E72D297353CC}">
              <c16:uniqueId val="{00000009-E7FA-4D2E-94FC-81F3500DBEE0}"/>
            </c:ext>
          </c:extLst>
        </c:ser>
        <c:dLbls>
          <c:showLegendKey val="0"/>
          <c:showVal val="0"/>
          <c:showCatName val="0"/>
          <c:showSerName val="0"/>
          <c:showPercent val="0"/>
          <c:showBubbleSize val="0"/>
        </c:dLbls>
        <c:gapWidth val="150"/>
        <c:overlap val="100"/>
        <c:axId val="399599624"/>
        <c:axId val="399604328"/>
      </c:barChart>
      <c:catAx>
        <c:axId val="39959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604328"/>
        <c:crosses val="autoZero"/>
        <c:auto val="1"/>
        <c:lblAlgn val="ctr"/>
        <c:lblOffset val="100"/>
        <c:tickLblSkip val="1"/>
        <c:tickMarkSkip val="1"/>
        <c:noMultiLvlLbl val="0"/>
      </c:catAx>
      <c:valAx>
        <c:axId val="399604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99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774</c:v>
                </c:pt>
                <c:pt idx="5">
                  <c:v>774</c:v>
                </c:pt>
                <c:pt idx="8">
                  <c:v>770</c:v>
                </c:pt>
                <c:pt idx="11">
                  <c:v>757</c:v>
                </c:pt>
                <c:pt idx="14">
                  <c:v>720</c:v>
                </c:pt>
              </c:numCache>
            </c:numRef>
          </c:val>
          <c:extLst xmlns:c16r2="http://schemas.microsoft.com/office/drawing/2015/06/chart">
            <c:ext xmlns:c16="http://schemas.microsoft.com/office/drawing/2014/chart" uri="{C3380CC4-5D6E-409C-BE32-E72D297353CC}">
              <c16:uniqueId val="{00000000-150B-458A-80CE-CC621381F7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50B-458A-80CE-CC621381F7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50B-458A-80CE-CC621381F7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c:v>
                </c:pt>
                <c:pt idx="3">
                  <c:v>35</c:v>
                </c:pt>
                <c:pt idx="6">
                  <c:v>31</c:v>
                </c:pt>
                <c:pt idx="9">
                  <c:v>30</c:v>
                </c:pt>
                <c:pt idx="12">
                  <c:v>39</c:v>
                </c:pt>
              </c:numCache>
            </c:numRef>
          </c:val>
          <c:extLst xmlns:c16r2="http://schemas.microsoft.com/office/drawing/2015/06/chart">
            <c:ext xmlns:c16="http://schemas.microsoft.com/office/drawing/2014/chart" uri="{C3380CC4-5D6E-409C-BE32-E72D297353CC}">
              <c16:uniqueId val="{00000003-150B-458A-80CE-CC621381F7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220</c:v>
                </c:pt>
                <c:pt idx="3">
                  <c:v>224</c:v>
                </c:pt>
                <c:pt idx="6">
                  <c:v>236</c:v>
                </c:pt>
                <c:pt idx="9">
                  <c:v>429</c:v>
                </c:pt>
                <c:pt idx="12">
                  <c:v>367</c:v>
                </c:pt>
              </c:numCache>
            </c:numRef>
          </c:val>
          <c:extLst xmlns:c16r2="http://schemas.microsoft.com/office/drawing/2015/06/chart">
            <c:ext xmlns:c16="http://schemas.microsoft.com/office/drawing/2014/chart" uri="{C3380CC4-5D6E-409C-BE32-E72D297353CC}">
              <c16:uniqueId val="{00000004-150B-458A-80CE-CC621381F7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0B-458A-80CE-CC621381F7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0B-458A-80CE-CC621381F7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905</c:v>
                </c:pt>
                <c:pt idx="3">
                  <c:v>888</c:v>
                </c:pt>
                <c:pt idx="6">
                  <c:v>859</c:v>
                </c:pt>
                <c:pt idx="9">
                  <c:v>857</c:v>
                </c:pt>
                <c:pt idx="12">
                  <c:v>800</c:v>
                </c:pt>
              </c:numCache>
            </c:numRef>
          </c:val>
          <c:extLst xmlns:c16r2="http://schemas.microsoft.com/office/drawing/2015/06/chart">
            <c:ext xmlns:c16="http://schemas.microsoft.com/office/drawing/2014/chart" uri="{C3380CC4-5D6E-409C-BE32-E72D297353CC}">
              <c16:uniqueId val="{00000007-150B-458A-80CE-CC621381F72A}"/>
            </c:ext>
          </c:extLst>
        </c:ser>
        <c:dLbls>
          <c:showLegendKey val="0"/>
          <c:showVal val="0"/>
          <c:showCatName val="0"/>
          <c:showSerName val="0"/>
          <c:showPercent val="0"/>
          <c:showBubbleSize val="0"/>
        </c:dLbls>
        <c:gapWidth val="100"/>
        <c:overlap val="100"/>
        <c:axId val="399597664"/>
        <c:axId val="39960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386</c:v>
                </c:pt>
                <c:pt idx="2">
                  <c:v>#N/A</c:v>
                </c:pt>
                <c:pt idx="3">
                  <c:v>#N/A</c:v>
                </c:pt>
                <c:pt idx="4">
                  <c:v>373</c:v>
                </c:pt>
                <c:pt idx="5">
                  <c:v>#N/A</c:v>
                </c:pt>
                <c:pt idx="6">
                  <c:v>#N/A</c:v>
                </c:pt>
                <c:pt idx="7">
                  <c:v>356</c:v>
                </c:pt>
                <c:pt idx="8">
                  <c:v>#N/A</c:v>
                </c:pt>
                <c:pt idx="9">
                  <c:v>#N/A</c:v>
                </c:pt>
                <c:pt idx="10">
                  <c:v>559</c:v>
                </c:pt>
                <c:pt idx="11">
                  <c:v>#N/A</c:v>
                </c:pt>
                <c:pt idx="12">
                  <c:v>#N/A</c:v>
                </c:pt>
                <c:pt idx="13">
                  <c:v>486</c:v>
                </c:pt>
                <c:pt idx="14">
                  <c:v>#N/A</c:v>
                </c:pt>
              </c:numCache>
            </c:numRef>
          </c:val>
          <c:smooth val="0"/>
          <c:extLst xmlns:c16r2="http://schemas.microsoft.com/office/drawing/2015/06/chart">
            <c:ext xmlns:c16="http://schemas.microsoft.com/office/drawing/2014/chart" uri="{C3380CC4-5D6E-409C-BE32-E72D297353CC}">
              <c16:uniqueId val="{00000008-150B-458A-80CE-CC621381F72A}"/>
            </c:ext>
          </c:extLst>
        </c:ser>
        <c:dLbls>
          <c:showLegendKey val="0"/>
          <c:showVal val="0"/>
          <c:showCatName val="0"/>
          <c:showSerName val="0"/>
          <c:showPercent val="0"/>
          <c:showBubbleSize val="0"/>
        </c:dLbls>
        <c:marker val="1"/>
        <c:smooth val="0"/>
        <c:axId val="399597664"/>
        <c:axId val="399603936"/>
      </c:lineChart>
      <c:catAx>
        <c:axId val="3995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603936"/>
        <c:crosses val="autoZero"/>
        <c:auto val="1"/>
        <c:lblAlgn val="ctr"/>
        <c:lblOffset val="100"/>
        <c:tickLblSkip val="1"/>
        <c:tickMarkSkip val="1"/>
        <c:noMultiLvlLbl val="0"/>
      </c:catAx>
      <c:valAx>
        <c:axId val="39960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7728</c:v>
                </c:pt>
                <c:pt idx="5">
                  <c:v>7929</c:v>
                </c:pt>
                <c:pt idx="8">
                  <c:v>7740</c:v>
                </c:pt>
                <c:pt idx="11">
                  <c:v>7459</c:v>
                </c:pt>
                <c:pt idx="14">
                  <c:v>7192</c:v>
                </c:pt>
              </c:numCache>
            </c:numRef>
          </c:val>
          <c:extLst xmlns:c16r2="http://schemas.microsoft.com/office/drawing/2015/06/chart">
            <c:ext xmlns:c16="http://schemas.microsoft.com/office/drawing/2014/chart" uri="{C3380CC4-5D6E-409C-BE32-E72D297353CC}">
              <c16:uniqueId val="{00000000-A989-409C-AA17-8F4DB6EF41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254</c:v>
                </c:pt>
                <c:pt idx="5">
                  <c:v>232</c:v>
                </c:pt>
                <c:pt idx="8">
                  <c:v>194</c:v>
                </c:pt>
                <c:pt idx="11">
                  <c:v>143</c:v>
                </c:pt>
                <c:pt idx="14">
                  <c:v>103</c:v>
                </c:pt>
              </c:numCache>
            </c:numRef>
          </c:val>
          <c:extLst xmlns:c16r2="http://schemas.microsoft.com/office/drawing/2015/06/chart">
            <c:ext xmlns:c16="http://schemas.microsoft.com/office/drawing/2014/chart" uri="{C3380CC4-5D6E-409C-BE32-E72D297353CC}">
              <c16:uniqueId val="{00000001-A989-409C-AA17-8F4DB6EF41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2575</c:v>
                </c:pt>
                <c:pt idx="5">
                  <c:v>2714</c:v>
                </c:pt>
                <c:pt idx="8">
                  <c:v>2753</c:v>
                </c:pt>
                <c:pt idx="11">
                  <c:v>2836</c:v>
                </c:pt>
                <c:pt idx="14">
                  <c:v>2670</c:v>
                </c:pt>
              </c:numCache>
            </c:numRef>
          </c:val>
          <c:extLst xmlns:c16r2="http://schemas.microsoft.com/office/drawing/2015/06/chart">
            <c:ext xmlns:c16="http://schemas.microsoft.com/office/drawing/2014/chart" uri="{C3380CC4-5D6E-409C-BE32-E72D297353CC}">
              <c16:uniqueId val="{00000002-A989-409C-AA17-8F4DB6EF41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89-409C-AA17-8F4DB6EF41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89-409C-AA17-8F4DB6EF41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89-409C-AA17-8F4DB6EF41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558</c:v>
                </c:pt>
                <c:pt idx="3">
                  <c:v>424</c:v>
                </c:pt>
                <c:pt idx="6">
                  <c:v>454</c:v>
                </c:pt>
                <c:pt idx="9">
                  <c:v>251</c:v>
                </c:pt>
                <c:pt idx="12">
                  <c:v>0</c:v>
                </c:pt>
              </c:numCache>
            </c:numRef>
          </c:val>
          <c:extLst xmlns:c16r2="http://schemas.microsoft.com/office/drawing/2015/06/chart">
            <c:ext xmlns:c16="http://schemas.microsoft.com/office/drawing/2014/chart" uri="{C3380CC4-5D6E-409C-BE32-E72D297353CC}">
              <c16:uniqueId val="{00000006-A989-409C-AA17-8F4DB6EF41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189</c:v>
                </c:pt>
                <c:pt idx="3">
                  <c:v>219</c:v>
                </c:pt>
                <c:pt idx="6">
                  <c:v>204</c:v>
                </c:pt>
                <c:pt idx="9">
                  <c:v>176</c:v>
                </c:pt>
                <c:pt idx="12">
                  <c:v>151</c:v>
                </c:pt>
              </c:numCache>
            </c:numRef>
          </c:val>
          <c:extLst xmlns:c16r2="http://schemas.microsoft.com/office/drawing/2015/06/chart">
            <c:ext xmlns:c16="http://schemas.microsoft.com/office/drawing/2014/chart" uri="{C3380CC4-5D6E-409C-BE32-E72D297353CC}">
              <c16:uniqueId val="{00000007-A989-409C-AA17-8F4DB6EF41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3758</c:v>
                </c:pt>
                <c:pt idx="3">
                  <c:v>4236</c:v>
                </c:pt>
                <c:pt idx="6">
                  <c:v>3871</c:v>
                </c:pt>
                <c:pt idx="9">
                  <c:v>3839</c:v>
                </c:pt>
                <c:pt idx="12">
                  <c:v>4004</c:v>
                </c:pt>
              </c:numCache>
            </c:numRef>
          </c:val>
          <c:extLst xmlns:c16r2="http://schemas.microsoft.com/office/drawing/2015/06/chart">
            <c:ext xmlns:c16="http://schemas.microsoft.com/office/drawing/2014/chart" uri="{C3380CC4-5D6E-409C-BE32-E72D297353CC}">
              <c16:uniqueId val="{00000008-A989-409C-AA17-8F4DB6EF41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989-409C-AA17-8F4DB6EF41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7277</c:v>
                </c:pt>
                <c:pt idx="3">
                  <c:v>7371</c:v>
                </c:pt>
                <c:pt idx="6">
                  <c:v>7070</c:v>
                </c:pt>
                <c:pt idx="9">
                  <c:v>6712</c:v>
                </c:pt>
                <c:pt idx="12">
                  <c:v>6437</c:v>
                </c:pt>
              </c:numCache>
            </c:numRef>
          </c:val>
          <c:extLst xmlns:c16r2="http://schemas.microsoft.com/office/drawing/2015/06/chart">
            <c:ext xmlns:c16="http://schemas.microsoft.com/office/drawing/2014/chart" uri="{C3380CC4-5D6E-409C-BE32-E72D297353CC}">
              <c16:uniqueId val="{0000000A-A989-409C-AA17-8F4DB6EF4157}"/>
            </c:ext>
          </c:extLst>
        </c:ser>
        <c:dLbls>
          <c:showLegendKey val="0"/>
          <c:showVal val="0"/>
          <c:showCatName val="0"/>
          <c:showSerName val="0"/>
          <c:showPercent val="0"/>
          <c:showBubbleSize val="0"/>
        </c:dLbls>
        <c:gapWidth val="100"/>
        <c:overlap val="100"/>
        <c:axId val="399598840"/>
        <c:axId val="399602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1225</c:v>
                </c:pt>
                <c:pt idx="2">
                  <c:v>#N/A</c:v>
                </c:pt>
                <c:pt idx="3">
                  <c:v>#N/A</c:v>
                </c:pt>
                <c:pt idx="4">
                  <c:v>1375</c:v>
                </c:pt>
                <c:pt idx="5">
                  <c:v>#N/A</c:v>
                </c:pt>
                <c:pt idx="6">
                  <c:v>#N/A</c:v>
                </c:pt>
                <c:pt idx="7">
                  <c:v>912</c:v>
                </c:pt>
                <c:pt idx="8">
                  <c:v>#N/A</c:v>
                </c:pt>
                <c:pt idx="9">
                  <c:v>#N/A</c:v>
                </c:pt>
                <c:pt idx="10">
                  <c:v>540</c:v>
                </c:pt>
                <c:pt idx="11">
                  <c:v>#N/A</c:v>
                </c:pt>
                <c:pt idx="12">
                  <c:v>#N/A</c:v>
                </c:pt>
                <c:pt idx="13">
                  <c:v>627</c:v>
                </c:pt>
                <c:pt idx="14">
                  <c:v>#N/A</c:v>
                </c:pt>
              </c:numCache>
            </c:numRef>
          </c:val>
          <c:smooth val="0"/>
          <c:extLst xmlns:c16r2="http://schemas.microsoft.com/office/drawing/2015/06/chart">
            <c:ext xmlns:c16="http://schemas.microsoft.com/office/drawing/2014/chart" uri="{C3380CC4-5D6E-409C-BE32-E72D297353CC}">
              <c16:uniqueId val="{0000000B-A989-409C-AA17-8F4DB6EF4157}"/>
            </c:ext>
          </c:extLst>
        </c:ser>
        <c:dLbls>
          <c:showLegendKey val="0"/>
          <c:showVal val="0"/>
          <c:showCatName val="0"/>
          <c:showSerName val="0"/>
          <c:showPercent val="0"/>
          <c:showBubbleSize val="0"/>
        </c:dLbls>
        <c:marker val="1"/>
        <c:smooth val="0"/>
        <c:axId val="399598840"/>
        <c:axId val="399602760"/>
      </c:lineChart>
      <c:catAx>
        <c:axId val="39959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602760"/>
        <c:crosses val="autoZero"/>
        <c:auto val="1"/>
        <c:lblAlgn val="ctr"/>
        <c:lblOffset val="100"/>
        <c:tickLblSkip val="1"/>
        <c:tickMarkSkip val="1"/>
        <c:noMultiLvlLbl val="0"/>
      </c:catAx>
      <c:valAx>
        <c:axId val="399602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9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743</c:v>
                </c:pt>
                <c:pt idx="1">
                  <c:v>820</c:v>
                </c:pt>
                <c:pt idx="2">
                  <c:v>820</c:v>
                </c:pt>
              </c:numCache>
            </c:numRef>
          </c:val>
          <c:extLst xmlns:c16r2="http://schemas.microsoft.com/office/drawing/2015/06/chart">
            <c:ext xmlns:c16="http://schemas.microsoft.com/office/drawing/2014/chart" uri="{C3380CC4-5D6E-409C-BE32-E72D297353CC}">
              <c16:uniqueId val="{00000000-0DB6-4B18-8E79-6B5F1A84F6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1563</c:v>
                </c:pt>
                <c:pt idx="1">
                  <c:v>1565</c:v>
                </c:pt>
                <c:pt idx="2">
                  <c:v>1406</c:v>
                </c:pt>
              </c:numCache>
            </c:numRef>
          </c:val>
          <c:extLst xmlns:c16r2="http://schemas.microsoft.com/office/drawing/2015/06/chart">
            <c:ext xmlns:c16="http://schemas.microsoft.com/office/drawing/2014/chart" uri="{C3380CC4-5D6E-409C-BE32-E72D297353CC}">
              <c16:uniqueId val="{00000001-0DB6-4B18-8E79-6B5F1A84F6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1620</c:v>
                </c:pt>
                <c:pt idx="1">
                  <c:v>1637</c:v>
                </c:pt>
                <c:pt idx="2">
                  <c:v>1408</c:v>
                </c:pt>
              </c:numCache>
            </c:numRef>
          </c:val>
          <c:extLst xmlns:c16r2="http://schemas.microsoft.com/office/drawing/2015/06/chart">
            <c:ext xmlns:c16="http://schemas.microsoft.com/office/drawing/2014/chart" uri="{C3380CC4-5D6E-409C-BE32-E72D297353CC}">
              <c16:uniqueId val="{00000002-0DB6-4B18-8E79-6B5F1A84F69F}"/>
            </c:ext>
          </c:extLst>
        </c:ser>
        <c:dLbls>
          <c:showLegendKey val="0"/>
          <c:showVal val="0"/>
          <c:showCatName val="0"/>
          <c:showSerName val="0"/>
          <c:showPercent val="0"/>
          <c:showBubbleSize val="0"/>
        </c:dLbls>
        <c:gapWidth val="120"/>
        <c:overlap val="100"/>
        <c:axId val="399601192"/>
        <c:axId val="399601584"/>
      </c:barChart>
      <c:catAx>
        <c:axId val="39960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601584"/>
        <c:crosses val="autoZero"/>
        <c:auto val="1"/>
        <c:lblAlgn val="ctr"/>
        <c:lblOffset val="100"/>
        <c:tickLblSkip val="1"/>
        <c:tickMarkSkip val="1"/>
        <c:noMultiLvlLbl val="0"/>
      </c:catAx>
      <c:valAx>
        <c:axId val="399601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60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一般会計等においては、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毎年度の起債借入額をその年度の元金償還以内とし、起債残高の抑制に努めてきたことや、高利率の起債の繰上償還などにより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、単年度の元利償還金額は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減少して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きている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一方、公営企業会計においては、必要額は年次的に増加しているため、全体に与える影響は大きなものがある。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また、算入公債費等についても、年次的な償還が進み算定額も減少傾向にある。本指標は拡大傾向にあり、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財政状況</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的確</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な</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把握</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と公営企業の経営改善を課題として、本指標の改善に取り組む必要がある。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a:solidFill>
                <a:schemeClr val="dk1"/>
              </a:solidFill>
              <a:effectLst/>
              <a:latin typeface="ＭＳ 明朝" panose="02020609040205080304" pitchFamily="17" charset="-128"/>
              <a:ea typeface="ＭＳ 明朝" panose="02020609040205080304" pitchFamily="17" charset="-128"/>
              <a:cs typeface="+mn-cs"/>
            </a:rPr>
            <a:t>　合併以降の財政健全化対策として起債借入の抑制や繰上償還の実行してきたことにより、一般会計等の地方債残高は年次的に減少し将来負担額の抑制に大きな効果を得ている。一方、公営企業会計においては、施設の老朽更新等に伴う企業債繰入金が増加しており、早急な経営改善対策が必要である。</a:t>
          </a:r>
          <a:endParaRPr kumimoji="0"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a:solidFill>
                <a:schemeClr val="dk1"/>
              </a:solidFill>
              <a:effectLst/>
              <a:latin typeface="ＭＳ 明朝" panose="02020609040205080304" pitchFamily="17" charset="-128"/>
              <a:ea typeface="ＭＳ 明朝" panose="02020609040205080304" pitchFamily="17" charset="-128"/>
              <a:cs typeface="+mn-cs"/>
            </a:rPr>
            <a:t>　充当可能財源等は、地方債残高の減少に伴う基準財政需要額算入見込額は減少しているものの、充当可能基金を維持できていることで一定の財源確保ができているものと考えている。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本町の基金残高は、合併（平成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16</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月）以降計画的に積立てを実行してきたことから、平成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28</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年度までは年次的に</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億円程度の増額で推移してきた。平成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27</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年度からの合併算定替えによる普通交付税額の低減、人口減少に伴う町税等の減収の影響が大きく、財政バランスに不均衡が生じる状況となっている。平成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29</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年度決算においては、水道統合事業や小中学校空調整備など緊急かつ大型な事業に着手したため、約</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4</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億円の基金を取り崩す結果となった。</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安定的な財政運営のためには一定規模の基金残高の確保は重要なものと考えており、本町の標準財政規模を計画値（目標額）として基金の積立てを年次的に実行したい。一方では、歳入の減少と他会計への多額な補助（操出金）が必要な状況にあるため、事業着手の優先度と確実な選択により最低限の取崩しに努める。</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・地域振興基金　・・・合併特例債により造成した基金、新町まちづくり計画の実現をはじめ地域住民の連帯強化のための事業、</a:t>
          </a:r>
          <a:endParaRPr kumimoji="1" lang="en-US"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地域活性化・地域振興諸施策のために活用する</a:t>
          </a:r>
          <a:endParaRPr kumimoji="1" lang="en-US"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・公共施設整備基金・・社会福祉・社会教育施設、学校、庁舎、情報通信施設など町が設置する施設の整備・更新等に活用する</a:t>
          </a:r>
          <a:endParaRPr kumimoji="1" lang="en-US"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・さくら基金　・・・・がんばれふるさと寄附金を積み立てることにより後年度に実施する財源を確保、環境・文化・教育・ス</a:t>
          </a:r>
          <a:endParaRPr kumimoji="1" lang="en-US"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ポーツ・保健・医療・福祉・地域コミュニティなど、寄附者からの意向に応じた事業に充当し活用する</a:t>
          </a:r>
          <a:endParaRPr kumimoji="1" lang="en-US"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・あいのわ銀行基金・・高齢者・障害者等の生活支援サービス提供を目的に「あいのわ銀行」（ボランティアネットワーク）を</a:t>
          </a:r>
          <a:endParaRPr kumimoji="1" lang="en-US"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400">
              <a:solidFill>
                <a:sysClr val="windowText" lastClr="000000"/>
              </a:solidFill>
              <a:effectLst/>
              <a:latin typeface="ＭＳ 明朝" panose="02020609040205080304" pitchFamily="17" charset="-128"/>
              <a:ea typeface="ＭＳ 明朝" panose="02020609040205080304" pitchFamily="17" charset="-128"/>
              <a:cs typeface="+mn-cs"/>
            </a:rPr>
            <a:t>　　　　　　　　　　　　設置しており、その運営に要する費用に活用する</a:t>
          </a:r>
          <a:endParaRPr kumimoji="1" lang="en-US"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上記、それぞれの目的に応じた事業に充当し有効に基金を活用している。平成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29</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年度決算においては、地域振興基金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115</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百万円（水道統合事業）、公共施設整備基金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124</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百万円（小中学校空調整備、地区公園整備など）を充当した。また、さくら基金については当該年度寄附金総額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40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百万円のうち</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12</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百万円の基金積立てを実行した。</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29</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年度末（決算）において、地域振興基金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965</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百万円、公共施設整備基金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292</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百万円、さくら基金　</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120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などを残高計上した。今後も使途に応じた事業へは積極的に活用していく方針としているが、一方では基金残高に課題を感じており、特に、公共施設整備基金については、施設の老朽対策に対する対応として当該基金が重要な財源であるため、基金の積み増しを早急に実施したいと考えている。</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当該年度の決算見込みにより余剰金分と運用益（利子）を当該基金へ積み立てている。</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過去</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年の実績として当該基金の取り崩しはない状況である。</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29</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年度決算において、</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820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百万円の基金残高となった。現状、全体的な基金積み立て（目標額）にも不足が生じているものと考えており、減債基金積立残高とのバランスからも当該基金の年次的な積立てを実施していく方針である。</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当該年度の決算見込みにより余剰金分と運用益（利子）を当該基金へ積み立てている。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29</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年度においては、歳入決算に不足が生じ</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160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百万円取り崩す結果となった。</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29</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年度決算で基金残高</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1,400</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百万円であり、一定程度の基金は確保できたものと考えている。</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今後は、歳入の減少に伴う当該基金の取り崩しの必要が生じてくるものと想定されるが、財源確保と財政運営の徹底により取り崩しを最低限にとどめ、残高維持に努める。</a:t>
          </a:r>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11,090
11,015
114.03
7,140,496
6,957,978
166,405
4,354,648
6,436,801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ＭＳ 明朝" panose="02020609040205080304" pitchFamily="17" charset="-128"/>
              <a:ea typeface="ＭＳ 明朝" panose="02020609040205080304" pitchFamily="17" charset="-128"/>
              <a:cs typeface="+mn-cs"/>
            </a:rPr>
            <a:t>　人口減少や全国平均を上回る高齢化率（平成</a:t>
          </a:r>
          <a:r>
            <a:rPr kumimoji="1" lang="en-US" altLang="ja-JP" sz="1200" baseline="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200" baseline="0">
              <a:solidFill>
                <a:schemeClr val="dk1"/>
              </a:solidFill>
              <a:effectLst/>
              <a:latin typeface="ＭＳ 明朝" panose="02020609040205080304" pitchFamily="17" charset="-128"/>
              <a:ea typeface="ＭＳ 明朝" panose="02020609040205080304" pitchFamily="17" charset="-128"/>
              <a:cs typeface="+mn-cs"/>
            </a:rPr>
            <a:t>年国勢調査</a:t>
          </a:r>
          <a:r>
            <a:rPr kumimoji="1" lang="en-US" altLang="ja-JP" sz="1200" baseline="0">
              <a:solidFill>
                <a:schemeClr val="dk1"/>
              </a:solidFill>
              <a:effectLst/>
              <a:latin typeface="ＭＳ 明朝" panose="02020609040205080304" pitchFamily="17" charset="-128"/>
              <a:ea typeface="ＭＳ 明朝" panose="02020609040205080304" pitchFamily="17" charset="-128"/>
              <a:cs typeface="+mn-cs"/>
            </a:rPr>
            <a:t>34.0</a:t>
          </a:r>
          <a:r>
            <a:rPr kumimoji="1" lang="ja-JP" altLang="ja-JP" sz="1200" baseline="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20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baseline="0">
              <a:solidFill>
                <a:schemeClr val="dk1"/>
              </a:solidFill>
              <a:effectLst/>
              <a:latin typeface="ＭＳ 明朝" panose="02020609040205080304" pitchFamily="17" charset="-128"/>
              <a:ea typeface="ＭＳ 明朝" panose="02020609040205080304" pitchFamily="17" charset="-128"/>
              <a:cs typeface="+mn-cs"/>
            </a:rPr>
            <a:t>全国平均</a:t>
          </a:r>
          <a:r>
            <a:rPr kumimoji="1" lang="en-US" altLang="ja-JP" sz="1200" baseline="0">
              <a:solidFill>
                <a:schemeClr val="dk1"/>
              </a:solidFill>
              <a:effectLst/>
              <a:latin typeface="ＭＳ 明朝" panose="02020609040205080304" pitchFamily="17" charset="-128"/>
              <a:ea typeface="ＭＳ 明朝" panose="02020609040205080304" pitchFamily="17" charset="-128"/>
              <a:cs typeface="+mn-cs"/>
            </a:rPr>
            <a:t>26.6</a:t>
          </a:r>
          <a:r>
            <a:rPr kumimoji="1" lang="ja-JP" altLang="ja-JP" sz="1200" baseline="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20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baseline="0">
              <a:solidFill>
                <a:schemeClr val="dk1"/>
              </a:solidFill>
              <a:effectLst/>
              <a:latin typeface="ＭＳ 明朝" panose="02020609040205080304" pitchFamily="17" charset="-128"/>
              <a:ea typeface="ＭＳ 明朝" panose="02020609040205080304" pitchFamily="17" charset="-128"/>
              <a:cs typeface="+mn-cs"/>
            </a:rPr>
            <a:t>）に加えて町民税の減収により</a:t>
          </a:r>
          <a:r>
            <a:rPr kumimoji="1" lang="ja-JP" altLang="ja-JP" sz="1200" b="1">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類似団体平均を大幅に下回っている。平成</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年度から</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年後の</a:t>
          </a:r>
          <a:r>
            <a:rPr kumimoji="1" lang="ja-JP" altLang="en-US" sz="1200" b="0">
              <a:solidFill>
                <a:schemeClr val="dk1"/>
              </a:solidFill>
              <a:effectLst/>
              <a:latin typeface="ＭＳ 明朝" panose="02020609040205080304" pitchFamily="17" charset="-128"/>
              <a:ea typeface="ＭＳ 明朝" panose="02020609040205080304" pitchFamily="17" charset="-128"/>
              <a:cs typeface="+mn-cs"/>
            </a:rPr>
            <a:t>成果を</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目標に重点的に人口減少、少子化対策に取り組んでいる。平成</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月に策定した「なんぶ創生総合戦略」の着実な実施により、町の基幹産業である農業の担い手育成や定住人口の拡大を図り、地域の活力づくりに重点的に取り組んでいる。併せて、行財政改革により効率的、効果的な組織運営から財政基盤強化に努め</a:t>
          </a:r>
          <a:r>
            <a:rPr kumimoji="1" lang="ja-JP" altLang="en-US" sz="1200" b="0">
              <a:solidFill>
                <a:schemeClr val="dk1"/>
              </a:solidFill>
              <a:effectLst/>
              <a:latin typeface="ＭＳ 明朝" panose="02020609040205080304" pitchFamily="17" charset="-128"/>
              <a:ea typeface="ＭＳ 明朝" panose="02020609040205080304" pitchFamily="17" charset="-128"/>
              <a:cs typeface="+mn-cs"/>
            </a:rPr>
            <a:t>、本指数を維持している</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ＭＳ 明朝" panose="02020609040205080304" pitchFamily="17" charset="-128"/>
              <a:ea typeface="ＭＳ 明朝" panose="02020609040205080304" pitchFamily="17" charset="-128"/>
              <a:cs typeface="+mn-cs"/>
            </a:rPr>
            <a:t>　合併以降、指定管理者制度導入等による業務の外部委託化や業務の見直し、職員数の削減による人件費の抑制、平成</a:t>
          </a:r>
          <a:r>
            <a:rPr kumimoji="1" lang="en-US" altLang="ja-JP" sz="1150">
              <a:solidFill>
                <a:schemeClr val="dk1"/>
              </a:solidFill>
              <a:effectLst/>
              <a:latin typeface="ＭＳ 明朝" panose="02020609040205080304" pitchFamily="17" charset="-128"/>
              <a:ea typeface="ＭＳ 明朝" panose="02020609040205080304" pitchFamily="17" charset="-128"/>
              <a:cs typeface="+mn-cs"/>
            </a:rPr>
            <a:t>19</a:t>
          </a:r>
          <a:r>
            <a:rPr kumimoji="1" lang="ja-JP" altLang="ja-JP" sz="115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150">
              <a:solidFill>
                <a:schemeClr val="dk1"/>
              </a:solidFill>
              <a:effectLst/>
              <a:latin typeface="ＭＳ 明朝" panose="02020609040205080304" pitchFamily="17" charset="-128"/>
              <a:ea typeface="ＭＳ 明朝" panose="02020609040205080304" pitchFamily="17" charset="-128"/>
              <a:cs typeface="+mn-cs"/>
            </a:rPr>
            <a:t>7</a:t>
          </a:r>
          <a:r>
            <a:rPr kumimoji="1" lang="ja-JP" altLang="ja-JP" sz="1150">
              <a:solidFill>
                <a:schemeClr val="dk1"/>
              </a:solidFill>
              <a:effectLst/>
              <a:latin typeface="ＭＳ 明朝" panose="02020609040205080304" pitchFamily="17" charset="-128"/>
              <a:ea typeface="ＭＳ 明朝" panose="02020609040205080304" pitchFamily="17" charset="-128"/>
              <a:cs typeface="+mn-cs"/>
            </a:rPr>
            <a:t>月に誕生した地域振興協議会により、町民と行政の協働で町民自らが自らの町をつくりあげる住民自治の新たな形に取り組んできた成果として</a:t>
          </a:r>
          <a:r>
            <a:rPr kumimoji="1" lang="ja-JP" altLang="en-US" sz="115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150">
              <a:solidFill>
                <a:schemeClr val="dk1"/>
              </a:solidFill>
              <a:effectLst/>
              <a:latin typeface="ＭＳ 明朝" panose="02020609040205080304" pitchFamily="17" charset="-128"/>
              <a:ea typeface="ＭＳ 明朝" panose="02020609040205080304" pitchFamily="17" charset="-128"/>
              <a:cs typeface="+mn-cs"/>
            </a:rPr>
            <a:t>27</a:t>
          </a:r>
          <a:r>
            <a:rPr kumimoji="1" lang="ja-JP" altLang="en-US" sz="1150">
              <a:solidFill>
                <a:schemeClr val="dk1"/>
              </a:solidFill>
              <a:effectLst/>
              <a:latin typeface="ＭＳ 明朝" panose="02020609040205080304" pitchFamily="17" charset="-128"/>
              <a:ea typeface="ＭＳ 明朝" panose="02020609040205080304" pitchFamily="17" charset="-128"/>
              <a:cs typeface="+mn-cs"/>
            </a:rPr>
            <a:t>年度まで</a:t>
          </a:r>
          <a:r>
            <a:rPr kumimoji="1" lang="ja-JP" altLang="ja-JP" sz="1150">
              <a:solidFill>
                <a:schemeClr val="dk1"/>
              </a:solidFill>
              <a:effectLst/>
              <a:latin typeface="ＭＳ 明朝" panose="02020609040205080304" pitchFamily="17" charset="-128"/>
              <a:ea typeface="ＭＳ 明朝" panose="02020609040205080304" pitchFamily="17" charset="-128"/>
              <a:cs typeface="+mn-cs"/>
            </a:rPr>
            <a:t>の経常収支比率は抑制傾向にあった。平成</a:t>
          </a:r>
          <a:r>
            <a:rPr kumimoji="1" lang="en-US" altLang="ja-JP" sz="1150">
              <a:solidFill>
                <a:schemeClr val="dk1"/>
              </a:solidFill>
              <a:effectLst/>
              <a:latin typeface="ＭＳ 明朝" panose="02020609040205080304" pitchFamily="17" charset="-128"/>
              <a:ea typeface="ＭＳ 明朝" panose="02020609040205080304" pitchFamily="17" charset="-128"/>
              <a:cs typeface="+mn-cs"/>
            </a:rPr>
            <a:t>28</a:t>
          </a:r>
          <a:r>
            <a:rPr kumimoji="1" lang="ja-JP" altLang="ja-JP" sz="1150">
              <a:solidFill>
                <a:schemeClr val="dk1"/>
              </a:solidFill>
              <a:effectLst/>
              <a:latin typeface="ＭＳ 明朝" panose="02020609040205080304" pitchFamily="17" charset="-128"/>
              <a:ea typeface="ＭＳ 明朝" panose="02020609040205080304" pitchFamily="17" charset="-128"/>
              <a:cs typeface="+mn-cs"/>
            </a:rPr>
            <a:t>年度</a:t>
          </a:r>
          <a:r>
            <a:rPr kumimoji="1" lang="ja-JP" altLang="en-US" sz="1150">
              <a:solidFill>
                <a:schemeClr val="dk1"/>
              </a:solidFill>
              <a:effectLst/>
              <a:latin typeface="ＭＳ 明朝" panose="02020609040205080304" pitchFamily="17" charset="-128"/>
              <a:ea typeface="ＭＳ 明朝" panose="02020609040205080304" pitchFamily="17" charset="-128"/>
              <a:cs typeface="+mn-cs"/>
            </a:rPr>
            <a:t>以降</a:t>
          </a:r>
          <a:r>
            <a:rPr kumimoji="1" lang="ja-JP" altLang="ja-JP" sz="1150">
              <a:solidFill>
                <a:schemeClr val="dk1"/>
              </a:solidFill>
              <a:effectLst/>
              <a:latin typeface="ＭＳ 明朝" panose="02020609040205080304" pitchFamily="17" charset="-128"/>
              <a:ea typeface="ＭＳ 明朝" panose="02020609040205080304" pitchFamily="17" charset="-128"/>
              <a:cs typeface="+mn-cs"/>
            </a:rPr>
            <a:t>は、</a:t>
          </a:r>
          <a:r>
            <a:rPr kumimoji="1" lang="ja-JP" altLang="en-US" sz="1150">
              <a:solidFill>
                <a:schemeClr val="dk1"/>
              </a:solidFill>
              <a:effectLst/>
              <a:latin typeface="ＭＳ 明朝" panose="02020609040205080304" pitchFamily="17" charset="-128"/>
              <a:ea typeface="ＭＳ 明朝" panose="02020609040205080304" pitchFamily="17" charset="-128"/>
              <a:cs typeface="+mn-cs"/>
            </a:rPr>
            <a:t>地方創生、少子化対策に関連する</a:t>
          </a:r>
          <a:r>
            <a:rPr kumimoji="1" lang="ja-JP" altLang="ja-JP" sz="1150">
              <a:solidFill>
                <a:schemeClr val="dk1"/>
              </a:solidFill>
              <a:effectLst/>
              <a:latin typeface="ＭＳ 明朝" panose="02020609040205080304" pitchFamily="17" charset="-128"/>
              <a:ea typeface="ＭＳ 明朝" panose="02020609040205080304" pitchFamily="17" charset="-128"/>
              <a:cs typeface="+mn-cs"/>
            </a:rPr>
            <a:t>扶助費や補助費の増加、他会計への繰出金の大幅な伸びにより経常収支比率は悪化し</a:t>
          </a:r>
          <a:r>
            <a:rPr kumimoji="1" lang="ja-JP" altLang="en-US" sz="1150">
              <a:solidFill>
                <a:schemeClr val="dk1"/>
              </a:solidFill>
              <a:effectLst/>
              <a:latin typeface="ＭＳ 明朝" panose="02020609040205080304" pitchFamily="17" charset="-128"/>
              <a:ea typeface="ＭＳ 明朝" panose="02020609040205080304" pitchFamily="17" charset="-128"/>
              <a:cs typeface="+mn-cs"/>
            </a:rPr>
            <a:t>、類団比較差も広がっている</a:t>
          </a:r>
          <a:r>
            <a:rPr kumimoji="1" lang="ja-JP" altLang="ja-JP" sz="1150">
              <a:solidFill>
                <a:schemeClr val="dk1"/>
              </a:solidFill>
              <a:effectLst/>
              <a:latin typeface="ＭＳ 明朝" panose="02020609040205080304" pitchFamily="17" charset="-128"/>
              <a:ea typeface="ＭＳ 明朝" panose="02020609040205080304" pitchFamily="17" charset="-128"/>
              <a:cs typeface="+mn-cs"/>
            </a:rPr>
            <a:t>。施設の老朽化による維持補修費の増加などが見込まれ、厳しい状況はある</a:t>
          </a:r>
          <a:r>
            <a:rPr kumimoji="1" lang="ja-JP" altLang="en-US" sz="1150">
              <a:solidFill>
                <a:schemeClr val="dk1"/>
              </a:solidFill>
              <a:effectLst/>
              <a:latin typeface="ＭＳ 明朝" panose="02020609040205080304" pitchFamily="17" charset="-128"/>
              <a:ea typeface="ＭＳ 明朝" panose="02020609040205080304" pitchFamily="17" charset="-128"/>
              <a:cs typeface="+mn-cs"/>
            </a:rPr>
            <a:t>が</a:t>
          </a:r>
          <a:r>
            <a:rPr kumimoji="1" lang="ja-JP" altLang="ja-JP" sz="1150">
              <a:solidFill>
                <a:schemeClr val="dk1"/>
              </a:solidFill>
              <a:effectLst/>
              <a:latin typeface="ＭＳ 明朝" panose="02020609040205080304" pitchFamily="17" charset="-128"/>
              <a:ea typeface="ＭＳ 明朝" panose="02020609040205080304" pitchFamily="17" charset="-128"/>
              <a:cs typeface="+mn-cs"/>
            </a:rPr>
            <a:t>適正管理を徹底し、引き続き経常経費の削減に努め、類似団体平均を目標に経常収支比率の低下に努める。</a:t>
          </a:r>
          <a:endParaRPr lang="ja-JP" altLang="ja-JP" sz="115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164846</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114800" y="1106043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64</xdr:row>
      <xdr:rowOff>87630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3225800" y="1087221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70866</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2336800" y="108191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17780</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07853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類似団体と比較して１人当たりの人件費及び物件費は</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、平均値より</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ポイント程度少ない状況を推移していたが、平成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年度決算においては物件費等が増加し、類団平均値まで増加した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本町の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人口減少</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はさらに</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進行していく</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ものと想定しており、引き続き、</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地方創生関連</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少子化対策の事業などを重点施策に据え</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、事業を計画しているため</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今後も</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人件費、物件費の増加</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が財政に与える影響は多きものと</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想定される。徹底した事業の見直しをとおして各事業のコスト削減を図っていく。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154307</xdr:rowOff>
    </xdr:from>
    <xdr:to>
      <xdr:col>23</xdr:col>
      <xdr:colOff>133350</xdr:colOff>
      <xdr:row>82</xdr:row>
      <xdr:rowOff>27941</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4041757"/>
          <a:ext cx="8382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154307</xdr:rowOff>
    </xdr:from>
    <xdr:to>
      <xdr:col>19</xdr:col>
      <xdr:colOff>133350</xdr:colOff>
      <xdr:row>81</xdr:row>
      <xdr:rowOff>164804</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flipV="1">
          <a:off x="3225800" y="14041757"/>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149485</xdr:rowOff>
    </xdr:from>
    <xdr:to>
      <xdr:col>15</xdr:col>
      <xdr:colOff>82550</xdr:colOff>
      <xdr:row>81</xdr:row>
      <xdr:rowOff>164804</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4036935"/>
          <a:ext cx="889000" cy="1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118644</xdr:rowOff>
    </xdr:from>
    <xdr:to>
      <xdr:col>11</xdr:col>
      <xdr:colOff>31750</xdr:colOff>
      <xdr:row>81</xdr:row>
      <xdr:rowOff>149485</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4006094"/>
          <a:ext cx="889000" cy="3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148591</xdr:rowOff>
    </xdr:from>
    <xdr:to>
      <xdr:col>23</xdr:col>
      <xdr:colOff>184150</xdr:colOff>
      <xdr:row>82</xdr:row>
      <xdr:rowOff>78741</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403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165118</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88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103507</xdr:rowOff>
    </xdr:from>
    <xdr:to>
      <xdr:col>19</xdr:col>
      <xdr:colOff>184150</xdr:colOff>
      <xdr:row>82</xdr:row>
      <xdr:rowOff>33657</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39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43834</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7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114004</xdr:rowOff>
    </xdr:from>
    <xdr:to>
      <xdr:col>15</xdr:col>
      <xdr:colOff>133350</xdr:colOff>
      <xdr:row>82</xdr:row>
      <xdr:rowOff>44154</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40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54331</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77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98685</xdr:rowOff>
    </xdr:from>
    <xdr:to>
      <xdr:col>11</xdr:col>
      <xdr:colOff>82550</xdr:colOff>
      <xdr:row>82</xdr:row>
      <xdr:rowOff>28835</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39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39012</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7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67844</xdr:rowOff>
    </xdr:from>
    <xdr:to>
      <xdr:col>7</xdr:col>
      <xdr:colOff>31750</xdr:colOff>
      <xdr:row>81</xdr:row>
      <xdr:rowOff>169444</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39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8171</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72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月の合併以降平成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年度まで実施した退職勧奨により類似団体平均を下回っている。引き続き、適正な定員管理や給与の適正化によりこの水準を維持する。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83</xdr:row>
      <xdr:rowOff>144841</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4375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144841</xdr:rowOff>
    </xdr:from>
    <xdr:to>
      <xdr:col>77</xdr:col>
      <xdr:colOff>44450</xdr:colOff>
      <xdr:row>84</xdr:row>
      <xdr:rowOff>65314</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5290800" y="143751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65314</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134257</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43981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94041</xdr:rowOff>
    </xdr:from>
    <xdr:to>
      <xdr:col>77</xdr:col>
      <xdr:colOff>95250</xdr:colOff>
      <xdr:row>84</xdr:row>
      <xdr:rowOff>24191</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34368</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月の合併以降</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職員数の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計画的な</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削減により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本指標は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類似団体平均を下回って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推移しているが、その差は年次的に縮小してきている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近年の行政サービスニーズの多様性に対応するため、</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保育士を含む専門職員の必要性が大</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きく</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職員</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増員の必要性が生じている状況</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ではあるが、</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事業評価に基づく事業の見直し</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をとおして適正な定員管理を</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徹底する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91389</xdr:rowOff>
    </xdr:from>
    <xdr:to>
      <xdr:col>81</xdr:col>
      <xdr:colOff>44450</xdr:colOff>
      <xdr:row>61</xdr:row>
      <xdr:rowOff>95733</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179800" y="1054983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84633</xdr:rowOff>
    </xdr:from>
    <xdr:to>
      <xdr:col>77</xdr:col>
      <xdr:colOff>44450</xdr:colOff>
      <xdr:row>61</xdr:row>
      <xdr:rowOff>91389</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5290800" y="1054308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79324</xdr:rowOff>
    </xdr:from>
    <xdr:to>
      <xdr:col>72</xdr:col>
      <xdr:colOff>203200</xdr:colOff>
      <xdr:row>61</xdr:row>
      <xdr:rowOff>84633</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4401800" y="10537774"/>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121175</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74499</xdr:rowOff>
    </xdr:from>
    <xdr:to>
      <xdr:col>68</xdr:col>
      <xdr:colOff>152400</xdr:colOff>
      <xdr:row>61</xdr:row>
      <xdr:rowOff>79324</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3512800" y="10532949"/>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44933</xdr:rowOff>
    </xdr:from>
    <xdr:to>
      <xdr:col>81</xdr:col>
      <xdr:colOff>95250</xdr:colOff>
      <xdr:row>61</xdr:row>
      <xdr:rowOff>146533</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9672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61460</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1034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40589</xdr:rowOff>
    </xdr:from>
    <xdr:to>
      <xdr:col>77</xdr:col>
      <xdr:colOff>95250</xdr:colOff>
      <xdr:row>61</xdr:row>
      <xdr:rowOff>142189</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129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152366</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1026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33833</xdr:rowOff>
    </xdr:from>
    <xdr:to>
      <xdr:col>73</xdr:col>
      <xdr:colOff>44450</xdr:colOff>
      <xdr:row>61</xdr:row>
      <xdr:rowOff>135433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52400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145610</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1026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28524</xdr:rowOff>
    </xdr:from>
    <xdr:to>
      <xdr:col>68</xdr:col>
      <xdr:colOff>203200</xdr:colOff>
      <xdr:row>61</xdr:row>
      <xdr:rowOff>130124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4351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140301</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1025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23699</xdr:rowOff>
    </xdr:from>
    <xdr:to>
      <xdr:col>64</xdr:col>
      <xdr:colOff>152400</xdr:colOff>
      <xdr:row>61</xdr:row>
      <xdr:rowOff>125299</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34620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135476</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1025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毎年度の起債借入額をその年度の元金償還額以内とし、起債残高の抑制に努めてきたことや、高利率の起債の繰上償還などにより減少傾向で推移して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きたが、</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普通交付税の合併算定替</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による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減額により、算定上の分母が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減少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するため</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本</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比率</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も</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悪化</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し</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27</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年度をピークに年次的に増加傾向にある。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今後も事業の緊急度などを的確に把握し、新規発行の抑制に努め</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ることで本指標の改善に努める。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124206</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179800" y="740003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a:extLst>
            <a:ext uri="{FF2B5EF4-FFF2-40B4-BE49-F238E27FC236}">
              <a16:creationId xmlns="" xmlns:a16="http://schemas.microsoft.com/office/drawing/2014/main" id="{00000000-0008-0000-0300-00007B010000}"/>
            </a:ext>
          </a:extLst>
        </xdr:cNvPr>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43</xdr:row>
      <xdr:rowOff>27686</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5290800" y="723595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112268</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4401800" y="723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43</xdr:row>
      <xdr:rowOff>37338</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3512800" y="73131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73406</xdr:rowOff>
    </xdr:from>
    <xdr:to>
      <xdr:col>81</xdr:col>
      <xdr:colOff>95250</xdr:colOff>
      <xdr:row>44</xdr:row>
      <xdr:rowOff>3556</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967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45483</xdr:rowOff>
    </xdr:from>
    <xdr:ext cx="762000" cy="259045"/>
    <xdr:sp macro="" textlink="">
      <xdr:nvSpPr>
        <xdr:cNvPr id="398" name="公債費負担の状況該当値テキスト">
          <a:extLst>
            <a:ext uri="{FF2B5EF4-FFF2-40B4-BE49-F238E27FC236}">
              <a16:creationId xmlns="" xmlns:a16="http://schemas.microsoft.com/office/drawing/2014/main" id="{00000000-0008-0000-0300-00008E010000}"/>
            </a:ext>
          </a:extLst>
        </xdr:cNvPr>
        <xdr:cNvSpPr txBox="1"/>
      </xdr:nvSpPr>
      <xdr:spPr>
        <a:xfrm>
          <a:off x="17106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157988</xdr:rowOff>
    </xdr:from>
    <xdr:to>
      <xdr:col>64</xdr:col>
      <xdr:colOff>152400</xdr:colOff>
      <xdr:row>43</xdr:row>
      <xdr:rowOff>88138</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72915</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職員数の削減による退職手当支給予定額負担見込額の減少、起債残高の抑制に努めたことや高利率の起債の繰上償還、高額な債務負担行為の終了などにより将来負担額は減少傾向にあ</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った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。しかし、普通交付税の減額による算定上の分母がさらに小さくなることや、一般会計から他会計への繰出金の増加など比率を悪化させ</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年度において本指標は</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2.2</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ポイント増加した。人口の減少による収入減も</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要因</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とし、本指標は今後増加傾向が見込まれるため</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、比率の維持、</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改善に向けた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財政の健全化を徹底する。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a:extLst>
            <a:ext uri="{FF2B5EF4-FFF2-40B4-BE49-F238E27FC236}">
              <a16:creationId xmlns="" xmlns:a16="http://schemas.microsoft.com/office/drawing/2014/main" id="{00000000-0008-0000-0300-0000B4010000}"/>
            </a:ext>
          </a:extLst>
        </xdr:cNvPr>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90212</xdr:rowOff>
    </xdr:from>
    <xdr:to>
      <xdr:col>81</xdr:col>
      <xdr:colOff>44450</xdr:colOff>
      <xdr:row>14</xdr:row>
      <xdr:rowOff>107908</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179800" y="2490512"/>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90212</xdr:rowOff>
    </xdr:from>
    <xdr:to>
      <xdr:col>77</xdr:col>
      <xdr:colOff>44450</xdr:colOff>
      <xdr:row>14</xdr:row>
      <xdr:rowOff>169037</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5290800" y="2490512"/>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169037</xdr:rowOff>
    </xdr:from>
    <xdr:to>
      <xdr:col>72</xdr:col>
      <xdr:colOff>203200</xdr:colOff>
      <xdr:row>15</xdr:row>
      <xdr:rowOff>102955</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4401800" y="256933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66760</xdr:rowOff>
    </xdr:from>
    <xdr:to>
      <xdr:col>68</xdr:col>
      <xdr:colOff>152400</xdr:colOff>
      <xdr:row>15</xdr:row>
      <xdr:rowOff>102955</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a:off x="13512800" y="26385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57108</xdr:rowOff>
    </xdr:from>
    <xdr:to>
      <xdr:col>81</xdr:col>
      <xdr:colOff>95250</xdr:colOff>
      <xdr:row>14</xdr:row>
      <xdr:rowOff>158708</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69672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29185</xdr:rowOff>
    </xdr:from>
    <xdr:ext cx="762000" cy="259045"/>
    <xdr:sp macro="" textlink="">
      <xdr:nvSpPr>
        <xdr:cNvPr id="460" name="将来負担の状況該当値テキスト">
          <a:extLst>
            <a:ext uri="{FF2B5EF4-FFF2-40B4-BE49-F238E27FC236}">
              <a16:creationId xmlns="" xmlns:a16="http://schemas.microsoft.com/office/drawing/2014/main" id="{00000000-0008-0000-0300-0000CC010000}"/>
            </a:ext>
          </a:extLst>
        </xdr:cNvPr>
        <xdr:cNvSpPr txBox="1"/>
      </xdr:nvSpPr>
      <xdr:spPr>
        <a:xfrm>
          <a:off x="17106900" y="242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39412</xdr:rowOff>
    </xdr:from>
    <xdr:to>
      <xdr:col>77</xdr:col>
      <xdr:colOff>95250</xdr:colOff>
      <xdr:row>14</xdr:row>
      <xdr:rowOff>141012</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6129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125789</xdr:rowOff>
    </xdr:from>
    <xdr:ext cx="7366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798800" y="252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118237</xdr:rowOff>
    </xdr:from>
    <xdr:to>
      <xdr:col>73</xdr:col>
      <xdr:colOff>44450</xdr:colOff>
      <xdr:row>15</xdr:row>
      <xdr:rowOff>48387</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33164</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909800" y="260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52155</xdr:rowOff>
    </xdr:from>
    <xdr:to>
      <xdr:col>68</xdr:col>
      <xdr:colOff>203200</xdr:colOff>
      <xdr:row>15</xdr:row>
      <xdr:rowOff>153755</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4351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138532</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4020800" y="27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15960</xdr:rowOff>
    </xdr:from>
    <xdr:to>
      <xdr:col>64</xdr:col>
      <xdr:colOff>152400</xdr:colOff>
      <xdr:row>15</xdr:row>
      <xdr:rowOff>117560</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3462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102337</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3131800" y="267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11,090
11,015
114.03
7,140,496
6,957,978
166,405
4,354,648
6,436,801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退職勧奨や新規採用の抑制により職員数の削減を図ったことにより、類似団体平均を大幅に下回って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推移して</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いる。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これまでの課題として、保育士等をはじめとする専門職員の採用が不足しており、本指標を押し上げる要因はあるものの、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引き続き、適正な定員管理や給与水準の適正化によりこの水準を維持する。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165862</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162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161290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1208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152146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152146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指定管理者制度導入等による業務の外部委託や業務の見直しにより物件費の抑制</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効果が表れている。一方で、情報、システム関係経費の増加が年次的な課題としてあげられる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。引き続き事務事業の見直しなどを実施し、経費の削減に努める。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117475</xdr:rowOff>
    </xdr:from>
    <xdr:to>
      <xdr:col>82</xdr:col>
      <xdr:colOff>107950</xdr:colOff>
      <xdr:row>15</xdr:row>
      <xdr:rowOff>31750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5177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14</xdr:row>
      <xdr:rowOff>117475</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508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107950</xdr:rowOff>
    </xdr:from>
    <xdr:to>
      <xdr:col>73</xdr:col>
      <xdr:colOff>180975</xdr:colOff>
      <xdr:row>14</xdr:row>
      <xdr:rowOff>117475</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2508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117475</xdr:rowOff>
    </xdr:from>
    <xdr:to>
      <xdr:col>69</xdr:col>
      <xdr:colOff>92075</xdr:colOff>
      <xdr:row>14</xdr:row>
      <xdr:rowOff>127000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2517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66675</xdr:rowOff>
    </xdr:from>
    <xdr:to>
      <xdr:col>78</xdr:col>
      <xdr:colOff>120650</xdr:colOff>
      <xdr:row>14</xdr:row>
      <xdr:rowOff>168275</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7002</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23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66675</xdr:rowOff>
    </xdr:from>
    <xdr:to>
      <xdr:col>69</xdr:col>
      <xdr:colOff>142875</xdr:colOff>
      <xdr:row>14</xdr:row>
      <xdr:rowOff>168275</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7002</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福祉事務所開設により生活保護費の支出が新たに増えたこと、また、人口減少や高齢化、少子化対策などにより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事業が多様化し</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近年は急激に増加している。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保健・医療・福祉・介護連携など福祉施策を柱に行政サービスを展開してきた本町においては、さらに</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増加傾向が見込まれるため、事業管理の徹底などにより過度の上昇に歯止めをかける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必要がある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143328</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3987800" y="100221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20865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3098800" y="10022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59</xdr:row>
      <xdr:rowOff>20865</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9404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57</xdr:row>
      <xdr:rowOff>167822</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8914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64605</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類似団体平均を下回って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推移はしているものの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、下水道事業について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課題が多く</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汚泥減容化の取り組みによる維持管理経費の削減、料金改定などを実施により抑制に努めているが、施設の老朽化による経費の増加、人口減少による料金収入の増加が見込めない状況であり、繰出金が増加傾向にあ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a:extLst>
            <a:ext uri="{FF2B5EF4-FFF2-40B4-BE49-F238E27FC236}">
              <a16:creationId xmlns="" xmlns:a16="http://schemas.microsoft.com/office/drawing/2014/main" id="{00000000-0008-0000-0400-0000F6000000}"/>
            </a:ext>
          </a:extLst>
        </xdr:cNvPr>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a:extLst>
            <a:ext uri="{FF2B5EF4-FFF2-40B4-BE49-F238E27FC236}">
              <a16:creationId xmlns="" xmlns:a16="http://schemas.microsoft.com/office/drawing/2014/main" id="{00000000-0008-0000-0400-0000F8000000}"/>
            </a:ext>
          </a:extLst>
        </xdr:cNvPr>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56</xdr:row>
      <xdr:rowOff>159004</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5671800" y="9755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a:extLst>
            <a:ext uri="{FF2B5EF4-FFF2-40B4-BE49-F238E27FC236}">
              <a16:creationId xmlns="" xmlns:a16="http://schemas.microsoft.com/office/drawing/2014/main" id="{00000000-0008-0000-0400-0000FB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154432</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4782800" y="96139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26416</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3893800" y="9613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26416</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004800" y="9623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124731</xdr:rowOff>
    </xdr:from>
    <xdr:ext cx="762000" cy="259045"/>
    <xdr:sp macro="" textlink="">
      <xdr:nvSpPr>
        <xdr:cNvPr id="270" name="その他該当値テキスト">
          <a:extLst>
            <a:ext uri="{FF2B5EF4-FFF2-40B4-BE49-F238E27FC236}">
              <a16:creationId xmlns="" xmlns:a16="http://schemas.microsoft.com/office/drawing/2014/main" id="{00000000-0008-0000-0400-00000E010000}"/>
            </a:ext>
          </a:extLst>
        </xdr:cNvPr>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43959</xdr:rowOff>
    </xdr:from>
    <xdr:ext cx="7366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77" name="楕円 276">
          <a:extLst>
            <a:ext uri="{FF2B5EF4-FFF2-40B4-BE49-F238E27FC236}">
              <a16:creationId xmlns="" xmlns:a16="http://schemas.microsoft.com/office/drawing/2014/main" id="{00000000-0008-0000-0400-000015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8" name="テキスト ボックス 277">
          <a:extLst>
            <a:ext uri="{FF2B5EF4-FFF2-40B4-BE49-F238E27FC236}">
              <a16:creationId xmlns="" xmlns:a16="http://schemas.microsoft.com/office/drawing/2014/main" id="{00000000-0008-0000-0400-000016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病院への補助金（繰出金）やごみ処理、消防、介護保険等を一部事務組合で実施しているため類似団体平均を上回っている。それ以外の経常的な補助費は事業管理の徹底により減少傾向にあるが、平成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に着手した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清掃施設組合の基幹改良工事負担金の増加など、</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今後も</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増加傾向で推移すると見込まれる。事務事業の見直しと併せて補助金の見直しや廃止にさらに努める必要がある。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39</xdr:row>
      <xdr:rowOff>46990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5671800" y="66512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38</xdr:row>
      <xdr:rowOff>149860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4782800" y="6651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149860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893800" y="65826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67564</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004800" y="6555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合併以降の大規模事業（ＣＡＴＶ整備事業、小・中学校の大規模改修など）の実施により類似団体平均を上回っている。今後も複合施設の建設、防災関連事業などを計画や施設の老朽化による改修なども課題としているため、財政状況を注視しながら繰上償還の実施と新規発行の抑制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104139</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3995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104139</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098800" y="134406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104139</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4406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117856</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34772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これまでの行財政改革の取り組みにより類似団体平均を下回って</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推移していたが、平成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年度は類団平均を上回る結果となった</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。年々社会保障関係経費を中心とした扶助費が増加しており、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この傾向はさらに拡大するものと予想されるため、</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経常経費の削減にこれまで以上に努める必要がある。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a:extLst>
            <a:ext uri="{FF2B5EF4-FFF2-40B4-BE49-F238E27FC236}">
              <a16:creationId xmlns="" xmlns:a16="http://schemas.microsoft.com/office/drawing/2014/main" id="{00000000-0008-0000-0400-0000A5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37846</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5671800" y="1308862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a:extLst>
            <a:ext uri="{FF2B5EF4-FFF2-40B4-BE49-F238E27FC236}">
              <a16:creationId xmlns="" xmlns:a16="http://schemas.microsoft.com/office/drawing/2014/main" id="{00000000-0008-0000-0400-0000AA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76</xdr:row>
      <xdr:rowOff>58420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4782800" y="129468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88138</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893800" y="128600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1270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3004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45" name="公債費以外該当値テキスト">
          <a:extLst>
            <a:ext uri="{FF2B5EF4-FFF2-40B4-BE49-F238E27FC236}">
              <a16:creationId xmlns="" xmlns:a16="http://schemas.microsoft.com/office/drawing/2014/main" id="{00000000-0008-0000-0400-0000BD010000}"/>
            </a:ext>
          </a:extLst>
        </xdr:cNvPr>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143779</xdr:rowOff>
    </xdr:from>
    <xdr:to>
      <xdr:col>29</xdr:col>
      <xdr:colOff>127000</xdr:colOff>
      <xdr:row>18</xdr:row>
      <xdr:rowOff>10064</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106054"/>
          <a:ext cx="647700" cy="3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128556</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3090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152855</xdr:rowOff>
    </xdr:from>
    <xdr:to>
      <xdr:col>26</xdr:col>
      <xdr:colOff>50800</xdr:colOff>
      <xdr:row>18</xdr:row>
      <xdr:rowOff>10064</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3115130"/>
          <a:ext cx="698500" cy="2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152855</xdr:rowOff>
    </xdr:from>
    <xdr:to>
      <xdr:col>22</xdr:col>
      <xdr:colOff>114300</xdr:colOff>
      <xdr:row>17</xdr:row>
      <xdr:rowOff>166182</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115130"/>
          <a:ext cx="698500" cy="1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166182</xdr:rowOff>
    </xdr:from>
    <xdr:to>
      <xdr:col>18</xdr:col>
      <xdr:colOff>177800</xdr:colOff>
      <xdr:row>18</xdr:row>
      <xdr:rowOff>22438</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128457"/>
          <a:ext cx="698500" cy="27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92979</xdr:rowOff>
    </xdr:from>
    <xdr:to>
      <xdr:col>29</xdr:col>
      <xdr:colOff>177800</xdr:colOff>
      <xdr:row>18</xdr:row>
      <xdr:rowOff>23129</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05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109506</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90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130714</xdr:rowOff>
    </xdr:from>
    <xdr:to>
      <xdr:col>26</xdr:col>
      <xdr:colOff>101600</xdr:colOff>
      <xdr:row>18</xdr:row>
      <xdr:rowOff>60864</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09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45641</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179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102055</xdr:rowOff>
    </xdr:from>
    <xdr:to>
      <xdr:col>22</xdr:col>
      <xdr:colOff>165100</xdr:colOff>
      <xdr:row>18</xdr:row>
      <xdr:rowOff>32205</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06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42382</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83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115382</xdr:rowOff>
    </xdr:from>
    <xdr:to>
      <xdr:col>19</xdr:col>
      <xdr:colOff>38100</xdr:colOff>
      <xdr:row>18</xdr:row>
      <xdr:rowOff>45532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077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30309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16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143088</xdr:rowOff>
    </xdr:from>
    <xdr:to>
      <xdr:col>15</xdr:col>
      <xdr:colOff>101600</xdr:colOff>
      <xdr:row>18</xdr:row>
      <xdr:rowOff>73238</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10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58016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19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300507</xdr:rowOff>
    </xdr:from>
    <xdr:to>
      <xdr:col>29</xdr:col>
      <xdr:colOff>127000</xdr:colOff>
      <xdr:row>34</xdr:row>
      <xdr:rowOff>72765</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003800" y="6225057"/>
          <a:ext cx="647700" cy="11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300507</xdr:rowOff>
    </xdr:from>
    <xdr:to>
      <xdr:col>26</xdr:col>
      <xdr:colOff>50800</xdr:colOff>
      <xdr:row>34</xdr:row>
      <xdr:rowOff>306260</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4305300" y="6225057"/>
          <a:ext cx="698500" cy="34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281572</xdr:rowOff>
    </xdr:from>
    <xdr:to>
      <xdr:col>22</xdr:col>
      <xdr:colOff>114300</xdr:colOff>
      <xdr:row>34</xdr:row>
      <xdr:rowOff>306260</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549022"/>
          <a:ext cx="698500" cy="2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133221</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266446</xdr:rowOff>
    </xdr:from>
    <xdr:to>
      <xdr:col>18</xdr:col>
      <xdr:colOff>177800</xdr:colOff>
      <xdr:row>34</xdr:row>
      <xdr:rowOff>281572</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2908300" y="6533896"/>
          <a:ext cx="698500" cy="1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21965</xdr:rowOff>
    </xdr:from>
    <xdr:to>
      <xdr:col>29</xdr:col>
      <xdr:colOff>177800</xdr:colOff>
      <xdr:row>34</xdr:row>
      <xdr:rowOff>123565</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28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209942</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249707</xdr:rowOff>
    </xdr:from>
    <xdr:to>
      <xdr:col>26</xdr:col>
      <xdr:colOff>101600</xdr:colOff>
      <xdr:row>34</xdr:row>
      <xdr:rowOff>8407</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17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18584</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594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255460</xdr:rowOff>
    </xdr:from>
    <xdr:to>
      <xdr:col>22</xdr:col>
      <xdr:colOff>165100</xdr:colOff>
      <xdr:row>35</xdr:row>
      <xdr:rowOff>14160</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52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24337</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2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230772</xdr:rowOff>
    </xdr:from>
    <xdr:to>
      <xdr:col>19</xdr:col>
      <xdr:colOff>38100</xdr:colOff>
      <xdr:row>34</xdr:row>
      <xdr:rowOff>332372</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49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342549</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626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215646</xdr:rowOff>
    </xdr:from>
    <xdr:to>
      <xdr:col>15</xdr:col>
      <xdr:colOff>101600</xdr:colOff>
      <xdr:row>34</xdr:row>
      <xdr:rowOff>317246</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48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327423</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625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11,090
11,015
114.03
7,140,496
6,957,978
166,405
4,354,648
6,436,801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64079</xdr:rowOff>
    </xdr:from>
    <xdr:to>
      <xdr:col>24</xdr:col>
      <xdr:colOff>63500</xdr:colOff>
      <xdr:row>37</xdr:row>
      <xdr:rowOff>89431</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407729"/>
          <a:ext cx="8382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54074</xdr:rowOff>
    </xdr:from>
    <xdr:to>
      <xdr:col>19</xdr:col>
      <xdr:colOff>177800</xdr:colOff>
      <xdr:row>37</xdr:row>
      <xdr:rowOff>89431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39772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54074</xdr:rowOff>
    </xdr:from>
    <xdr:to>
      <xdr:col>15</xdr:col>
      <xdr:colOff>50800</xdr:colOff>
      <xdr:row>37</xdr:row>
      <xdr:rowOff>101394</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397724"/>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170662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101394</xdr:rowOff>
    </xdr:from>
    <xdr:to>
      <xdr:col>10</xdr:col>
      <xdr:colOff>114300</xdr:colOff>
      <xdr:row>37</xdr:row>
      <xdr:rowOff>107498</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445044"/>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13279</xdr:rowOff>
    </xdr:from>
    <xdr:to>
      <xdr:col>24</xdr:col>
      <xdr:colOff>114300</xdr:colOff>
      <xdr:row>37</xdr:row>
      <xdr:rowOff>114879</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3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36156</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20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38631</xdr:rowOff>
    </xdr:from>
    <xdr:to>
      <xdr:col>20</xdr:col>
      <xdr:colOff>38100</xdr:colOff>
      <xdr:row>37</xdr:row>
      <xdr:rowOff>140231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156758</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1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3274</xdr:rowOff>
    </xdr:from>
    <xdr:to>
      <xdr:col>15</xdr:col>
      <xdr:colOff>101600</xdr:colOff>
      <xdr:row>37</xdr:row>
      <xdr:rowOff>104874</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121401</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1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50594</xdr:rowOff>
    </xdr:from>
    <xdr:to>
      <xdr:col>10</xdr:col>
      <xdr:colOff>165100</xdr:colOff>
      <xdr:row>37</xdr:row>
      <xdr:rowOff>152194</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143322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56698</xdr:rowOff>
    </xdr:from>
    <xdr:to>
      <xdr:col>6</xdr:col>
      <xdr:colOff>38100</xdr:colOff>
      <xdr:row>37</xdr:row>
      <xdr:rowOff>158298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149425</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116255</xdr:rowOff>
    </xdr:from>
    <xdr:to>
      <xdr:col>24</xdr:col>
      <xdr:colOff>63500</xdr:colOff>
      <xdr:row>56</xdr:row>
      <xdr:rowOff>134917</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3797300" y="9717455"/>
          <a:ext cx="8382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134917</xdr:rowOff>
    </xdr:from>
    <xdr:to>
      <xdr:col>19</xdr:col>
      <xdr:colOff>177800</xdr:colOff>
      <xdr:row>56</xdr:row>
      <xdr:rowOff>140345</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2908300" y="9736117"/>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140345</xdr:rowOff>
    </xdr:from>
    <xdr:to>
      <xdr:col>15</xdr:col>
      <xdr:colOff>50800</xdr:colOff>
      <xdr:row>56</xdr:row>
      <xdr:rowOff>146206</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019300" y="9741545"/>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146206</xdr:rowOff>
    </xdr:from>
    <xdr:to>
      <xdr:col>10</xdr:col>
      <xdr:colOff>114300</xdr:colOff>
      <xdr:row>56</xdr:row>
      <xdr:rowOff>162459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1130300" y="9747406"/>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65455</xdr:rowOff>
    </xdr:from>
    <xdr:to>
      <xdr:col>24</xdr:col>
      <xdr:colOff>114300</xdr:colOff>
      <xdr:row>56</xdr:row>
      <xdr:rowOff>167055</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96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43882</xdr:rowOff>
    </xdr:from>
    <xdr:ext cx="534377"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6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84117</xdr:rowOff>
    </xdr:from>
    <xdr:to>
      <xdr:col>20</xdr:col>
      <xdr:colOff>38100</xdr:colOff>
      <xdr:row>57</xdr:row>
      <xdr:rowOff>14267</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6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5394</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530111" y="977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89545</xdr:rowOff>
    </xdr:from>
    <xdr:to>
      <xdr:col>15</xdr:col>
      <xdr:colOff>101600</xdr:colOff>
      <xdr:row>57</xdr:row>
      <xdr:rowOff>19695</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6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10822</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41111" y="978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95406</xdr:rowOff>
    </xdr:from>
    <xdr:to>
      <xdr:col>10</xdr:col>
      <xdr:colOff>165100</xdr:colOff>
      <xdr:row>57</xdr:row>
      <xdr:rowOff>25556</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69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16683</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52111" y="97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111659</xdr:rowOff>
    </xdr:from>
    <xdr:to>
      <xdr:col>6</xdr:col>
      <xdr:colOff>38100</xdr:colOff>
      <xdr:row>57</xdr:row>
      <xdr:rowOff>41809</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7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32936</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63111" y="98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a:extLst>
            <a:ext uri="{FF2B5EF4-FFF2-40B4-BE49-F238E27FC236}">
              <a16:creationId xmlns="" xmlns:a16="http://schemas.microsoft.com/office/drawing/2014/main" id="{00000000-0008-0000-0600-0000A7000000}"/>
            </a:ext>
          </a:extLst>
        </xdr:cNvPr>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a:extLst>
            <a:ext uri="{FF2B5EF4-FFF2-40B4-BE49-F238E27FC236}">
              <a16:creationId xmlns="" xmlns:a16="http://schemas.microsoft.com/office/drawing/2014/main" id="{00000000-0008-0000-0600-0000A9000000}"/>
            </a:ext>
          </a:extLst>
        </xdr:cNvPr>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109479</xdr:rowOff>
    </xdr:from>
    <xdr:to>
      <xdr:col>24</xdr:col>
      <xdr:colOff>63500</xdr:colOff>
      <xdr:row>78</xdr:row>
      <xdr:rowOff>74640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3797300" y="13311129"/>
          <a:ext cx="838200" cy="1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a:extLst>
            <a:ext uri="{FF2B5EF4-FFF2-40B4-BE49-F238E27FC236}">
              <a16:creationId xmlns="" xmlns:a16="http://schemas.microsoft.com/office/drawing/2014/main" id="{00000000-0008-0000-0600-0000AC000000}"/>
            </a:ext>
          </a:extLst>
        </xdr:cNvPr>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a:extLst>
            <a:ext uri="{FF2B5EF4-FFF2-40B4-BE49-F238E27FC236}">
              <a16:creationId xmlns="" xmlns:a16="http://schemas.microsoft.com/office/drawing/2014/main" id="{00000000-0008-0000-0600-0000AD000000}"/>
            </a:ext>
          </a:extLst>
        </xdr:cNvPr>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71989</xdr:rowOff>
    </xdr:from>
    <xdr:to>
      <xdr:col>19</xdr:col>
      <xdr:colOff>177800</xdr:colOff>
      <xdr:row>78</xdr:row>
      <xdr:rowOff>74640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2908300" y="13445089"/>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a:extLst>
            <a:ext uri="{FF2B5EF4-FFF2-40B4-BE49-F238E27FC236}">
              <a16:creationId xmlns="" xmlns:a16="http://schemas.microsoft.com/office/drawing/2014/main" id="{00000000-0008-0000-0600-0000B0000000}"/>
            </a:ext>
          </a:extLst>
        </xdr:cNvPr>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69475</xdr:rowOff>
    </xdr:from>
    <xdr:to>
      <xdr:col>15</xdr:col>
      <xdr:colOff>50800</xdr:colOff>
      <xdr:row>78</xdr:row>
      <xdr:rowOff>71989</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019300" y="1344257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69475</xdr:rowOff>
    </xdr:from>
    <xdr:to>
      <xdr:col>10</xdr:col>
      <xdr:colOff>114300</xdr:colOff>
      <xdr:row>78</xdr:row>
      <xdr:rowOff>84928</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1130300" y="1344257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58679</xdr:rowOff>
    </xdr:from>
    <xdr:to>
      <xdr:col>24</xdr:col>
      <xdr:colOff>114300</xdr:colOff>
      <xdr:row>77</xdr:row>
      <xdr:rowOff>160279</xdr:rowOff>
    </xdr:to>
    <xdr:sp macro="" textlink="">
      <xdr:nvSpPr>
        <xdr:cNvPr id="190" name="楕円 189">
          <a:extLst>
            <a:ext uri="{FF2B5EF4-FFF2-40B4-BE49-F238E27FC236}">
              <a16:creationId xmlns="" xmlns:a16="http://schemas.microsoft.com/office/drawing/2014/main" id="{00000000-0008-0000-0600-0000BE000000}"/>
            </a:ext>
          </a:extLst>
        </xdr:cNvPr>
        <xdr:cNvSpPr/>
      </xdr:nvSpPr>
      <xdr:spPr>
        <a:xfrm>
          <a:off x="4584700" y="132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37106</xdr:rowOff>
    </xdr:from>
    <xdr:ext cx="469744" cy="259045"/>
    <xdr:sp macro="" textlink="">
      <xdr:nvSpPr>
        <xdr:cNvPr id="191" name="維持補修費該当値テキスト">
          <a:extLst>
            <a:ext uri="{FF2B5EF4-FFF2-40B4-BE49-F238E27FC236}">
              <a16:creationId xmlns="" xmlns:a16="http://schemas.microsoft.com/office/drawing/2014/main" id="{00000000-0008-0000-0600-0000BF000000}"/>
            </a:ext>
          </a:extLst>
        </xdr:cNvPr>
        <xdr:cNvSpPr txBox="1"/>
      </xdr:nvSpPr>
      <xdr:spPr>
        <a:xfrm>
          <a:off x="4686300" y="1323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23840</xdr:rowOff>
    </xdr:from>
    <xdr:to>
      <xdr:col>20</xdr:col>
      <xdr:colOff>38100</xdr:colOff>
      <xdr:row>78</xdr:row>
      <xdr:rowOff>125440</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3746500" y="133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116567</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562428" y="134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21189</xdr:rowOff>
    </xdr:from>
    <xdr:to>
      <xdr:col>15</xdr:col>
      <xdr:colOff>101600</xdr:colOff>
      <xdr:row>78</xdr:row>
      <xdr:rowOff>122789</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2857500" y="133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113916</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673428" y="134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18675</xdr:rowOff>
    </xdr:from>
    <xdr:to>
      <xdr:col>10</xdr:col>
      <xdr:colOff>165100</xdr:colOff>
      <xdr:row>78</xdr:row>
      <xdr:rowOff>120275</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1968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111402</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784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34128</xdr:rowOff>
    </xdr:from>
    <xdr:to>
      <xdr:col>6</xdr:col>
      <xdr:colOff>38100</xdr:colOff>
      <xdr:row>78</xdr:row>
      <xdr:rowOff>135728</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079500" y="1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126855</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895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144058</xdr:rowOff>
    </xdr:from>
    <xdr:to>
      <xdr:col>24</xdr:col>
      <xdr:colOff>63500</xdr:colOff>
      <xdr:row>94</xdr:row>
      <xdr:rowOff>4412</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3797300" y="16088908"/>
          <a:ext cx="838200" cy="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4412</xdr:rowOff>
    </xdr:from>
    <xdr:to>
      <xdr:col>19</xdr:col>
      <xdr:colOff>177800</xdr:colOff>
      <xdr:row>94</xdr:row>
      <xdr:rowOff>26629</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908300" y="16120712"/>
          <a:ext cx="889000" cy="2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26629</xdr:rowOff>
    </xdr:from>
    <xdr:to>
      <xdr:col>15</xdr:col>
      <xdr:colOff>50800</xdr:colOff>
      <xdr:row>94</xdr:row>
      <xdr:rowOff>80992</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019300" y="16142929"/>
          <a:ext cx="889000" cy="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160910</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6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80992</xdr:rowOff>
    </xdr:from>
    <xdr:to>
      <xdr:col>10</xdr:col>
      <xdr:colOff>114300</xdr:colOff>
      <xdr:row>95</xdr:row>
      <xdr:rowOff>21028</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1130300" y="16197292"/>
          <a:ext cx="889000" cy="1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93258</xdr:rowOff>
    </xdr:from>
    <xdr:to>
      <xdr:col>24</xdr:col>
      <xdr:colOff>114300</xdr:colOff>
      <xdr:row>94</xdr:row>
      <xdr:rowOff>23408</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60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116135</xdr:rowOff>
    </xdr:from>
    <xdr:ext cx="534377"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588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125062</xdr:rowOff>
    </xdr:from>
    <xdr:to>
      <xdr:col>20</xdr:col>
      <xdr:colOff>38100</xdr:colOff>
      <xdr:row>94</xdr:row>
      <xdr:rowOff>55212</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60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71739</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530111" y="1584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147279</xdr:rowOff>
    </xdr:from>
    <xdr:to>
      <xdr:col>15</xdr:col>
      <xdr:colOff>101600</xdr:colOff>
      <xdr:row>94</xdr:row>
      <xdr:rowOff>77429</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09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93956</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41111" y="158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30192</xdr:rowOff>
    </xdr:from>
    <xdr:to>
      <xdr:col>10</xdr:col>
      <xdr:colOff>165100</xdr:colOff>
      <xdr:row>94</xdr:row>
      <xdr:rowOff>131792</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14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148319</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52111" y="1592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141678</xdr:rowOff>
    </xdr:from>
    <xdr:to>
      <xdr:col>6</xdr:col>
      <xdr:colOff>38100</xdr:colOff>
      <xdr:row>95</xdr:row>
      <xdr:rowOff>71828</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25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88355</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63111" y="1603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a:extLst>
            <a:ext uri="{FF2B5EF4-FFF2-40B4-BE49-F238E27FC236}">
              <a16:creationId xmlns="" xmlns:a16="http://schemas.microsoft.com/office/drawing/2014/main" id="{00000000-0008-0000-0600-00001C010000}"/>
            </a:ext>
          </a:extLst>
        </xdr:cNvPr>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a:extLst>
            <a:ext uri="{FF2B5EF4-FFF2-40B4-BE49-F238E27FC236}">
              <a16:creationId xmlns="" xmlns:a16="http://schemas.microsoft.com/office/drawing/2014/main" id="{00000000-0008-0000-0600-00001E010000}"/>
            </a:ext>
          </a:extLst>
        </xdr:cNvPr>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70283</xdr:rowOff>
    </xdr:from>
    <xdr:to>
      <xdr:col>55</xdr:col>
      <xdr:colOff>0</xdr:colOff>
      <xdr:row>35</xdr:row>
      <xdr:rowOff>71056</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9639300" y="6071033"/>
          <a:ext cx="8382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a:extLst>
            <a:ext uri="{FF2B5EF4-FFF2-40B4-BE49-F238E27FC236}">
              <a16:creationId xmlns="" xmlns:a16="http://schemas.microsoft.com/office/drawing/2014/main" id="{00000000-0008-0000-0600-000021010000}"/>
            </a:ext>
          </a:extLst>
        </xdr:cNvPr>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70283</xdr:rowOff>
    </xdr:from>
    <xdr:to>
      <xdr:col>50</xdr:col>
      <xdr:colOff>114300</xdr:colOff>
      <xdr:row>35</xdr:row>
      <xdr:rowOff>98209</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8750300" y="6071033"/>
          <a:ext cx="889000" cy="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98209</xdr:rowOff>
    </xdr:from>
    <xdr:to>
      <xdr:col>45</xdr:col>
      <xdr:colOff>177800</xdr:colOff>
      <xdr:row>35</xdr:row>
      <xdr:rowOff>142256</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7861300" y="6098959"/>
          <a:ext cx="889000" cy="4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142256</xdr:rowOff>
    </xdr:from>
    <xdr:to>
      <xdr:col>41</xdr:col>
      <xdr:colOff>50800</xdr:colOff>
      <xdr:row>35</xdr:row>
      <xdr:rowOff>152451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6972300" y="6143006"/>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20256</xdr:rowOff>
    </xdr:from>
    <xdr:to>
      <xdr:col>55</xdr:col>
      <xdr:colOff>50800</xdr:colOff>
      <xdr:row>35</xdr:row>
      <xdr:rowOff>121856</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10426700" y="60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43133</xdr:rowOff>
    </xdr:from>
    <xdr:ext cx="599010" cy="259045"/>
    <xdr:sp macro="" textlink="">
      <xdr:nvSpPr>
        <xdr:cNvPr id="308" name="補助費等該当値テキスト">
          <a:extLst>
            <a:ext uri="{FF2B5EF4-FFF2-40B4-BE49-F238E27FC236}">
              <a16:creationId xmlns="" xmlns:a16="http://schemas.microsoft.com/office/drawing/2014/main" id="{00000000-0008-0000-0600-000034010000}"/>
            </a:ext>
          </a:extLst>
        </xdr:cNvPr>
        <xdr:cNvSpPr txBox="1"/>
      </xdr:nvSpPr>
      <xdr:spPr>
        <a:xfrm>
          <a:off x="10528300" y="587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19483</xdr:rowOff>
    </xdr:from>
    <xdr:to>
      <xdr:col>50</xdr:col>
      <xdr:colOff>165100</xdr:colOff>
      <xdr:row>35</xdr:row>
      <xdr:rowOff>121083</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9588500" y="60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137610</xdr:rowOff>
    </xdr:from>
    <xdr:ext cx="59901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339795" y="579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47409</xdr:rowOff>
    </xdr:from>
    <xdr:to>
      <xdr:col>46</xdr:col>
      <xdr:colOff>38100</xdr:colOff>
      <xdr:row>35</xdr:row>
      <xdr:rowOff>149009</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8699500" y="60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165536</xdr:rowOff>
    </xdr:from>
    <xdr:ext cx="59901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450795" y="582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91456</xdr:rowOff>
    </xdr:from>
    <xdr:to>
      <xdr:col>41</xdr:col>
      <xdr:colOff>101600</xdr:colOff>
      <xdr:row>36</xdr:row>
      <xdr:rowOff>21606</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7810500" y="60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38133</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561795" y="586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101651</xdr:rowOff>
    </xdr:from>
    <xdr:to>
      <xdr:col>36</xdr:col>
      <xdr:colOff>165100</xdr:colOff>
      <xdr:row>36</xdr:row>
      <xdr:rowOff>31801</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6921500" y="61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48328</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672795" y="587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80413</xdr:rowOff>
    </xdr:from>
    <xdr:to>
      <xdr:col>55</xdr:col>
      <xdr:colOff>0</xdr:colOff>
      <xdr:row>57</xdr:row>
      <xdr:rowOff>125633</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9639300" y="9853063"/>
          <a:ext cx="838200" cy="4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110477</xdr:rowOff>
    </xdr:from>
    <xdr:to>
      <xdr:col>50</xdr:col>
      <xdr:colOff>114300</xdr:colOff>
      <xdr:row>57</xdr:row>
      <xdr:rowOff>125633</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8750300" y="9883127"/>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142463</xdr:rowOff>
    </xdr:from>
    <xdr:to>
      <xdr:col>45</xdr:col>
      <xdr:colOff>177800</xdr:colOff>
      <xdr:row>57</xdr:row>
      <xdr:rowOff>110477</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7861300" y="9743663"/>
          <a:ext cx="889000" cy="1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50467</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50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142463</xdr:rowOff>
    </xdr:from>
    <xdr:to>
      <xdr:col>41</xdr:col>
      <xdr:colOff>50800</xdr:colOff>
      <xdr:row>57</xdr:row>
      <xdr:rowOff>147065</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6972300" y="9743663"/>
          <a:ext cx="889000" cy="17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29613</xdr:rowOff>
    </xdr:from>
    <xdr:to>
      <xdr:col>55</xdr:col>
      <xdr:colOff>50800</xdr:colOff>
      <xdr:row>57</xdr:row>
      <xdr:rowOff>131213</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8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8040</xdr:rowOff>
    </xdr:from>
    <xdr:ext cx="534377"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7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74833</xdr:rowOff>
    </xdr:from>
    <xdr:to>
      <xdr:col>50</xdr:col>
      <xdr:colOff>165100</xdr:colOff>
      <xdr:row>58</xdr:row>
      <xdr:rowOff>4983</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8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167560</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72111" y="99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59677</xdr:rowOff>
    </xdr:from>
    <xdr:to>
      <xdr:col>46</xdr:col>
      <xdr:colOff>38100</xdr:colOff>
      <xdr:row>57</xdr:row>
      <xdr:rowOff>161277</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98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152404</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99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91663</xdr:rowOff>
    </xdr:from>
    <xdr:to>
      <xdr:col>41</xdr:col>
      <xdr:colOff>101600</xdr:colOff>
      <xdr:row>57</xdr:row>
      <xdr:rowOff>21813</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96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38340</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61795" y="94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96265</xdr:rowOff>
    </xdr:from>
    <xdr:to>
      <xdr:col>36</xdr:col>
      <xdr:colOff>165100</xdr:colOff>
      <xdr:row>58</xdr:row>
      <xdr:rowOff>26415</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98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17542</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05111" y="996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a:extLst>
            <a:ext uri="{FF2B5EF4-FFF2-40B4-BE49-F238E27FC236}">
              <a16:creationId xmlns="" xmlns:a16="http://schemas.microsoft.com/office/drawing/2014/main" id="{00000000-0008-0000-0600-00008E010000}"/>
            </a:ext>
          </a:extLst>
        </xdr:cNvPr>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a:extLst>
            <a:ext uri="{FF2B5EF4-FFF2-40B4-BE49-F238E27FC236}">
              <a16:creationId xmlns="" xmlns:a16="http://schemas.microsoft.com/office/drawing/2014/main" id="{00000000-0008-0000-0600-000090010000}"/>
            </a:ext>
          </a:extLst>
        </xdr:cNvPr>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41425</xdr:rowOff>
    </xdr:from>
    <xdr:to>
      <xdr:col>55</xdr:col>
      <xdr:colOff>0</xdr:colOff>
      <xdr:row>78</xdr:row>
      <xdr:rowOff>62716</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9639300" y="13414525"/>
          <a:ext cx="838200" cy="2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a:extLst>
            <a:ext uri="{FF2B5EF4-FFF2-40B4-BE49-F238E27FC236}">
              <a16:creationId xmlns="" xmlns:a16="http://schemas.microsoft.com/office/drawing/2014/main" id="{00000000-0008-0000-0600-000093010000}"/>
            </a:ext>
          </a:extLst>
        </xdr:cNvPr>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85004</xdr:rowOff>
    </xdr:from>
    <xdr:to>
      <xdr:col>50</xdr:col>
      <xdr:colOff>114300</xdr:colOff>
      <xdr:row>78</xdr:row>
      <xdr:rowOff>62716</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8750300" y="13286654"/>
          <a:ext cx="889000" cy="1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138343</xdr:rowOff>
    </xdr:from>
    <xdr:to>
      <xdr:col>45</xdr:col>
      <xdr:colOff>177800</xdr:colOff>
      <xdr:row>77</xdr:row>
      <xdr:rowOff>85004</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7861300" y="12997093"/>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162075</xdr:rowOff>
    </xdr:from>
    <xdr:to>
      <xdr:col>55</xdr:col>
      <xdr:colOff>50800</xdr:colOff>
      <xdr:row>78</xdr:row>
      <xdr:rowOff>92225</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10426700" y="133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140502</xdr:rowOff>
    </xdr:from>
    <xdr:ext cx="534377"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334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11916</xdr:rowOff>
    </xdr:from>
    <xdr:to>
      <xdr:col>50</xdr:col>
      <xdr:colOff>165100</xdr:colOff>
      <xdr:row>78</xdr:row>
      <xdr:rowOff>113516</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9588500" y="133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104643</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372111" y="134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34204</xdr:rowOff>
    </xdr:from>
    <xdr:to>
      <xdr:col>46</xdr:col>
      <xdr:colOff>38100</xdr:colOff>
      <xdr:row>77</xdr:row>
      <xdr:rowOff>135804</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8699500" y="132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126931</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483111" y="133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87543</xdr:rowOff>
    </xdr:from>
    <xdr:to>
      <xdr:col>41</xdr:col>
      <xdr:colOff>101600</xdr:colOff>
      <xdr:row>76</xdr:row>
      <xdr:rowOff>17693</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7810500" y="129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34220</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594111" y="127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a:extLst>
            <a:ext uri="{FF2B5EF4-FFF2-40B4-BE49-F238E27FC236}">
              <a16:creationId xmlns="" xmlns:a16="http://schemas.microsoft.com/office/drawing/2014/main" id="{00000000-0008-0000-0600-0000C2010000}"/>
            </a:ext>
          </a:extLst>
        </xdr:cNvPr>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a:extLst>
            <a:ext uri="{FF2B5EF4-FFF2-40B4-BE49-F238E27FC236}">
              <a16:creationId xmlns="" xmlns:a16="http://schemas.microsoft.com/office/drawing/2014/main" id="{00000000-0008-0000-0600-0000C4010000}"/>
            </a:ext>
          </a:extLst>
        </xdr:cNvPr>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90681</xdr:rowOff>
    </xdr:from>
    <xdr:to>
      <xdr:col>55</xdr:col>
      <xdr:colOff>0</xdr:colOff>
      <xdr:row>97</xdr:row>
      <xdr:rowOff>95535</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9639300" y="16721331"/>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a:extLst>
            <a:ext uri="{FF2B5EF4-FFF2-40B4-BE49-F238E27FC236}">
              <a16:creationId xmlns="" xmlns:a16="http://schemas.microsoft.com/office/drawing/2014/main" id="{00000000-0008-0000-0600-0000C7010000}"/>
            </a:ext>
          </a:extLst>
        </xdr:cNvPr>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95535</xdr:rowOff>
    </xdr:from>
    <xdr:to>
      <xdr:col>50</xdr:col>
      <xdr:colOff>114300</xdr:colOff>
      <xdr:row>98</xdr:row>
      <xdr:rowOff>48946</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8750300" y="16726185"/>
          <a:ext cx="889000" cy="1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a:extLst>
            <a:ext uri="{FF2B5EF4-FFF2-40B4-BE49-F238E27FC236}">
              <a16:creationId xmlns="" xmlns:a16="http://schemas.microsoft.com/office/drawing/2014/main" id="{00000000-0008-0000-0600-0000CA010000}"/>
            </a:ext>
          </a:extLst>
        </xdr:cNvPr>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41227</xdr:rowOff>
    </xdr:from>
    <xdr:to>
      <xdr:col>45</xdr:col>
      <xdr:colOff>177800</xdr:colOff>
      <xdr:row>98</xdr:row>
      <xdr:rowOff>48946</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7861300" y="16843327"/>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35974</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8483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39881</xdr:rowOff>
    </xdr:from>
    <xdr:to>
      <xdr:col>55</xdr:col>
      <xdr:colOff>50800</xdr:colOff>
      <xdr:row>97</xdr:row>
      <xdr:rowOff>141481</xdr:rowOff>
    </xdr:to>
    <xdr:sp macro="" textlink="">
      <xdr:nvSpPr>
        <xdr:cNvPr id="470" name="楕円 469">
          <a:extLst>
            <a:ext uri="{FF2B5EF4-FFF2-40B4-BE49-F238E27FC236}">
              <a16:creationId xmlns="" xmlns:a16="http://schemas.microsoft.com/office/drawing/2014/main" id="{00000000-0008-0000-0600-0000D6010000}"/>
            </a:ext>
          </a:extLst>
        </xdr:cNvPr>
        <xdr:cNvSpPr/>
      </xdr:nvSpPr>
      <xdr:spPr>
        <a:xfrm>
          <a:off x="10426700" y="166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18308</xdr:rowOff>
    </xdr:from>
    <xdr:ext cx="534377" cy="259045"/>
    <xdr:sp macro="" textlink="">
      <xdr:nvSpPr>
        <xdr:cNvPr id="471" name="普通建設事業費 （ うち更新整備　）該当値テキスト">
          <a:extLst>
            <a:ext uri="{FF2B5EF4-FFF2-40B4-BE49-F238E27FC236}">
              <a16:creationId xmlns="" xmlns:a16="http://schemas.microsoft.com/office/drawing/2014/main" id="{00000000-0008-0000-0600-0000D7010000}"/>
            </a:ext>
          </a:extLst>
        </xdr:cNvPr>
        <xdr:cNvSpPr txBox="1"/>
      </xdr:nvSpPr>
      <xdr:spPr>
        <a:xfrm>
          <a:off x="10528300" y="166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44735</xdr:rowOff>
    </xdr:from>
    <xdr:to>
      <xdr:col>50</xdr:col>
      <xdr:colOff>165100</xdr:colOff>
      <xdr:row>97</xdr:row>
      <xdr:rowOff>146335</xdr:rowOff>
    </xdr:to>
    <xdr:sp macro="" textlink="">
      <xdr:nvSpPr>
        <xdr:cNvPr id="472" name="楕円 471">
          <a:extLst>
            <a:ext uri="{FF2B5EF4-FFF2-40B4-BE49-F238E27FC236}">
              <a16:creationId xmlns="" xmlns:a16="http://schemas.microsoft.com/office/drawing/2014/main" id="{00000000-0008-0000-0600-0000D8010000}"/>
            </a:ext>
          </a:extLst>
        </xdr:cNvPr>
        <xdr:cNvSpPr/>
      </xdr:nvSpPr>
      <xdr:spPr>
        <a:xfrm>
          <a:off x="9588500" y="166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137462</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9372111" y="167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169596</xdr:rowOff>
    </xdr:from>
    <xdr:to>
      <xdr:col>46</xdr:col>
      <xdr:colOff>38100</xdr:colOff>
      <xdr:row>98</xdr:row>
      <xdr:rowOff>99746</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8699500" y="168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90873</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483111"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161877</xdr:rowOff>
    </xdr:from>
    <xdr:to>
      <xdr:col>41</xdr:col>
      <xdr:colOff>101600</xdr:colOff>
      <xdr:row>98</xdr:row>
      <xdr:rowOff>92027</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7810500" y="167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83154</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594111" y="168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a:extLst>
            <a:ext uri="{FF2B5EF4-FFF2-40B4-BE49-F238E27FC236}">
              <a16:creationId xmlns="" xmlns:a16="http://schemas.microsoft.com/office/drawing/2014/main" id="{00000000-0008-0000-0600-0000F6010000}"/>
            </a:ext>
          </a:extLst>
        </xdr:cNvPr>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a:extLst>
            <a:ext uri="{FF2B5EF4-FFF2-40B4-BE49-F238E27FC236}">
              <a16:creationId xmlns="" xmlns:a16="http://schemas.microsoft.com/office/drawing/2014/main" id="{00000000-0008-0000-0600-0000F8010000}"/>
            </a:ext>
          </a:extLst>
        </xdr:cNvPr>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165735</xdr:rowOff>
    </xdr:from>
    <xdr:to>
      <xdr:col>85</xdr:col>
      <xdr:colOff>127000</xdr:colOff>
      <xdr:row>39</xdr:row>
      <xdr:rowOff>43459</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flipV="1">
          <a:off x="15481300" y="6680835"/>
          <a:ext cx="8382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a:extLst>
            <a:ext uri="{FF2B5EF4-FFF2-40B4-BE49-F238E27FC236}">
              <a16:creationId xmlns="" xmlns:a16="http://schemas.microsoft.com/office/drawing/2014/main" id="{00000000-0008-0000-0600-0000FB010000}"/>
            </a:ext>
          </a:extLst>
        </xdr:cNvPr>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a:extLst>
            <a:ext uri="{FF2B5EF4-FFF2-40B4-BE49-F238E27FC236}">
              <a16:creationId xmlns="" xmlns:a16="http://schemas.microsoft.com/office/drawing/2014/main" id="{00000000-0008-0000-0600-0000FC010000}"/>
            </a:ext>
          </a:extLst>
        </xdr:cNvPr>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35471</xdr:rowOff>
    </xdr:from>
    <xdr:to>
      <xdr:col>81</xdr:col>
      <xdr:colOff>50800</xdr:colOff>
      <xdr:row>39</xdr:row>
      <xdr:rowOff>43459</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4592300" y="6722021"/>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a:extLst>
            <a:ext uri="{FF2B5EF4-FFF2-40B4-BE49-F238E27FC236}">
              <a16:creationId xmlns="" xmlns:a16="http://schemas.microsoft.com/office/drawing/2014/main" id="{00000000-0008-0000-0600-0000FE010000}"/>
            </a:ext>
          </a:extLst>
        </xdr:cNvPr>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10858</xdr:rowOff>
    </xdr:from>
    <xdr:to>
      <xdr:col>76</xdr:col>
      <xdr:colOff>114300</xdr:colOff>
      <xdr:row>39</xdr:row>
      <xdr:rowOff>35471</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3703300" y="6525958"/>
          <a:ext cx="889000" cy="19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a:extLst>
            <a:ext uri="{FF2B5EF4-FFF2-40B4-BE49-F238E27FC236}">
              <a16:creationId xmlns="" xmlns:a16="http://schemas.microsoft.com/office/drawing/2014/main" id="{00000000-0008-0000-0600-000001020000}"/>
            </a:ext>
          </a:extLst>
        </xdr:cNvPr>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10858</xdr:rowOff>
    </xdr:from>
    <xdr:to>
      <xdr:col>71</xdr:col>
      <xdr:colOff>177800</xdr:colOff>
      <xdr:row>38</xdr:row>
      <xdr:rowOff>106820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2814300" y="6525958"/>
          <a:ext cx="889000" cy="9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2579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25" name="楕円 524">
          <a:extLst>
            <a:ext uri="{FF2B5EF4-FFF2-40B4-BE49-F238E27FC236}">
              <a16:creationId xmlns="" xmlns:a16="http://schemas.microsoft.com/office/drawing/2014/main" id="{00000000-0008-0000-0600-00000D020000}"/>
            </a:ext>
          </a:extLst>
        </xdr:cNvPr>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74312</xdr:rowOff>
    </xdr:from>
    <xdr:ext cx="469744" cy="259045"/>
    <xdr:sp macro="" textlink="">
      <xdr:nvSpPr>
        <xdr:cNvPr id="526" name="災害復旧事業費該当値テキスト">
          <a:extLst>
            <a:ext uri="{FF2B5EF4-FFF2-40B4-BE49-F238E27FC236}">
              <a16:creationId xmlns="" xmlns:a16="http://schemas.microsoft.com/office/drawing/2014/main" id="{00000000-0008-0000-0600-00000E020000}"/>
            </a:ext>
          </a:extLst>
        </xdr:cNvPr>
        <xdr:cNvSpPr txBox="1"/>
      </xdr:nvSpPr>
      <xdr:spPr>
        <a:xfrm>
          <a:off x="16370300" y="64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164109</xdr:rowOff>
    </xdr:from>
    <xdr:to>
      <xdr:col>81</xdr:col>
      <xdr:colOff>101600</xdr:colOff>
      <xdr:row>39</xdr:row>
      <xdr:rowOff>94259</xdr:rowOff>
    </xdr:to>
    <xdr:sp macro="" textlink="">
      <xdr:nvSpPr>
        <xdr:cNvPr id="527" name="楕円 526">
          <a:extLst>
            <a:ext uri="{FF2B5EF4-FFF2-40B4-BE49-F238E27FC236}">
              <a16:creationId xmlns="" xmlns:a16="http://schemas.microsoft.com/office/drawing/2014/main" id="{00000000-0008-0000-0600-00000F020000}"/>
            </a:ext>
          </a:extLst>
        </xdr:cNvPr>
        <xdr:cNvSpPr/>
      </xdr:nvSpPr>
      <xdr:spPr>
        <a:xfrm>
          <a:off x="15430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85386</xdr:rowOff>
    </xdr:from>
    <xdr:ext cx="313932"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324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156121</xdr:rowOff>
    </xdr:from>
    <xdr:to>
      <xdr:col>76</xdr:col>
      <xdr:colOff>165100</xdr:colOff>
      <xdr:row>39</xdr:row>
      <xdr:rowOff>86271</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4541500" y="66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77398</xdr:rowOff>
    </xdr:from>
    <xdr:ext cx="378565"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3017" y="676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131509</xdr:rowOff>
    </xdr:from>
    <xdr:to>
      <xdr:col>72</xdr:col>
      <xdr:colOff>38100</xdr:colOff>
      <xdr:row>38</xdr:row>
      <xdr:rowOff>61658</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3652500" y="6475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78186</xdr:rowOff>
    </xdr:from>
    <xdr:ext cx="534377"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436111" y="62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56020</xdr:rowOff>
    </xdr:from>
    <xdr:to>
      <xdr:col>67</xdr:col>
      <xdr:colOff>101600</xdr:colOff>
      <xdr:row>38</xdr:row>
      <xdr:rowOff>157620</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2763500" y="6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2697</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579428" y="634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a:extLst>
            <a:ext uri="{FF2B5EF4-FFF2-40B4-BE49-F238E27FC236}">
              <a16:creationId xmlns="" xmlns:a16="http://schemas.microsoft.com/office/drawing/2014/main" id="{00000000-0008-0000-0600-000060020000}"/>
            </a:ext>
          </a:extLst>
        </xdr:cNvPr>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a:extLst>
            <a:ext uri="{FF2B5EF4-FFF2-40B4-BE49-F238E27FC236}">
              <a16:creationId xmlns="" xmlns:a16="http://schemas.microsoft.com/office/drawing/2014/main" id="{00000000-0008-0000-0600-000062020000}"/>
            </a:ext>
          </a:extLst>
        </xdr:cNvPr>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146405</xdr:rowOff>
    </xdr:from>
    <xdr:to>
      <xdr:col>85</xdr:col>
      <xdr:colOff>127000</xdr:colOff>
      <xdr:row>76</xdr:row>
      <xdr:rowOff>9108</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5481300" y="13005155"/>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a:extLst>
            <a:ext uri="{FF2B5EF4-FFF2-40B4-BE49-F238E27FC236}">
              <a16:creationId xmlns="" xmlns:a16="http://schemas.microsoft.com/office/drawing/2014/main" id="{00000000-0008-0000-0600-000065020000}"/>
            </a:ext>
          </a:extLst>
        </xdr:cNvPr>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a:extLst>
            <a:ext uri="{FF2B5EF4-FFF2-40B4-BE49-F238E27FC236}">
              <a16:creationId xmlns="" xmlns:a16="http://schemas.microsoft.com/office/drawing/2014/main" id="{00000000-0008-0000-0600-000066020000}"/>
            </a:ext>
          </a:extLst>
        </xdr:cNvPr>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146284</xdr:rowOff>
    </xdr:from>
    <xdr:to>
      <xdr:col>81</xdr:col>
      <xdr:colOff>50800</xdr:colOff>
      <xdr:row>75</xdr:row>
      <xdr:rowOff>146405</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4592300" y="13005034"/>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a:extLst>
            <a:ext uri="{FF2B5EF4-FFF2-40B4-BE49-F238E27FC236}">
              <a16:creationId xmlns="" xmlns:a16="http://schemas.microsoft.com/office/drawing/2014/main" id="{00000000-0008-0000-0600-000068020000}"/>
            </a:ext>
          </a:extLst>
        </xdr:cNvPr>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135296</xdr:rowOff>
    </xdr:from>
    <xdr:to>
      <xdr:col>76</xdr:col>
      <xdr:colOff>114300</xdr:colOff>
      <xdr:row>75</xdr:row>
      <xdr:rowOff>146284</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3703300" y="12994046"/>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a:extLst>
            <a:ext uri="{FF2B5EF4-FFF2-40B4-BE49-F238E27FC236}">
              <a16:creationId xmlns="" xmlns:a16="http://schemas.microsoft.com/office/drawing/2014/main" id="{00000000-0008-0000-0600-00006B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129924</xdr:rowOff>
    </xdr:from>
    <xdr:to>
      <xdr:col>71</xdr:col>
      <xdr:colOff>177800</xdr:colOff>
      <xdr:row>75</xdr:row>
      <xdr:rowOff>135296</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814300" y="12988674"/>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129759</xdr:rowOff>
    </xdr:from>
    <xdr:to>
      <xdr:col>85</xdr:col>
      <xdr:colOff>177800</xdr:colOff>
      <xdr:row>76</xdr:row>
      <xdr:rowOff>59910</xdr:rowOff>
    </xdr:to>
    <xdr:sp macro="" textlink="">
      <xdr:nvSpPr>
        <xdr:cNvPr id="631" name="楕円 630">
          <a:extLst>
            <a:ext uri="{FF2B5EF4-FFF2-40B4-BE49-F238E27FC236}">
              <a16:creationId xmlns="" xmlns:a16="http://schemas.microsoft.com/office/drawing/2014/main" id="{00000000-0008-0000-0600-000077020000}"/>
            </a:ext>
          </a:extLst>
        </xdr:cNvPr>
        <xdr:cNvSpPr/>
      </xdr:nvSpPr>
      <xdr:spPr>
        <a:xfrm>
          <a:off x="16268700" y="12988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152636</xdr:rowOff>
    </xdr:from>
    <xdr:ext cx="534377" cy="259045"/>
    <xdr:sp macro="" textlink="">
      <xdr:nvSpPr>
        <xdr:cNvPr id="632" name="公債費該当値テキスト">
          <a:extLst>
            <a:ext uri="{FF2B5EF4-FFF2-40B4-BE49-F238E27FC236}">
              <a16:creationId xmlns="" xmlns:a16="http://schemas.microsoft.com/office/drawing/2014/main" id="{00000000-0008-0000-0600-000078020000}"/>
            </a:ext>
          </a:extLst>
        </xdr:cNvPr>
        <xdr:cNvSpPr txBox="1"/>
      </xdr:nvSpPr>
      <xdr:spPr>
        <a:xfrm>
          <a:off x="16370300" y="128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95606</xdr:rowOff>
    </xdr:from>
    <xdr:to>
      <xdr:col>81</xdr:col>
      <xdr:colOff>101600</xdr:colOff>
      <xdr:row>76</xdr:row>
      <xdr:rowOff>25757</xdr:rowOff>
    </xdr:to>
    <xdr:sp macro="" textlink="">
      <xdr:nvSpPr>
        <xdr:cNvPr id="633" name="楕円 632">
          <a:extLst>
            <a:ext uri="{FF2B5EF4-FFF2-40B4-BE49-F238E27FC236}">
              <a16:creationId xmlns="" xmlns:a16="http://schemas.microsoft.com/office/drawing/2014/main" id="{00000000-0008-0000-0600-000079020000}"/>
            </a:ext>
          </a:extLst>
        </xdr:cNvPr>
        <xdr:cNvSpPr/>
      </xdr:nvSpPr>
      <xdr:spPr>
        <a:xfrm>
          <a:off x="15430500" y="12954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42283</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5214111" y="127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95483</xdr:rowOff>
    </xdr:from>
    <xdr:to>
      <xdr:col>76</xdr:col>
      <xdr:colOff>165100</xdr:colOff>
      <xdr:row>76</xdr:row>
      <xdr:rowOff>25633</xdr:rowOff>
    </xdr:to>
    <xdr:sp macro="" textlink="">
      <xdr:nvSpPr>
        <xdr:cNvPr id="635" name="楕円 634">
          <a:extLst>
            <a:ext uri="{FF2B5EF4-FFF2-40B4-BE49-F238E27FC236}">
              <a16:creationId xmlns="" xmlns:a16="http://schemas.microsoft.com/office/drawing/2014/main" id="{00000000-0008-0000-0600-00007B020000}"/>
            </a:ext>
          </a:extLst>
        </xdr:cNvPr>
        <xdr:cNvSpPr/>
      </xdr:nvSpPr>
      <xdr:spPr>
        <a:xfrm>
          <a:off x="14541500" y="12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42160</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272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84496</xdr:rowOff>
    </xdr:from>
    <xdr:to>
      <xdr:col>72</xdr:col>
      <xdr:colOff>38100</xdr:colOff>
      <xdr:row>76</xdr:row>
      <xdr:rowOff>14646</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3652500" y="129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31173</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436111" y="127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79124</xdr:rowOff>
    </xdr:from>
    <xdr:to>
      <xdr:col>67</xdr:col>
      <xdr:colOff>101600</xdr:colOff>
      <xdr:row>76</xdr:row>
      <xdr:rowOff>9274</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2763500" y="129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25801</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547111" y="1271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 xmlns:a16="http://schemas.microsoft.com/office/drawing/2014/main" id="{00000000-0008-0000-06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 xmlns:a16="http://schemas.microsoft.com/office/drawing/2014/main" id="{00000000-0008-0000-06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a:extLst>
            <a:ext uri="{FF2B5EF4-FFF2-40B4-BE49-F238E27FC236}">
              <a16:creationId xmlns="" xmlns:a16="http://schemas.microsoft.com/office/drawing/2014/main" id="{00000000-0008-0000-0600-000097020000}"/>
            </a:ext>
          </a:extLst>
        </xdr:cNvPr>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a:extLst>
            <a:ext uri="{FF2B5EF4-FFF2-40B4-BE49-F238E27FC236}">
              <a16:creationId xmlns="" xmlns:a16="http://schemas.microsoft.com/office/drawing/2014/main" id="{00000000-0008-0000-0600-000099020000}"/>
            </a:ext>
          </a:extLst>
        </xdr:cNvPr>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98306</xdr:rowOff>
    </xdr:from>
    <xdr:to>
      <xdr:col>85</xdr:col>
      <xdr:colOff>127000</xdr:colOff>
      <xdr:row>98</xdr:row>
      <xdr:rowOff>129935</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5481300" y="16900406"/>
          <a:ext cx="8382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a:extLst>
            <a:ext uri="{FF2B5EF4-FFF2-40B4-BE49-F238E27FC236}">
              <a16:creationId xmlns="" xmlns:a16="http://schemas.microsoft.com/office/drawing/2014/main" id="{00000000-0008-0000-0600-00009C020000}"/>
            </a:ext>
          </a:extLst>
        </xdr:cNvPr>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a:extLst>
            <a:ext uri="{FF2B5EF4-FFF2-40B4-BE49-F238E27FC236}">
              <a16:creationId xmlns="" xmlns:a16="http://schemas.microsoft.com/office/drawing/2014/main" id="{00000000-0008-0000-0600-00009D020000}"/>
            </a:ext>
          </a:extLst>
        </xdr:cNvPr>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32514</xdr:rowOff>
    </xdr:from>
    <xdr:to>
      <xdr:col>81</xdr:col>
      <xdr:colOff>50800</xdr:colOff>
      <xdr:row>98</xdr:row>
      <xdr:rowOff>98306</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4592300" y="16834614"/>
          <a:ext cx="8890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a:extLst>
            <a:ext uri="{FF2B5EF4-FFF2-40B4-BE49-F238E27FC236}">
              <a16:creationId xmlns="" xmlns:a16="http://schemas.microsoft.com/office/drawing/2014/main" id="{00000000-0008-0000-0600-00009F020000}"/>
            </a:ext>
          </a:extLst>
        </xdr:cNvPr>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32514</xdr:rowOff>
    </xdr:from>
    <xdr:to>
      <xdr:col>76</xdr:col>
      <xdr:colOff>114300</xdr:colOff>
      <xdr:row>98</xdr:row>
      <xdr:rowOff>61561</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3703300" y="16834614"/>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a:extLst>
            <a:ext uri="{FF2B5EF4-FFF2-40B4-BE49-F238E27FC236}">
              <a16:creationId xmlns="" xmlns:a16="http://schemas.microsoft.com/office/drawing/2014/main" id="{00000000-0008-0000-0600-0000A2020000}"/>
            </a:ext>
          </a:extLst>
        </xdr:cNvPr>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155240</xdr:rowOff>
    </xdr:from>
    <xdr:to>
      <xdr:col>71</xdr:col>
      <xdr:colOff>177800</xdr:colOff>
      <xdr:row>98</xdr:row>
      <xdr:rowOff>61561</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814300" y="16785890"/>
          <a:ext cx="889000" cy="7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79135</xdr:rowOff>
    </xdr:from>
    <xdr:to>
      <xdr:col>85</xdr:col>
      <xdr:colOff>177800</xdr:colOff>
      <xdr:row>99</xdr:row>
      <xdr:rowOff>9285</xdr:rowOff>
    </xdr:to>
    <xdr:sp macro="" textlink="">
      <xdr:nvSpPr>
        <xdr:cNvPr id="686" name="楕円 685">
          <a:extLst>
            <a:ext uri="{FF2B5EF4-FFF2-40B4-BE49-F238E27FC236}">
              <a16:creationId xmlns="" xmlns:a16="http://schemas.microsoft.com/office/drawing/2014/main" id="{00000000-0008-0000-0600-0000AE020000}"/>
            </a:ext>
          </a:extLst>
        </xdr:cNvPr>
        <xdr:cNvSpPr/>
      </xdr:nvSpPr>
      <xdr:spPr>
        <a:xfrm>
          <a:off x="16268700" y="168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165512</xdr:rowOff>
    </xdr:from>
    <xdr:ext cx="469744" cy="259045"/>
    <xdr:sp macro="" textlink="">
      <xdr:nvSpPr>
        <xdr:cNvPr id="687" name="積立金該当値テキスト">
          <a:extLst>
            <a:ext uri="{FF2B5EF4-FFF2-40B4-BE49-F238E27FC236}">
              <a16:creationId xmlns="" xmlns:a16="http://schemas.microsoft.com/office/drawing/2014/main" id="{00000000-0008-0000-0600-0000AF020000}"/>
            </a:ext>
          </a:extLst>
        </xdr:cNvPr>
        <xdr:cNvSpPr txBox="1"/>
      </xdr:nvSpPr>
      <xdr:spPr>
        <a:xfrm>
          <a:off x="16370300" y="167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47506</xdr:rowOff>
    </xdr:from>
    <xdr:to>
      <xdr:col>81</xdr:col>
      <xdr:colOff>101600</xdr:colOff>
      <xdr:row>98</xdr:row>
      <xdr:rowOff>149106</xdr:rowOff>
    </xdr:to>
    <xdr:sp macro="" textlink="">
      <xdr:nvSpPr>
        <xdr:cNvPr id="688" name="楕円 687">
          <a:extLst>
            <a:ext uri="{FF2B5EF4-FFF2-40B4-BE49-F238E27FC236}">
              <a16:creationId xmlns="" xmlns:a16="http://schemas.microsoft.com/office/drawing/2014/main" id="{00000000-0008-0000-0600-0000B0020000}"/>
            </a:ext>
          </a:extLst>
        </xdr:cNvPr>
        <xdr:cNvSpPr/>
      </xdr:nvSpPr>
      <xdr:spPr>
        <a:xfrm>
          <a:off x="15430500" y="168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140233</xdr:rowOff>
    </xdr:from>
    <xdr:ext cx="469744"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46428" y="1694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153164</xdr:rowOff>
    </xdr:from>
    <xdr:to>
      <xdr:col>76</xdr:col>
      <xdr:colOff>165100</xdr:colOff>
      <xdr:row>98</xdr:row>
      <xdr:rowOff>83314</xdr:rowOff>
    </xdr:to>
    <xdr:sp macro="" textlink="">
      <xdr:nvSpPr>
        <xdr:cNvPr id="690" name="楕円 689">
          <a:extLst>
            <a:ext uri="{FF2B5EF4-FFF2-40B4-BE49-F238E27FC236}">
              <a16:creationId xmlns="" xmlns:a16="http://schemas.microsoft.com/office/drawing/2014/main" id="{00000000-0008-0000-0600-0000B2020000}"/>
            </a:ext>
          </a:extLst>
        </xdr:cNvPr>
        <xdr:cNvSpPr/>
      </xdr:nvSpPr>
      <xdr:spPr>
        <a:xfrm>
          <a:off x="14541500" y="167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74441</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325111" y="168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10761</xdr:rowOff>
    </xdr:from>
    <xdr:to>
      <xdr:col>72</xdr:col>
      <xdr:colOff>38100</xdr:colOff>
      <xdr:row>98</xdr:row>
      <xdr:rowOff>112361</xdr:rowOff>
    </xdr:to>
    <xdr:sp macro="" textlink="">
      <xdr:nvSpPr>
        <xdr:cNvPr id="692" name="楕円 691">
          <a:extLst>
            <a:ext uri="{FF2B5EF4-FFF2-40B4-BE49-F238E27FC236}">
              <a16:creationId xmlns="" xmlns:a16="http://schemas.microsoft.com/office/drawing/2014/main" id="{00000000-0008-0000-0600-0000B4020000}"/>
            </a:ext>
          </a:extLst>
        </xdr:cNvPr>
        <xdr:cNvSpPr/>
      </xdr:nvSpPr>
      <xdr:spPr>
        <a:xfrm>
          <a:off x="13652500" y="168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103488</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36111" y="1690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104440</xdr:rowOff>
    </xdr:from>
    <xdr:to>
      <xdr:col>67</xdr:col>
      <xdr:colOff>101600</xdr:colOff>
      <xdr:row>98</xdr:row>
      <xdr:rowOff>34590</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2763500" y="167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25717</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47111" y="168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a:extLst>
            <a:ext uri="{FF2B5EF4-FFF2-40B4-BE49-F238E27FC236}">
              <a16:creationId xmlns="" xmlns:a16="http://schemas.microsoft.com/office/drawing/2014/main" id="{00000000-0008-0000-0600-0000D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a:extLst>
            <a:ext uri="{FF2B5EF4-FFF2-40B4-BE49-F238E27FC236}">
              <a16:creationId xmlns="" xmlns:a16="http://schemas.microsoft.com/office/drawing/2014/main" id="{00000000-0008-0000-0600-0000D2020000}"/>
            </a:ext>
          </a:extLst>
        </xdr:cNvPr>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109982</xdr:rowOff>
    </xdr:from>
    <xdr:to>
      <xdr:col>116</xdr:col>
      <xdr:colOff>63500</xdr:colOff>
      <xdr:row>39</xdr:row>
      <xdr:rowOff>44450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flipV="1">
          <a:off x="21323300" y="5939282"/>
          <a:ext cx="838200" cy="79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5" name="投資及び出資金平均値テキスト">
          <a:extLst>
            <a:ext uri="{FF2B5EF4-FFF2-40B4-BE49-F238E27FC236}">
              <a16:creationId xmlns="" xmlns:a16="http://schemas.microsoft.com/office/drawing/2014/main" id="{00000000-0008-0000-0600-0000D5020000}"/>
            </a:ext>
          </a:extLst>
        </xdr:cNvPr>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a:extLst>
            <a:ext uri="{FF2B5EF4-FFF2-40B4-BE49-F238E27FC236}">
              <a16:creationId xmlns="" xmlns:a16="http://schemas.microsoft.com/office/drawing/2014/main" id="{00000000-0008-0000-0600-0000D6020000}"/>
            </a:ext>
          </a:extLst>
        </xdr:cNvPr>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148234</xdr:rowOff>
    </xdr:from>
    <xdr:to>
      <xdr:col>111</xdr:col>
      <xdr:colOff>177800</xdr:colOff>
      <xdr:row>39</xdr:row>
      <xdr:rowOff>44450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0434300" y="5806084"/>
          <a:ext cx="889000" cy="9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a:extLst>
            <a:ext uri="{FF2B5EF4-FFF2-40B4-BE49-F238E27FC236}">
              <a16:creationId xmlns="" xmlns:a16="http://schemas.microsoft.com/office/drawing/2014/main" id="{00000000-0008-0000-0600-0000D8020000}"/>
            </a:ext>
          </a:extLst>
        </xdr:cNvPr>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148234</xdr:rowOff>
    </xdr:from>
    <xdr:to>
      <xdr:col>107</xdr:col>
      <xdr:colOff>50800</xdr:colOff>
      <xdr:row>36</xdr:row>
      <xdr:rowOff>73330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19545300" y="5806084"/>
          <a:ext cx="889000" cy="4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a:extLst>
            <a:ext uri="{FF2B5EF4-FFF2-40B4-BE49-F238E27FC236}">
              <a16:creationId xmlns="" xmlns:a16="http://schemas.microsoft.com/office/drawing/2014/main" id="{00000000-0008-0000-0600-0000DB020000}"/>
            </a:ext>
          </a:extLst>
        </xdr:cNvPr>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98188</xdr:rowOff>
    </xdr:from>
    <xdr:ext cx="469744"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20199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63195</xdr:rowOff>
    </xdr:from>
    <xdr:to>
      <xdr:col>102</xdr:col>
      <xdr:colOff>114300</xdr:colOff>
      <xdr:row>36</xdr:row>
      <xdr:rowOff>73330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656300" y="5378145"/>
          <a:ext cx="889000" cy="8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59182</xdr:rowOff>
    </xdr:from>
    <xdr:to>
      <xdr:col>116</xdr:col>
      <xdr:colOff>114300</xdr:colOff>
      <xdr:row>34</xdr:row>
      <xdr:rowOff>160782</xdr:rowOff>
    </xdr:to>
    <xdr:sp macro="" textlink="">
      <xdr:nvSpPr>
        <xdr:cNvPr id="743" name="楕円 742">
          <a:extLst>
            <a:ext uri="{FF2B5EF4-FFF2-40B4-BE49-F238E27FC236}">
              <a16:creationId xmlns="" xmlns:a16="http://schemas.microsoft.com/office/drawing/2014/main" id="{00000000-0008-0000-0600-0000E7020000}"/>
            </a:ext>
          </a:extLst>
        </xdr:cNvPr>
        <xdr:cNvSpPr/>
      </xdr:nvSpPr>
      <xdr:spPr>
        <a:xfrm>
          <a:off x="221107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82059</xdr:rowOff>
    </xdr:from>
    <xdr:ext cx="534377" cy="259045"/>
    <xdr:sp macro="" textlink="">
      <xdr:nvSpPr>
        <xdr:cNvPr id="744" name="投資及び出資金該当値テキスト">
          <a:extLst>
            <a:ext uri="{FF2B5EF4-FFF2-40B4-BE49-F238E27FC236}">
              <a16:creationId xmlns="" xmlns:a16="http://schemas.microsoft.com/office/drawing/2014/main" id="{00000000-0008-0000-0600-0000E8020000}"/>
            </a:ext>
          </a:extLst>
        </xdr:cNvPr>
        <xdr:cNvSpPr txBox="1"/>
      </xdr:nvSpPr>
      <xdr:spPr>
        <a:xfrm>
          <a:off x="22212300" y="57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97434</xdr:rowOff>
    </xdr:from>
    <xdr:to>
      <xdr:col>107</xdr:col>
      <xdr:colOff>101600</xdr:colOff>
      <xdr:row>34</xdr:row>
      <xdr:rowOff>27584</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0383500" y="5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44111</xdr:rowOff>
    </xdr:from>
    <xdr:ext cx="534377"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167111" y="55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22530</xdr:rowOff>
    </xdr:from>
    <xdr:to>
      <xdr:col>102</xdr:col>
      <xdr:colOff>165100</xdr:colOff>
      <xdr:row>36</xdr:row>
      <xdr:rowOff>124130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19494500" y="61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140657</xdr:rowOff>
    </xdr:from>
    <xdr:ext cx="469744"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10428" y="59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12395</xdr:rowOff>
    </xdr:from>
    <xdr:to>
      <xdr:col>98</xdr:col>
      <xdr:colOff>38100</xdr:colOff>
      <xdr:row>31</xdr:row>
      <xdr:rowOff>113995</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18605500" y="53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130522</xdr:rowOff>
    </xdr:from>
    <xdr:ext cx="534377"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389111" y="51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a:extLst>
            <a:ext uri="{FF2B5EF4-FFF2-40B4-BE49-F238E27FC236}">
              <a16:creationId xmlns="" xmlns:a16="http://schemas.microsoft.com/office/drawing/2014/main" id="{00000000-0008-0000-0600-000009030000}"/>
            </a:ext>
          </a:extLst>
        </xdr:cNvPr>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a:extLst>
            <a:ext uri="{FF2B5EF4-FFF2-40B4-BE49-F238E27FC236}">
              <a16:creationId xmlns="" xmlns:a16="http://schemas.microsoft.com/office/drawing/2014/main" id="{00000000-0008-0000-0600-00000B030000}"/>
            </a:ext>
          </a:extLst>
        </xdr:cNvPr>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44348</xdr:rowOff>
    </xdr:from>
    <xdr:to>
      <xdr:col>116</xdr:col>
      <xdr:colOff>63500</xdr:colOff>
      <xdr:row>59</xdr:row>
      <xdr:rowOff>44450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21323300" y="10159898"/>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a:extLst>
            <a:ext uri="{FF2B5EF4-FFF2-40B4-BE49-F238E27FC236}">
              <a16:creationId xmlns="" xmlns:a16="http://schemas.microsoft.com/office/drawing/2014/main" id="{00000000-0008-0000-0600-00000E030000}"/>
            </a:ext>
          </a:extLst>
        </xdr:cNvPr>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a:extLst>
            <a:ext uri="{FF2B5EF4-FFF2-40B4-BE49-F238E27FC236}">
              <a16:creationId xmlns="" xmlns:a16="http://schemas.microsoft.com/office/drawing/2014/main" id="{00000000-0008-0000-0600-00000F030000}"/>
            </a:ext>
          </a:extLst>
        </xdr:cNvPr>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43726</xdr:rowOff>
    </xdr:from>
    <xdr:to>
      <xdr:col>111</xdr:col>
      <xdr:colOff>177800</xdr:colOff>
      <xdr:row>59</xdr:row>
      <xdr:rowOff>44348</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0434300" y="10159276"/>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a:extLst>
            <a:ext uri="{FF2B5EF4-FFF2-40B4-BE49-F238E27FC236}">
              <a16:creationId xmlns="" xmlns:a16="http://schemas.microsoft.com/office/drawing/2014/main" id="{00000000-0008-0000-0600-000011030000}"/>
            </a:ext>
          </a:extLst>
        </xdr:cNvPr>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42964</xdr:rowOff>
    </xdr:from>
    <xdr:to>
      <xdr:col>107</xdr:col>
      <xdr:colOff>50800</xdr:colOff>
      <xdr:row>59</xdr:row>
      <xdr:rowOff>43726</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9545300" y="101585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a:extLst>
            <a:ext uri="{FF2B5EF4-FFF2-40B4-BE49-F238E27FC236}">
              <a16:creationId xmlns="" xmlns:a16="http://schemas.microsoft.com/office/drawing/2014/main" id="{00000000-0008-0000-0600-000014030000}"/>
            </a:ext>
          </a:extLst>
        </xdr:cNvPr>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51770</xdr:rowOff>
    </xdr:from>
    <xdr:ext cx="469744"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20199428" y="982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42214</xdr:rowOff>
    </xdr:from>
    <xdr:to>
      <xdr:col>102</xdr:col>
      <xdr:colOff>114300</xdr:colOff>
      <xdr:row>59</xdr:row>
      <xdr:rowOff>42964</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656300" y="10157764"/>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a:extLst>
            <a:ext uri="{FF2B5EF4-FFF2-40B4-BE49-F238E27FC236}">
              <a16:creationId xmlns="" xmlns:a16="http://schemas.microsoft.com/office/drawing/2014/main" id="{00000000-0008-0000-0600-00002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a:extLst>
            <a:ext uri="{FF2B5EF4-FFF2-40B4-BE49-F238E27FC236}">
              <a16:creationId xmlns="" xmlns:a16="http://schemas.microsoft.com/office/drawing/2014/main" id="{00000000-0008-0000-0600-000021030000}"/>
            </a:ext>
          </a:extLst>
        </xdr:cNvPr>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164998</xdr:rowOff>
    </xdr:from>
    <xdr:to>
      <xdr:col>112</xdr:col>
      <xdr:colOff>38100</xdr:colOff>
      <xdr:row>59</xdr:row>
      <xdr:rowOff>95148</xdr:rowOff>
    </xdr:to>
    <xdr:sp macro="" textlink="">
      <xdr:nvSpPr>
        <xdr:cNvPr id="802" name="楕円 801">
          <a:extLst>
            <a:ext uri="{FF2B5EF4-FFF2-40B4-BE49-F238E27FC236}">
              <a16:creationId xmlns="" xmlns:a16="http://schemas.microsoft.com/office/drawing/2014/main" id="{00000000-0008-0000-0600-000022030000}"/>
            </a:ext>
          </a:extLst>
        </xdr:cNvPr>
        <xdr:cNvSpPr/>
      </xdr:nvSpPr>
      <xdr:spPr>
        <a:xfrm>
          <a:off x="21272500" y="101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86275</xdr:rowOff>
    </xdr:from>
    <xdr:ext cx="249299"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198650" y="1020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164376</xdr:rowOff>
    </xdr:from>
    <xdr:to>
      <xdr:col>107</xdr:col>
      <xdr:colOff>101600</xdr:colOff>
      <xdr:row>59</xdr:row>
      <xdr:rowOff>94526</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20383500" y="101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85653</xdr:rowOff>
    </xdr:from>
    <xdr:ext cx="313932"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0277333" y="10201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163614</xdr:rowOff>
    </xdr:from>
    <xdr:to>
      <xdr:col>102</xdr:col>
      <xdr:colOff>165100</xdr:colOff>
      <xdr:row>59</xdr:row>
      <xdr:rowOff>93764</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194945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84891</xdr:rowOff>
    </xdr:from>
    <xdr:ext cx="378565"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56017" y="1020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162864</xdr:rowOff>
    </xdr:from>
    <xdr:to>
      <xdr:col>98</xdr:col>
      <xdr:colOff>38100</xdr:colOff>
      <xdr:row>59</xdr:row>
      <xdr:rowOff>93014</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18605500" y="10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84141</xdr:rowOff>
    </xdr:from>
    <xdr:ext cx="378565"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67017" y="1019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109068</xdr:rowOff>
    </xdr:from>
    <xdr:to>
      <xdr:col>116</xdr:col>
      <xdr:colOff>63500</xdr:colOff>
      <xdr:row>75</xdr:row>
      <xdr:rowOff>128096</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1323300" y="12967818"/>
          <a:ext cx="8382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a:extLst>
            <a:ext uri="{FF2B5EF4-FFF2-40B4-BE49-F238E27FC236}">
              <a16:creationId xmlns="" xmlns:a16="http://schemas.microsoft.com/office/drawing/2014/main" id="{00000000-0008-0000-0600-00004A030000}"/>
            </a:ext>
          </a:extLst>
        </xdr:cNvPr>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128096</xdr:rowOff>
    </xdr:from>
    <xdr:to>
      <xdr:col>111</xdr:col>
      <xdr:colOff>177800</xdr:colOff>
      <xdr:row>75</xdr:row>
      <xdr:rowOff>168787</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0434300" y="1298684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a:extLst>
            <a:ext uri="{FF2B5EF4-FFF2-40B4-BE49-F238E27FC236}">
              <a16:creationId xmlns="" xmlns:a16="http://schemas.microsoft.com/office/drawing/2014/main" id="{00000000-0008-0000-0600-00004C030000}"/>
            </a:ext>
          </a:extLst>
        </xdr:cNvPr>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168787</xdr:rowOff>
    </xdr:from>
    <xdr:to>
      <xdr:col>107</xdr:col>
      <xdr:colOff>50800</xdr:colOff>
      <xdr:row>75</xdr:row>
      <xdr:rowOff>169918</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3027537"/>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133167</xdr:rowOff>
    </xdr:from>
    <xdr:ext cx="534377"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67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151195</xdr:rowOff>
    </xdr:from>
    <xdr:to>
      <xdr:col>102</xdr:col>
      <xdr:colOff>114300</xdr:colOff>
      <xdr:row>75</xdr:row>
      <xdr:rowOff>169918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656300" y="12838495"/>
          <a:ext cx="889000" cy="19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58268</xdr:rowOff>
    </xdr:from>
    <xdr:to>
      <xdr:col>116</xdr:col>
      <xdr:colOff>114300</xdr:colOff>
      <xdr:row>75</xdr:row>
      <xdr:rowOff>159868</xdr:rowOff>
    </xdr:to>
    <xdr:sp macro="" textlink="">
      <xdr:nvSpPr>
        <xdr:cNvPr id="859" name="楕円 858">
          <a:extLst>
            <a:ext uri="{FF2B5EF4-FFF2-40B4-BE49-F238E27FC236}">
              <a16:creationId xmlns="" xmlns:a16="http://schemas.microsoft.com/office/drawing/2014/main" id="{00000000-0008-0000-0600-00005B030000}"/>
            </a:ext>
          </a:extLst>
        </xdr:cNvPr>
        <xdr:cNvSpPr/>
      </xdr:nvSpPr>
      <xdr:spPr>
        <a:xfrm>
          <a:off x="22110700" y="12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81145</xdr:rowOff>
    </xdr:from>
    <xdr:ext cx="534377"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276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77296</xdr:rowOff>
    </xdr:from>
    <xdr:to>
      <xdr:col>112</xdr:col>
      <xdr:colOff>38100</xdr:colOff>
      <xdr:row>76</xdr:row>
      <xdr:rowOff>7446</xdr:rowOff>
    </xdr:to>
    <xdr:sp macro="" textlink="">
      <xdr:nvSpPr>
        <xdr:cNvPr id="861" name="楕円 860">
          <a:extLst>
            <a:ext uri="{FF2B5EF4-FFF2-40B4-BE49-F238E27FC236}">
              <a16:creationId xmlns="" xmlns:a16="http://schemas.microsoft.com/office/drawing/2014/main" id="{00000000-0008-0000-0600-00005D030000}"/>
            </a:ext>
          </a:extLst>
        </xdr:cNvPr>
        <xdr:cNvSpPr/>
      </xdr:nvSpPr>
      <xdr:spPr>
        <a:xfrm>
          <a:off x="21272500" y="129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23973</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56111" y="127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117987</xdr:rowOff>
    </xdr:from>
    <xdr:to>
      <xdr:col>107</xdr:col>
      <xdr:colOff>101600</xdr:colOff>
      <xdr:row>76</xdr:row>
      <xdr:rowOff>48137</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0383500" y="129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39264</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30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119119</xdr:rowOff>
    </xdr:from>
    <xdr:to>
      <xdr:col>102</xdr:col>
      <xdr:colOff>165100</xdr:colOff>
      <xdr:row>76</xdr:row>
      <xdr:rowOff>49268</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19494500" y="129778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40395</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78111" y="1307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100395</xdr:rowOff>
    </xdr:from>
    <xdr:to>
      <xdr:col>98</xdr:col>
      <xdr:colOff>38100</xdr:colOff>
      <xdr:row>75</xdr:row>
      <xdr:rowOff>30545</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18605500" y="127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47072</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89111" y="125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件費は平成２７年度以降において類似団体平均より高くなっている。合併後の定員管理で平成１６年以降職員数は減少したが、地方創生関連事業での移住定住コーディネーターや地域おこし協力隊、少子化対策による子育て、保育関係の非常勤職員が増加していることに起因するものと分析する。</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扶助費は、平成２３年の福祉事務所設置による生活保護事務が始まったことや平成２６年からは、町独自の少子化対策事業に取り組んだため高くなっている。補助費についても病院事業会計への補助（繰出）やごみ処理、消防、介護保険等を一部事務組合で実施しているため高く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公債費については、起債残高は年々減少しているものの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人当たりのコストとしては類似団体平均と比較し</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％高い水準で推移し、一方、積立金については類似団体平均を大幅に下回る状況となっている。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このようなことから、本町の財政基盤の脆弱さが覗える決算状況となっている。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11,090
11,015
114.03
7,140,496
6,957,978
166,405
4,354,648
6,436,801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48451</xdr:rowOff>
    </xdr:from>
    <xdr:to>
      <xdr:col>24</xdr:col>
      <xdr:colOff>63500</xdr:colOff>
      <xdr:row>35</xdr:row>
      <xdr:rowOff>130366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049201"/>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150749</xdr:rowOff>
    </xdr:from>
    <xdr:to>
      <xdr:col>19</xdr:col>
      <xdr:colOff>177800</xdr:colOff>
      <xdr:row>35</xdr:row>
      <xdr:rowOff>130366</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5980049"/>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150749</xdr:rowOff>
    </xdr:from>
    <xdr:to>
      <xdr:col>15</xdr:col>
      <xdr:colOff>50800</xdr:colOff>
      <xdr:row>35</xdr:row>
      <xdr:rowOff>64453</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980049"/>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12844</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64453</xdr:rowOff>
    </xdr:from>
    <xdr:to>
      <xdr:col>10</xdr:col>
      <xdr:colOff>114300</xdr:colOff>
      <xdr:row>35</xdr:row>
      <xdr:rowOff>97599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065203"/>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169101</xdr:rowOff>
    </xdr:from>
    <xdr:to>
      <xdr:col>24</xdr:col>
      <xdr:colOff>114300</xdr:colOff>
      <xdr:row>35</xdr:row>
      <xdr:rowOff>99251</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9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20528</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79566</xdr:rowOff>
    </xdr:from>
    <xdr:to>
      <xdr:col>20</xdr:col>
      <xdr:colOff>38100</xdr:colOff>
      <xdr:row>36</xdr:row>
      <xdr:rowOff>9716</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0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26243</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8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99949</xdr:rowOff>
    </xdr:from>
    <xdr:to>
      <xdr:col>15</xdr:col>
      <xdr:colOff>101600</xdr:colOff>
      <xdr:row>35</xdr:row>
      <xdr:rowOff>30099</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9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46626</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70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13653</xdr:rowOff>
    </xdr:from>
    <xdr:to>
      <xdr:col>10</xdr:col>
      <xdr:colOff>165100</xdr:colOff>
      <xdr:row>35</xdr:row>
      <xdr:rowOff>115253</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131780</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7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46799</xdr:rowOff>
    </xdr:from>
    <xdr:to>
      <xdr:col>6</xdr:col>
      <xdr:colOff>38100</xdr:colOff>
      <xdr:row>35</xdr:row>
      <xdr:rowOff>148399</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164926</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153177</xdr:rowOff>
    </xdr:from>
    <xdr:to>
      <xdr:col>24</xdr:col>
      <xdr:colOff>63500</xdr:colOff>
      <xdr:row>57</xdr:row>
      <xdr:rowOff>157923</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925827"/>
          <a:ext cx="8382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102667</xdr:rowOff>
    </xdr:from>
    <xdr:to>
      <xdr:col>19</xdr:col>
      <xdr:colOff>177800</xdr:colOff>
      <xdr:row>57</xdr:row>
      <xdr:rowOff>153177</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875317"/>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102667</xdr:rowOff>
    </xdr:from>
    <xdr:to>
      <xdr:col>15</xdr:col>
      <xdr:colOff>50800</xdr:colOff>
      <xdr:row>57</xdr:row>
      <xdr:rowOff>146819</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875317"/>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90215</xdr:rowOff>
    </xdr:from>
    <xdr:to>
      <xdr:col>10</xdr:col>
      <xdr:colOff>114300</xdr:colOff>
      <xdr:row>57</xdr:row>
      <xdr:rowOff>146819</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9862865"/>
          <a:ext cx="889000" cy="5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107123</xdr:rowOff>
    </xdr:from>
    <xdr:to>
      <xdr:col>24</xdr:col>
      <xdr:colOff>114300</xdr:colOff>
      <xdr:row>58</xdr:row>
      <xdr:rowOff>37273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85550</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8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102377</xdr:rowOff>
    </xdr:from>
    <xdr:to>
      <xdr:col>20</xdr:col>
      <xdr:colOff>38100</xdr:colOff>
      <xdr:row>58</xdr:row>
      <xdr:rowOff>32527</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8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23654</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99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51867</xdr:rowOff>
    </xdr:from>
    <xdr:to>
      <xdr:col>15</xdr:col>
      <xdr:colOff>101600</xdr:colOff>
      <xdr:row>57</xdr:row>
      <xdr:rowOff>153467</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144594</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991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96019</xdr:rowOff>
    </xdr:from>
    <xdr:to>
      <xdr:col>10</xdr:col>
      <xdr:colOff>165100</xdr:colOff>
      <xdr:row>58</xdr:row>
      <xdr:rowOff>26169</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8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17296</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99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39415</xdr:rowOff>
    </xdr:from>
    <xdr:to>
      <xdr:col>6</xdr:col>
      <xdr:colOff>38100</xdr:colOff>
      <xdr:row>57</xdr:row>
      <xdr:rowOff>141015</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8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157542</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5" y="9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a:extLst>
            <a:ext uri="{FF2B5EF4-FFF2-40B4-BE49-F238E27FC236}">
              <a16:creationId xmlns="" xmlns:a16="http://schemas.microsoft.com/office/drawing/2014/main" id="{00000000-0008-0000-0700-0000B2000000}"/>
            </a:ext>
          </a:extLst>
        </xdr:cNvPr>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a:extLst>
            <a:ext uri="{FF2B5EF4-FFF2-40B4-BE49-F238E27FC236}">
              <a16:creationId xmlns="" xmlns:a16="http://schemas.microsoft.com/office/drawing/2014/main" id="{00000000-0008-0000-0700-0000B4000000}"/>
            </a:ext>
          </a:extLst>
        </xdr:cNvPr>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63281</xdr:rowOff>
    </xdr:from>
    <xdr:to>
      <xdr:col>24</xdr:col>
      <xdr:colOff>63500</xdr:colOff>
      <xdr:row>74</xdr:row>
      <xdr:rowOff>165608</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3797300" y="12750581"/>
          <a:ext cx="838200" cy="10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a:extLst>
            <a:ext uri="{FF2B5EF4-FFF2-40B4-BE49-F238E27FC236}">
              <a16:creationId xmlns="" xmlns:a16="http://schemas.microsoft.com/office/drawing/2014/main" id="{00000000-0008-0000-0700-0000B7000000}"/>
            </a:ext>
          </a:extLst>
        </xdr:cNvPr>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153797</xdr:rowOff>
    </xdr:from>
    <xdr:to>
      <xdr:col>19</xdr:col>
      <xdr:colOff>177800</xdr:colOff>
      <xdr:row>74</xdr:row>
      <xdr:rowOff>165608</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2908300" y="1284109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163293</xdr:rowOff>
    </xdr:from>
    <xdr:to>
      <xdr:col>15</xdr:col>
      <xdr:colOff>50800</xdr:colOff>
      <xdr:row>74</xdr:row>
      <xdr:rowOff>153797</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a:off x="2019300" y="12336243"/>
          <a:ext cx="889000" cy="50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27473</xdr:rowOff>
    </xdr:from>
    <xdr:to>
      <xdr:col>15</xdr:col>
      <xdr:colOff>101600</xdr:colOff>
      <xdr:row>76</xdr:row>
      <xdr:rowOff>129073</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2857500" y="130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120200</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608795" y="131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163293</xdr:rowOff>
    </xdr:from>
    <xdr:to>
      <xdr:col>10</xdr:col>
      <xdr:colOff>114300</xdr:colOff>
      <xdr:row>74</xdr:row>
      <xdr:rowOff>144110</xdr:rowOff>
    </xdr:to>
    <xdr:cxnSp macro="">
      <xdr:nvCxnSpPr>
        <xdr:cNvPr id="191" name="直線コネクタ 190">
          <a:extLst>
            <a:ext uri="{FF2B5EF4-FFF2-40B4-BE49-F238E27FC236}">
              <a16:creationId xmlns="" xmlns:a16="http://schemas.microsoft.com/office/drawing/2014/main" id="{00000000-0008-0000-0700-0000BF000000}"/>
            </a:ext>
          </a:extLst>
        </xdr:cNvPr>
        <xdr:cNvCxnSpPr/>
      </xdr:nvCxnSpPr>
      <xdr:spPr>
        <a:xfrm flipV="1">
          <a:off x="1130300" y="12336243"/>
          <a:ext cx="889000" cy="49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a:extLst>
            <a:ext uri="{FF2B5EF4-FFF2-40B4-BE49-F238E27FC236}">
              <a16:creationId xmlns="" xmlns:a16="http://schemas.microsoft.com/office/drawing/2014/main" id="{00000000-0008-0000-0700-0000C2000000}"/>
            </a:ext>
          </a:extLst>
        </xdr:cNvPr>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12481</xdr:rowOff>
    </xdr:from>
    <xdr:to>
      <xdr:col>24</xdr:col>
      <xdr:colOff>114300</xdr:colOff>
      <xdr:row>74</xdr:row>
      <xdr:rowOff>114081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4584700" y="126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35358</xdr:rowOff>
    </xdr:from>
    <xdr:ext cx="599010" cy="259045"/>
    <xdr:sp macro="" textlink="">
      <xdr:nvSpPr>
        <xdr:cNvPr id="202" name="民生費該当値テキスト">
          <a:extLst>
            <a:ext uri="{FF2B5EF4-FFF2-40B4-BE49-F238E27FC236}">
              <a16:creationId xmlns="" xmlns:a16="http://schemas.microsoft.com/office/drawing/2014/main" id="{00000000-0008-0000-0700-0000CA000000}"/>
            </a:ext>
          </a:extLst>
        </xdr:cNvPr>
        <xdr:cNvSpPr txBox="1"/>
      </xdr:nvSpPr>
      <xdr:spPr>
        <a:xfrm>
          <a:off x="4686300" y="1255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114808</xdr:rowOff>
    </xdr:from>
    <xdr:to>
      <xdr:col>20</xdr:col>
      <xdr:colOff>38100</xdr:colOff>
      <xdr:row>75</xdr:row>
      <xdr:rowOff>44958</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3746500" y="12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61485</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3497795" y="1257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102997</xdr:rowOff>
    </xdr:from>
    <xdr:to>
      <xdr:col>15</xdr:col>
      <xdr:colOff>101600</xdr:colOff>
      <xdr:row>75</xdr:row>
      <xdr:rowOff>33147</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2857500" y="127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49674</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2608795" y="1256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112493</xdr:rowOff>
    </xdr:from>
    <xdr:to>
      <xdr:col>10</xdr:col>
      <xdr:colOff>165100</xdr:colOff>
      <xdr:row>72</xdr:row>
      <xdr:rowOff>42643</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968500" y="122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59170</xdr:rowOff>
    </xdr:from>
    <xdr:ext cx="599010"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1719795" y="1206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93310</xdr:rowOff>
    </xdr:from>
    <xdr:to>
      <xdr:col>6</xdr:col>
      <xdr:colOff>38100</xdr:colOff>
      <xdr:row>75</xdr:row>
      <xdr:rowOff>23460</xdr:rowOff>
    </xdr:to>
    <xdr:sp macro="" textlink="">
      <xdr:nvSpPr>
        <xdr:cNvPr id="209" name="楕円 208">
          <a:extLst>
            <a:ext uri="{FF2B5EF4-FFF2-40B4-BE49-F238E27FC236}">
              <a16:creationId xmlns="" xmlns:a16="http://schemas.microsoft.com/office/drawing/2014/main" id="{00000000-0008-0000-0700-0000D1000000}"/>
            </a:ext>
          </a:extLst>
        </xdr:cNvPr>
        <xdr:cNvSpPr/>
      </xdr:nvSpPr>
      <xdr:spPr>
        <a:xfrm>
          <a:off x="1079500" y="127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39987</xdr:rowOff>
    </xdr:from>
    <xdr:ext cx="599010" cy="259045"/>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830795" y="1255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43497</xdr:rowOff>
    </xdr:from>
    <xdr:to>
      <xdr:col>24</xdr:col>
      <xdr:colOff>63500</xdr:colOff>
      <xdr:row>96</xdr:row>
      <xdr:rowOff>93746</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3797300" y="16502697"/>
          <a:ext cx="838200" cy="5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83263</xdr:rowOff>
    </xdr:from>
    <xdr:to>
      <xdr:col>19</xdr:col>
      <xdr:colOff>177800</xdr:colOff>
      <xdr:row>96</xdr:row>
      <xdr:rowOff>93746</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908300" y="16542463"/>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83263</xdr:rowOff>
    </xdr:from>
    <xdr:to>
      <xdr:col>15</xdr:col>
      <xdr:colOff>50800</xdr:colOff>
      <xdr:row>96</xdr:row>
      <xdr:rowOff>106593</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2019300" y="16542463"/>
          <a:ext cx="8890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144375</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7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60216</xdr:rowOff>
    </xdr:from>
    <xdr:to>
      <xdr:col>10</xdr:col>
      <xdr:colOff>114300</xdr:colOff>
      <xdr:row>96</xdr:row>
      <xdr:rowOff>106593</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a:off x="1130300" y="16519416"/>
          <a:ext cx="889000" cy="4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164147</xdr:rowOff>
    </xdr:from>
    <xdr:to>
      <xdr:col>24</xdr:col>
      <xdr:colOff>114300</xdr:colOff>
      <xdr:row>96</xdr:row>
      <xdr:rowOff>94297</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64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15574</xdr:rowOff>
    </xdr:from>
    <xdr:ext cx="534377"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63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42946</xdr:rowOff>
    </xdr:from>
    <xdr:to>
      <xdr:col>20</xdr:col>
      <xdr:colOff>38100</xdr:colOff>
      <xdr:row>96</xdr:row>
      <xdr:rowOff>144546</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65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161073</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32463</xdr:rowOff>
    </xdr:from>
    <xdr:to>
      <xdr:col>15</xdr:col>
      <xdr:colOff>101600</xdr:colOff>
      <xdr:row>96</xdr:row>
      <xdr:rowOff>134063</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6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150590</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41111" y="162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55793</xdr:rowOff>
    </xdr:from>
    <xdr:to>
      <xdr:col>10</xdr:col>
      <xdr:colOff>165100</xdr:colOff>
      <xdr:row>96</xdr:row>
      <xdr:rowOff>157393</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51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62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9416</xdr:rowOff>
    </xdr:from>
    <xdr:to>
      <xdr:col>6</xdr:col>
      <xdr:colOff>38100</xdr:colOff>
      <xdr:row>96</xdr:row>
      <xdr:rowOff>111016</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46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127543</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62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a:extLst>
            <a:ext uri="{FF2B5EF4-FFF2-40B4-BE49-F238E27FC236}">
              <a16:creationId xmlns="" xmlns:a16="http://schemas.microsoft.com/office/drawing/2014/main" id="{00000000-0008-0000-0700-000026010000}"/>
            </a:ext>
          </a:extLst>
        </xdr:cNvPr>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a:extLst>
            <a:ext uri="{FF2B5EF4-FFF2-40B4-BE49-F238E27FC236}">
              <a16:creationId xmlns="" xmlns:a16="http://schemas.microsoft.com/office/drawing/2014/main" id="{00000000-0008-0000-0700-000029010000}"/>
            </a:ext>
          </a:extLst>
        </xdr:cNvPr>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a:extLst>
            <a:ext uri="{FF2B5EF4-FFF2-40B4-BE49-F238E27FC236}">
              <a16:creationId xmlns="" xmlns:a16="http://schemas.microsoft.com/office/drawing/2014/main" id="{00000000-0008-0000-0700-000031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a:extLst>
            <a:ext uri="{FF2B5EF4-FFF2-40B4-BE49-F238E27FC236}">
              <a16:creationId xmlns="" xmlns:a16="http://schemas.microsoft.com/office/drawing/2014/main" id="{00000000-0008-0000-0700-000034010000}"/>
            </a:ext>
          </a:extLst>
        </xdr:cNvPr>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 xmlns:a16="http://schemas.microsoft.com/office/drawing/2014/main"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105935</xdr:rowOff>
    </xdr:from>
    <xdr:to>
      <xdr:col>55</xdr:col>
      <xdr:colOff>0</xdr:colOff>
      <xdr:row>56</xdr:row>
      <xdr:rowOff>115491</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9639300" y="9707135"/>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73092</xdr:rowOff>
    </xdr:from>
    <xdr:to>
      <xdr:col>50</xdr:col>
      <xdr:colOff>114300</xdr:colOff>
      <xdr:row>56</xdr:row>
      <xdr:rowOff>115491</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9674292"/>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73092</xdr:rowOff>
    </xdr:from>
    <xdr:to>
      <xdr:col>45</xdr:col>
      <xdr:colOff>177800</xdr:colOff>
      <xdr:row>56</xdr:row>
      <xdr:rowOff>130584</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7861300" y="9674292"/>
          <a:ext cx="889000" cy="5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130584</xdr:rowOff>
    </xdr:from>
    <xdr:to>
      <xdr:col>41</xdr:col>
      <xdr:colOff>50800</xdr:colOff>
      <xdr:row>56</xdr:row>
      <xdr:rowOff>142672</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9731784"/>
          <a:ext cx="889000" cy="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55135</xdr:rowOff>
    </xdr:from>
    <xdr:to>
      <xdr:col>55</xdr:col>
      <xdr:colOff>50800</xdr:colOff>
      <xdr:row>56</xdr:row>
      <xdr:rowOff>156735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6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78012</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5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64691</xdr:rowOff>
    </xdr:from>
    <xdr:to>
      <xdr:col>50</xdr:col>
      <xdr:colOff>165100</xdr:colOff>
      <xdr:row>56</xdr:row>
      <xdr:rowOff>166291</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6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11368</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944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22292</xdr:rowOff>
    </xdr:from>
    <xdr:to>
      <xdr:col>46</xdr:col>
      <xdr:colOff>38100</xdr:colOff>
      <xdr:row>56</xdr:row>
      <xdr:rowOff>123892</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6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140419</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939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79784</xdr:rowOff>
    </xdr:from>
    <xdr:to>
      <xdr:col>41</xdr:col>
      <xdr:colOff>101600</xdr:colOff>
      <xdr:row>57</xdr:row>
      <xdr:rowOff>9934</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68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26461</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945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91872</xdr:rowOff>
    </xdr:from>
    <xdr:to>
      <xdr:col>36</xdr:col>
      <xdr:colOff>165100</xdr:colOff>
      <xdr:row>57</xdr:row>
      <xdr:rowOff>22022</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6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38549</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94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5677</xdr:rowOff>
    </xdr:from>
    <xdr:to>
      <xdr:col>55</xdr:col>
      <xdr:colOff>0</xdr:colOff>
      <xdr:row>79</xdr:row>
      <xdr:rowOff>8713</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550227"/>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38391</xdr:rowOff>
    </xdr:from>
    <xdr:to>
      <xdr:col>50</xdr:col>
      <xdr:colOff>114300</xdr:colOff>
      <xdr:row>79</xdr:row>
      <xdr:rowOff>8713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411491"/>
          <a:ext cx="889000" cy="14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38391</xdr:rowOff>
    </xdr:from>
    <xdr:to>
      <xdr:col>45</xdr:col>
      <xdr:colOff>177800</xdr:colOff>
      <xdr:row>79</xdr:row>
      <xdr:rowOff>15303</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411491"/>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13805</xdr:rowOff>
    </xdr:from>
    <xdr:to>
      <xdr:col>41</xdr:col>
      <xdr:colOff>50800</xdr:colOff>
      <xdr:row>79</xdr:row>
      <xdr:rowOff>15303</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6972300" y="13558355"/>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126327</xdr:rowOff>
    </xdr:from>
    <xdr:to>
      <xdr:col>55</xdr:col>
      <xdr:colOff>50800</xdr:colOff>
      <xdr:row>79</xdr:row>
      <xdr:rowOff>56477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4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41254</xdr:rowOff>
    </xdr:from>
    <xdr:ext cx="469744"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41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129363</xdr:rowOff>
    </xdr:from>
    <xdr:to>
      <xdr:col>50</xdr:col>
      <xdr:colOff>165100</xdr:colOff>
      <xdr:row>79</xdr:row>
      <xdr:rowOff>59513</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50640</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404428"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159041</xdr:rowOff>
    </xdr:from>
    <xdr:to>
      <xdr:col>46</xdr:col>
      <xdr:colOff>38100</xdr:colOff>
      <xdr:row>78</xdr:row>
      <xdr:rowOff>89191</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80318</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34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135953</xdr:rowOff>
    </xdr:from>
    <xdr:to>
      <xdr:col>41</xdr:col>
      <xdr:colOff>101600</xdr:colOff>
      <xdr:row>79</xdr:row>
      <xdr:rowOff>66103</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5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57230</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626428" y="1360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134455</xdr:rowOff>
    </xdr:from>
    <xdr:to>
      <xdr:col>36</xdr:col>
      <xdr:colOff>165100</xdr:colOff>
      <xdr:row>79</xdr:row>
      <xdr:rowOff>64605</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5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55732</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37428" y="136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122479</xdr:rowOff>
    </xdr:from>
    <xdr:to>
      <xdr:col>55</xdr:col>
      <xdr:colOff>0</xdr:colOff>
      <xdr:row>97</xdr:row>
      <xdr:rowOff>130144</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9639300" y="16753129"/>
          <a:ext cx="8382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122479</xdr:rowOff>
    </xdr:from>
    <xdr:to>
      <xdr:col>50</xdr:col>
      <xdr:colOff>114300</xdr:colOff>
      <xdr:row>97</xdr:row>
      <xdr:rowOff>136812</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8750300" y="16753129"/>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136812</xdr:rowOff>
    </xdr:from>
    <xdr:to>
      <xdr:col>45</xdr:col>
      <xdr:colOff>177800</xdr:colOff>
      <xdr:row>97</xdr:row>
      <xdr:rowOff>160091</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767462"/>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40316</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160091</xdr:rowOff>
    </xdr:from>
    <xdr:to>
      <xdr:col>41</xdr:col>
      <xdr:colOff>50800</xdr:colOff>
      <xdr:row>98</xdr:row>
      <xdr:rowOff>23876</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6972300" y="16790741"/>
          <a:ext cx="889000" cy="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79344</xdr:rowOff>
    </xdr:from>
    <xdr:to>
      <xdr:col>55</xdr:col>
      <xdr:colOff>50800</xdr:colOff>
      <xdr:row>98</xdr:row>
      <xdr:rowOff>9494</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7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57771</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68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71679</xdr:rowOff>
    </xdr:from>
    <xdr:to>
      <xdr:col>50</xdr:col>
      <xdr:colOff>165100</xdr:colOff>
      <xdr:row>98</xdr:row>
      <xdr:rowOff>1829</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7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164406</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7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86012</xdr:rowOff>
    </xdr:from>
    <xdr:to>
      <xdr:col>46</xdr:col>
      <xdr:colOff>38100</xdr:colOff>
      <xdr:row>98</xdr:row>
      <xdr:rowOff>16162</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7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7289</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8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109291</xdr:rowOff>
    </xdr:from>
    <xdr:to>
      <xdr:col>41</xdr:col>
      <xdr:colOff>101600</xdr:colOff>
      <xdr:row>98</xdr:row>
      <xdr:rowOff>39441</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7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30568</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144526</xdr:rowOff>
    </xdr:from>
    <xdr:to>
      <xdr:col>36</xdr:col>
      <xdr:colOff>165100</xdr:colOff>
      <xdr:row>98</xdr:row>
      <xdr:rowOff>74676</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7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65803</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8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123108</xdr:rowOff>
    </xdr:from>
    <xdr:to>
      <xdr:col>85</xdr:col>
      <xdr:colOff>127000</xdr:colOff>
      <xdr:row>36</xdr:row>
      <xdr:rowOff>149034</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5481300" y="6295308"/>
          <a:ext cx="838200" cy="2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123108</xdr:rowOff>
    </xdr:from>
    <xdr:to>
      <xdr:col>81</xdr:col>
      <xdr:colOff>50800</xdr:colOff>
      <xdr:row>36</xdr:row>
      <xdr:rowOff>125527</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295308"/>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125527</xdr:rowOff>
    </xdr:from>
    <xdr:to>
      <xdr:col>76</xdr:col>
      <xdr:colOff>114300</xdr:colOff>
      <xdr:row>36</xdr:row>
      <xdr:rowOff>169170</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3703300" y="6297727"/>
          <a:ext cx="889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40945</xdr:rowOff>
    </xdr:from>
    <xdr:to>
      <xdr:col>71</xdr:col>
      <xdr:colOff>177800</xdr:colOff>
      <xdr:row>36</xdr:row>
      <xdr:rowOff>169170</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2814300" y="6041695"/>
          <a:ext cx="889000" cy="29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98234</xdr:rowOff>
    </xdr:from>
    <xdr:to>
      <xdr:col>85</xdr:col>
      <xdr:colOff>177800</xdr:colOff>
      <xdr:row>37</xdr:row>
      <xdr:rowOff>28384</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6268700" y="62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76661</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62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72308</xdr:rowOff>
    </xdr:from>
    <xdr:to>
      <xdr:col>81</xdr:col>
      <xdr:colOff>101600</xdr:colOff>
      <xdr:row>37</xdr:row>
      <xdr:rowOff>2458</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5430500" y="62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165035</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63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74727</xdr:rowOff>
    </xdr:from>
    <xdr:to>
      <xdr:col>76</xdr:col>
      <xdr:colOff>165100</xdr:colOff>
      <xdr:row>37</xdr:row>
      <xdr:rowOff>4877</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4541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167454</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3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118370</xdr:rowOff>
    </xdr:from>
    <xdr:to>
      <xdr:col>72</xdr:col>
      <xdr:colOff>38100</xdr:colOff>
      <xdr:row>37</xdr:row>
      <xdr:rowOff>48520</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3652500" y="62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39647</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3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161595</xdr:rowOff>
    </xdr:from>
    <xdr:to>
      <xdr:col>67</xdr:col>
      <xdr:colOff>101600</xdr:colOff>
      <xdr:row>35</xdr:row>
      <xdr:rowOff>91745</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2763500" y="59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108272</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57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a:extLst>
            <a:ext uri="{FF2B5EF4-FFF2-40B4-BE49-F238E27FC236}">
              <a16:creationId xmlns="" xmlns:a16="http://schemas.microsoft.com/office/drawing/2014/main" id="{00000000-0008-0000-0700-00003D020000}"/>
            </a:ext>
          </a:extLst>
        </xdr:cNvPr>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a:extLst>
            <a:ext uri="{FF2B5EF4-FFF2-40B4-BE49-F238E27FC236}">
              <a16:creationId xmlns="" xmlns:a16="http://schemas.microsoft.com/office/drawing/2014/main" id="{00000000-0008-0000-0700-00003F020000}"/>
            </a:ext>
          </a:extLst>
        </xdr:cNvPr>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36586</xdr:rowOff>
    </xdr:from>
    <xdr:to>
      <xdr:col>85</xdr:col>
      <xdr:colOff>127000</xdr:colOff>
      <xdr:row>56</xdr:row>
      <xdr:rowOff>107315</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5481300" y="9637786"/>
          <a:ext cx="838200" cy="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a:extLst>
            <a:ext uri="{FF2B5EF4-FFF2-40B4-BE49-F238E27FC236}">
              <a16:creationId xmlns="" xmlns:a16="http://schemas.microsoft.com/office/drawing/2014/main" id="{00000000-0008-0000-0700-000042020000}"/>
            </a:ext>
          </a:extLst>
        </xdr:cNvPr>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107315</xdr:rowOff>
    </xdr:from>
    <xdr:to>
      <xdr:col>81</xdr:col>
      <xdr:colOff>50800</xdr:colOff>
      <xdr:row>57</xdr:row>
      <xdr:rowOff>40244</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4592300" y="9708515"/>
          <a:ext cx="889000" cy="10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40244</xdr:rowOff>
    </xdr:from>
    <xdr:to>
      <xdr:col>76</xdr:col>
      <xdr:colOff>114300</xdr:colOff>
      <xdr:row>57</xdr:row>
      <xdr:rowOff>65260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3703300" y="9812894"/>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60993</xdr:rowOff>
    </xdr:from>
    <xdr:to>
      <xdr:col>71</xdr:col>
      <xdr:colOff>177800</xdr:colOff>
      <xdr:row>57</xdr:row>
      <xdr:rowOff>65260</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2814300" y="983364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157236</xdr:rowOff>
    </xdr:from>
    <xdr:to>
      <xdr:col>85</xdr:col>
      <xdr:colOff>177800</xdr:colOff>
      <xdr:row>56</xdr:row>
      <xdr:rowOff>87386</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6268700" y="95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8663</xdr:rowOff>
    </xdr:from>
    <xdr:ext cx="534377" cy="259045"/>
    <xdr:sp macro="" textlink="">
      <xdr:nvSpPr>
        <xdr:cNvPr id="597" name="教育費該当値テキスト">
          <a:extLst>
            <a:ext uri="{FF2B5EF4-FFF2-40B4-BE49-F238E27FC236}">
              <a16:creationId xmlns="" xmlns:a16="http://schemas.microsoft.com/office/drawing/2014/main" id="{00000000-0008-0000-0700-000055020000}"/>
            </a:ext>
          </a:extLst>
        </xdr:cNvPr>
        <xdr:cNvSpPr txBox="1"/>
      </xdr:nvSpPr>
      <xdr:spPr>
        <a:xfrm>
          <a:off x="16370300" y="943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56515</xdr:rowOff>
    </xdr:from>
    <xdr:to>
      <xdr:col>81</xdr:col>
      <xdr:colOff>101600</xdr:colOff>
      <xdr:row>56</xdr:row>
      <xdr:rowOff>158115</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5430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149242</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14111" y="97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160894</xdr:rowOff>
    </xdr:from>
    <xdr:to>
      <xdr:col>76</xdr:col>
      <xdr:colOff>165100</xdr:colOff>
      <xdr:row>57</xdr:row>
      <xdr:rowOff>91044</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4541500" y="97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82171</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4325111" y="985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14460</xdr:rowOff>
    </xdr:from>
    <xdr:to>
      <xdr:col>72</xdr:col>
      <xdr:colOff>38100</xdr:colOff>
      <xdr:row>57</xdr:row>
      <xdr:rowOff>116060</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3652500" y="97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107187</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3436111" y="98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10193</xdr:rowOff>
    </xdr:from>
    <xdr:to>
      <xdr:col>67</xdr:col>
      <xdr:colOff>101600</xdr:colOff>
      <xdr:row>57</xdr:row>
      <xdr:rowOff>111793</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2763500" y="97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102920</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547111" y="98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a:extLst>
            <a:ext uri="{FF2B5EF4-FFF2-40B4-BE49-F238E27FC236}">
              <a16:creationId xmlns="" xmlns:a16="http://schemas.microsoft.com/office/drawing/2014/main" id="{00000000-0008-0000-0700-000076020000}"/>
            </a:ext>
          </a:extLst>
        </xdr:cNvPr>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a:extLst>
            <a:ext uri="{FF2B5EF4-FFF2-40B4-BE49-F238E27FC236}">
              <a16:creationId xmlns="" xmlns:a16="http://schemas.microsoft.com/office/drawing/2014/main" id="{00000000-0008-0000-0700-000078020000}"/>
            </a:ext>
          </a:extLst>
        </xdr:cNvPr>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165736</xdr:rowOff>
    </xdr:from>
    <xdr:to>
      <xdr:col>85</xdr:col>
      <xdr:colOff>127000</xdr:colOff>
      <xdr:row>79</xdr:row>
      <xdr:rowOff>43459</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5481300" y="13538836"/>
          <a:ext cx="838200" cy="4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a:extLst>
            <a:ext uri="{FF2B5EF4-FFF2-40B4-BE49-F238E27FC236}">
              <a16:creationId xmlns="" xmlns:a16="http://schemas.microsoft.com/office/drawing/2014/main" id="{00000000-0008-0000-0700-00007B020000}"/>
            </a:ext>
          </a:extLst>
        </xdr:cNvPr>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35471</xdr:rowOff>
    </xdr:from>
    <xdr:to>
      <xdr:col>81</xdr:col>
      <xdr:colOff>50800</xdr:colOff>
      <xdr:row>79</xdr:row>
      <xdr:rowOff>43459</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4592300" y="13580021"/>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10858</xdr:rowOff>
    </xdr:from>
    <xdr:to>
      <xdr:col>76</xdr:col>
      <xdr:colOff>114300</xdr:colOff>
      <xdr:row>79</xdr:row>
      <xdr:rowOff>35471</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3703300" y="13383958"/>
          <a:ext cx="889000" cy="19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10858</xdr:rowOff>
    </xdr:from>
    <xdr:to>
      <xdr:col>71</xdr:col>
      <xdr:colOff>177800</xdr:colOff>
      <xdr:row>78</xdr:row>
      <xdr:rowOff>106820</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2814300" y="13383958"/>
          <a:ext cx="889000" cy="9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114936</xdr:rowOff>
    </xdr:from>
    <xdr:to>
      <xdr:col>85</xdr:col>
      <xdr:colOff>177800</xdr:colOff>
      <xdr:row>79</xdr:row>
      <xdr:rowOff>45086</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62687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74313</xdr:rowOff>
    </xdr:from>
    <xdr:ext cx="469744" cy="259045"/>
    <xdr:sp macro="" textlink="">
      <xdr:nvSpPr>
        <xdr:cNvPr id="654" name="災害復旧費該当値テキスト">
          <a:extLst>
            <a:ext uri="{FF2B5EF4-FFF2-40B4-BE49-F238E27FC236}">
              <a16:creationId xmlns="" xmlns:a16="http://schemas.microsoft.com/office/drawing/2014/main" id="{00000000-0008-0000-0700-00008E020000}"/>
            </a:ext>
          </a:extLst>
        </xdr:cNvPr>
        <xdr:cNvSpPr txBox="1"/>
      </xdr:nvSpPr>
      <xdr:spPr>
        <a:xfrm>
          <a:off x="16370300"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164109</xdr:rowOff>
    </xdr:from>
    <xdr:to>
      <xdr:col>81</xdr:col>
      <xdr:colOff>101600</xdr:colOff>
      <xdr:row>79</xdr:row>
      <xdr:rowOff>94259</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5430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85386</xdr:rowOff>
    </xdr:from>
    <xdr:ext cx="313932"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324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156121</xdr:rowOff>
    </xdr:from>
    <xdr:to>
      <xdr:col>76</xdr:col>
      <xdr:colOff>165100</xdr:colOff>
      <xdr:row>79</xdr:row>
      <xdr:rowOff>86271</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45415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77398</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403017" y="1362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131508</xdr:rowOff>
    </xdr:from>
    <xdr:to>
      <xdr:col>72</xdr:col>
      <xdr:colOff>38100</xdr:colOff>
      <xdr:row>78</xdr:row>
      <xdr:rowOff>61658</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3652500" y="133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78185</xdr:rowOff>
    </xdr:from>
    <xdr:ext cx="534377"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436111" y="13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56020</xdr:rowOff>
    </xdr:from>
    <xdr:to>
      <xdr:col>67</xdr:col>
      <xdr:colOff>101600</xdr:colOff>
      <xdr:row>78</xdr:row>
      <xdr:rowOff>157620</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2763500" y="13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2697</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579428" y="132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146391</xdr:rowOff>
    </xdr:from>
    <xdr:to>
      <xdr:col>85</xdr:col>
      <xdr:colOff>127000</xdr:colOff>
      <xdr:row>96</xdr:row>
      <xdr:rowOff>9100</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5481300" y="16434141"/>
          <a:ext cx="8382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146276</xdr:rowOff>
    </xdr:from>
    <xdr:to>
      <xdr:col>81</xdr:col>
      <xdr:colOff>50800</xdr:colOff>
      <xdr:row>95</xdr:row>
      <xdr:rowOff>146391</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4592300" y="1643402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135288</xdr:rowOff>
    </xdr:from>
    <xdr:to>
      <xdr:col>76</xdr:col>
      <xdr:colOff>114300</xdr:colOff>
      <xdr:row>95</xdr:row>
      <xdr:rowOff>146276</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3703300" y="16423038"/>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129908</xdr:rowOff>
    </xdr:from>
    <xdr:to>
      <xdr:col>71</xdr:col>
      <xdr:colOff>177800</xdr:colOff>
      <xdr:row>95</xdr:row>
      <xdr:rowOff>135288</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2814300" y="16417658"/>
          <a:ext cx="889000" cy="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129750</xdr:rowOff>
    </xdr:from>
    <xdr:to>
      <xdr:col>85</xdr:col>
      <xdr:colOff>177800</xdr:colOff>
      <xdr:row>96</xdr:row>
      <xdr:rowOff>59900</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6268700" y="164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152627</xdr:rowOff>
    </xdr:from>
    <xdr:ext cx="534377"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2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95591</xdr:rowOff>
    </xdr:from>
    <xdr:to>
      <xdr:col>81</xdr:col>
      <xdr:colOff>101600</xdr:colOff>
      <xdr:row>96</xdr:row>
      <xdr:rowOff>25741</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5430500" y="163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42268</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14111" y="1615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95476</xdr:rowOff>
    </xdr:from>
    <xdr:to>
      <xdr:col>76</xdr:col>
      <xdr:colOff>165100</xdr:colOff>
      <xdr:row>96</xdr:row>
      <xdr:rowOff>25626</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4541500" y="163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42153</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325111" y="161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84488</xdr:rowOff>
    </xdr:from>
    <xdr:to>
      <xdr:col>72</xdr:col>
      <xdr:colOff>38100</xdr:colOff>
      <xdr:row>96</xdr:row>
      <xdr:rowOff>14638</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3652500" y="163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31165</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36111" y="1614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79108</xdr:rowOff>
    </xdr:from>
    <xdr:to>
      <xdr:col>67</xdr:col>
      <xdr:colOff>101600</xdr:colOff>
      <xdr:row>96</xdr:row>
      <xdr:rowOff>9258</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2763500" y="163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25785</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47111" y="161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a:extLst>
            <a:ext uri="{FF2B5EF4-FFF2-40B4-BE49-F238E27FC236}">
              <a16:creationId xmlns="" xmlns:a16="http://schemas.microsoft.com/office/drawing/2014/main" id="{00000000-0008-0000-0700-00001F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a:extLst>
            <a:ext uri="{FF2B5EF4-FFF2-40B4-BE49-F238E27FC236}">
              <a16:creationId xmlns="" xmlns:a16="http://schemas.microsoft.com/office/drawing/2014/main" id="{00000000-0008-0000-0700-000021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a:extLst>
            <a:ext uri="{FF2B5EF4-FFF2-40B4-BE49-F238E27FC236}">
              <a16:creationId xmlns="" xmlns:a16="http://schemas.microsoft.com/office/drawing/2014/main" id="{00000000-0008-0000-0700-000024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a:extLst>
            <a:ext uri="{FF2B5EF4-FFF2-40B4-BE49-F238E27FC236}">
              <a16:creationId xmlns="" xmlns:a16="http://schemas.microsoft.com/office/drawing/2014/main" id="{00000000-0008-0000-0700-00003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病院事業への補助金や水道事業への繰出金など、衛生費が類似団体より高くなっている。平成２６年度は保育園の移転新築もあり民生費が大幅に高くなったが、平成２７年度以降は前年度ベースに戻った。しかし、人口減少、高齢化、少子化対策の事業により年々増加傾向にある。</a:t>
          </a:r>
          <a:endParaRPr lang="ja-JP" altLang="ja-JP" sz="1200">
            <a:effectLst/>
            <a:latin typeface="ＭＳ 明朝" panose="02020609040205080304" pitchFamily="17" charset="-128"/>
            <a:ea typeface="ＭＳ 明朝" panose="02020609040205080304" pitchFamily="17" charset="-128"/>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　一方で、商工費、土木費等が類似団体を下回っており、観光振興の活性化や道路改良工事等の計画施行に課題を抱えている状況が決算に表れたものと分析する。また、農林水産業においては類似団体を上回っているものの、本町の基幹産業である農林業費の決算について十分な成果が得られていない現状である。</a:t>
          </a:r>
          <a:endParaRPr lang="ja-JP" altLang="ja-JP" sz="1200">
            <a:effectLst/>
            <a:latin typeface="ＭＳ 明朝" panose="02020609040205080304" pitchFamily="17" charset="-128"/>
            <a:ea typeface="ＭＳ 明朝" panose="02020609040205080304" pitchFamily="17" charset="-128"/>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　このようなことから、今後も事業費配分の適正化に配慮した財政運営に努める。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標準財政規模の大半は普通交付税であり、税収は伸び悩んでいる。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歳入の約８割が依存財源である財政構造のため、今後も収支均衡型の財政運営に努め、財源確保は当然ながら、歳出の経費削減に努めていく。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全ての会計において赤字は算出されなかったが、</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全体構成比率は年次的に減少してきている。普通会計等においては一定の水準を維持できているものの、資金不足による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特別会計</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へ</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補助（</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繰出</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金）額</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が増加しており、</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一般会計の財政バランスを圧迫する大きな要因となっている。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企業会計である病院事業会計及び水道事業会計においては、病院建替えや大型医療機器購入にかかる起債償還や水道施設の老朽対策（更新）などの固定経費が会計に占める割合が増加し、単年度における構成比に大きく影響を与えてい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7140496</v>
      </c>
      <c r="BO4" s="372"/>
      <c r="BP4" s="372"/>
      <c r="BQ4" s="372"/>
      <c r="BR4" s="372"/>
      <c r="BS4" s="372"/>
      <c r="BT4" s="372"/>
      <c r="BU4" s="373"/>
      <c r="BV4" s="371">
        <v>6863920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3.8</v>
      </c>
      <c r="CU4" s="378"/>
      <c r="CV4" s="378"/>
      <c r="CW4" s="378"/>
      <c r="CX4" s="378"/>
      <c r="CY4" s="378"/>
      <c r="CZ4" s="378"/>
      <c r="DA4" s="379"/>
      <c r="DB4" s="377">
        <v>3.5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6957978</v>
      </c>
      <c r="BO5" s="409"/>
      <c r="BP5" s="409"/>
      <c r="BQ5" s="409"/>
      <c r="BR5" s="409"/>
      <c r="BS5" s="409"/>
      <c r="BT5" s="409"/>
      <c r="BU5" s="410"/>
      <c r="BV5" s="408">
        <v>6693466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92.1</v>
      </c>
      <c r="CU5" s="406"/>
      <c r="CV5" s="406"/>
      <c r="CW5" s="406"/>
      <c r="CX5" s="406"/>
      <c r="CY5" s="406"/>
      <c r="CZ5" s="406"/>
      <c r="DA5" s="407"/>
      <c r="DB5" s="405">
        <v>90.5</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182518</v>
      </c>
      <c r="BO6" s="409"/>
      <c r="BP6" s="409"/>
      <c r="BQ6" s="409"/>
      <c r="BR6" s="409"/>
      <c r="BS6" s="409"/>
      <c r="BT6" s="409"/>
      <c r="BU6" s="410"/>
      <c r="BV6" s="408">
        <v>170454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96.1</v>
      </c>
      <c r="CU6" s="446"/>
      <c r="CV6" s="446"/>
      <c r="CW6" s="446"/>
      <c r="CX6" s="446"/>
      <c r="CY6" s="446"/>
      <c r="CZ6" s="446"/>
      <c r="DA6" s="447"/>
      <c r="DB6" s="445">
        <v>94.3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16113</v>
      </c>
      <c r="BO7" s="409"/>
      <c r="BP7" s="409"/>
      <c r="BQ7" s="409"/>
      <c r="BR7" s="409"/>
      <c r="BS7" s="409"/>
      <c r="BT7" s="409"/>
      <c r="BU7" s="410"/>
      <c r="BV7" s="408">
        <v>16916</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4354648</v>
      </c>
      <c r="CU7" s="409"/>
      <c r="CV7" s="409"/>
      <c r="CW7" s="409"/>
      <c r="CX7" s="409"/>
      <c r="CY7" s="409"/>
      <c r="CZ7" s="409"/>
      <c r="DA7" s="410"/>
      <c r="DB7" s="408">
        <v>4345780</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166405</v>
      </c>
      <c r="BO8" s="409"/>
      <c r="BP8" s="409"/>
      <c r="BQ8" s="409"/>
      <c r="BR8" s="409"/>
      <c r="BS8" s="409"/>
      <c r="BT8" s="409"/>
      <c r="BU8" s="410"/>
      <c r="BV8" s="408">
        <v>153538</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0.27</v>
      </c>
      <c r="CU8" s="449"/>
      <c r="CV8" s="449"/>
      <c r="CW8" s="449"/>
      <c r="CX8" s="449"/>
      <c r="CY8" s="449"/>
      <c r="CZ8" s="449"/>
      <c r="DA8" s="450"/>
      <c r="DB8" s="448">
        <v>0.27</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10950</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99</v>
      </c>
      <c r="AV9" s="441"/>
      <c r="AW9" s="441"/>
      <c r="AX9" s="441"/>
      <c r="AY9" s="442" t="s">
        <v>110</v>
      </c>
      <c r="AZ9" s="443"/>
      <c r="BA9" s="443"/>
      <c r="BB9" s="443"/>
      <c r="BC9" s="443"/>
      <c r="BD9" s="443"/>
      <c r="BE9" s="443"/>
      <c r="BF9" s="443"/>
      <c r="BG9" s="443"/>
      <c r="BH9" s="443"/>
      <c r="BI9" s="443"/>
      <c r="BJ9" s="443"/>
      <c r="BK9" s="443"/>
      <c r="BL9" s="443"/>
      <c r="BM9" s="444"/>
      <c r="BN9" s="408">
        <v>12867</v>
      </c>
      <c r="BO9" s="409"/>
      <c r="BP9" s="409"/>
      <c r="BQ9" s="409"/>
      <c r="BR9" s="409"/>
      <c r="BS9" s="409"/>
      <c r="BT9" s="409"/>
      <c r="BU9" s="410"/>
      <c r="BV9" s="408">
        <v>-33713</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15.1</v>
      </c>
      <c r="CU9" s="406"/>
      <c r="CV9" s="406"/>
      <c r="CW9" s="406"/>
      <c r="CX9" s="406"/>
      <c r="CY9" s="406"/>
      <c r="CZ9" s="406"/>
      <c r="DA9" s="407"/>
      <c r="DB9" s="405">
        <v>16.5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11536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560</v>
      </c>
      <c r="BO10" s="409"/>
      <c r="BP10" s="409"/>
      <c r="BQ10" s="409"/>
      <c r="BR10" s="409"/>
      <c r="BS10" s="409"/>
      <c r="BT10" s="409"/>
      <c r="BU10" s="410"/>
      <c r="BV10" s="408">
        <v>76789</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11090</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88</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124</v>
      </c>
      <c r="CU12" s="449"/>
      <c r="CV12" s="449"/>
      <c r="CW12" s="449"/>
      <c r="CX12" s="449"/>
      <c r="CY12" s="449"/>
      <c r="CZ12" s="449"/>
      <c r="DA12" s="450"/>
      <c r="DB12" s="448" t="s">
        <v>124</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11015</v>
      </c>
      <c r="S13" s="490"/>
      <c r="T13" s="490"/>
      <c r="U13" s="490"/>
      <c r="V13" s="491"/>
      <c r="W13" s="424" t="s">
        <v>133</v>
      </c>
      <c r="X13" s="425"/>
      <c r="Y13" s="425"/>
      <c r="Z13" s="425"/>
      <c r="AA13" s="425"/>
      <c r="AB13" s="415"/>
      <c r="AC13" s="459">
        <v>715</v>
      </c>
      <c r="AD13" s="460"/>
      <c r="AE13" s="460"/>
      <c r="AF13" s="460"/>
      <c r="AG13" s="499"/>
      <c r="AH13" s="459">
        <v>867</v>
      </c>
      <c r="AI13" s="460"/>
      <c r="AJ13" s="460"/>
      <c r="AK13" s="460"/>
      <c r="AL13" s="461"/>
      <c r="AM13" s="437" t="s">
        <v>134</v>
      </c>
      <c r="AN13" s="438"/>
      <c r="AO13" s="438"/>
      <c r="AP13" s="438"/>
      <c r="AQ13" s="438"/>
      <c r="AR13" s="438"/>
      <c r="AS13" s="438"/>
      <c r="AT13" s="439"/>
      <c r="AU13" s="440" t="s">
        <v>120</v>
      </c>
      <c r="AV13" s="441"/>
      <c r="AW13" s="441"/>
      <c r="AX13" s="441"/>
      <c r="AY13" s="442" t="s">
        <v>135</v>
      </c>
      <c r="AZ13" s="443"/>
      <c r="BA13" s="443"/>
      <c r="BB13" s="443"/>
      <c r="BC13" s="443"/>
      <c r="BD13" s="443"/>
      <c r="BE13" s="443"/>
      <c r="BF13" s="443"/>
      <c r="BG13" s="443"/>
      <c r="BH13" s="443"/>
      <c r="BI13" s="443"/>
      <c r="BJ13" s="443"/>
      <c r="BK13" s="443"/>
      <c r="BL13" s="443"/>
      <c r="BM13" s="444"/>
      <c r="BN13" s="408">
        <v>13427</v>
      </c>
      <c r="BO13" s="409"/>
      <c r="BP13" s="409"/>
      <c r="BQ13" s="409"/>
      <c r="BR13" s="409"/>
      <c r="BS13" s="409"/>
      <c r="BT13" s="409"/>
      <c r="BU13" s="410"/>
      <c r="BV13" s="408">
        <v>43076</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12.8</v>
      </c>
      <c r="CU13" s="406"/>
      <c r="CV13" s="406"/>
      <c r="CW13" s="406"/>
      <c r="CX13" s="406"/>
      <c r="CY13" s="406"/>
      <c r="CZ13" s="406"/>
      <c r="DA13" s="407"/>
      <c r="DB13" s="405">
        <v>11.8</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11184</v>
      </c>
      <c r="S14" s="490"/>
      <c r="T14" s="490"/>
      <c r="U14" s="490"/>
      <c r="V14" s="491"/>
      <c r="W14" s="398"/>
      <c r="X14" s="399"/>
      <c r="Y14" s="399"/>
      <c r="Z14" s="399"/>
      <c r="AA14" s="399"/>
      <c r="AB14" s="388"/>
      <c r="AC14" s="492">
        <v>13.1</v>
      </c>
      <c r="AD14" s="493"/>
      <c r="AE14" s="493"/>
      <c r="AF14" s="493"/>
      <c r="AG14" s="494"/>
      <c r="AH14" s="492">
        <v>15.1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17.100000000000001</v>
      </c>
      <c r="CU14" s="504"/>
      <c r="CV14" s="504"/>
      <c r="CW14" s="504"/>
      <c r="CX14" s="504"/>
      <c r="CY14" s="504"/>
      <c r="CZ14" s="504"/>
      <c r="DA14" s="505"/>
      <c r="DB14" s="503">
        <v>14.9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132</v>
      </c>
      <c r="N15" s="497"/>
      <c r="O15" s="497"/>
      <c r="P15" s="497"/>
      <c r="Q15" s="498"/>
      <c r="R15" s="489">
        <v>11120</v>
      </c>
      <c r="S15" s="490"/>
      <c r="T15" s="490"/>
      <c r="U15" s="490"/>
      <c r="V15" s="491"/>
      <c r="W15" s="424" t="s">
        <v>139</v>
      </c>
      <c r="X15" s="425"/>
      <c r="Y15" s="425"/>
      <c r="Z15" s="425"/>
      <c r="AA15" s="425"/>
      <c r="AB15" s="415"/>
      <c r="AC15" s="459">
        <v>1382</v>
      </c>
      <c r="AD15" s="460"/>
      <c r="AE15" s="460"/>
      <c r="AF15" s="460"/>
      <c r="AG15" s="499"/>
      <c r="AH15" s="459">
        <v>1429</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966688</v>
      </c>
      <c r="BO15" s="372"/>
      <c r="BP15" s="372"/>
      <c r="BQ15" s="372"/>
      <c r="BR15" s="372"/>
      <c r="BS15" s="372"/>
      <c r="BT15" s="372"/>
      <c r="BU15" s="373"/>
      <c r="BV15" s="371">
        <v>992904</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25.3</v>
      </c>
      <c r="AD16" s="493"/>
      <c r="AE16" s="493"/>
      <c r="AF16" s="493"/>
      <c r="AG16" s="494"/>
      <c r="AH16" s="492">
        <v>24.9</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3778317</v>
      </c>
      <c r="BO16" s="409"/>
      <c r="BP16" s="409"/>
      <c r="BQ16" s="409"/>
      <c r="BR16" s="409"/>
      <c r="BS16" s="409"/>
      <c r="BT16" s="409"/>
      <c r="BU16" s="410"/>
      <c r="BV16" s="408">
        <v>3712336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3358</v>
      </c>
      <c r="AD17" s="460"/>
      <c r="AE17" s="460"/>
      <c r="AF17" s="460"/>
      <c r="AG17" s="499"/>
      <c r="AH17" s="459">
        <v>3432</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1207010</v>
      </c>
      <c r="BO17" s="409"/>
      <c r="BP17" s="409"/>
      <c r="BQ17" s="409"/>
      <c r="BR17" s="409"/>
      <c r="BS17" s="409"/>
      <c r="BT17" s="409"/>
      <c r="BU17" s="410"/>
      <c r="BV17" s="408">
        <v>1237456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114.03</v>
      </c>
      <c r="M18" s="521"/>
      <c r="N18" s="521"/>
      <c r="O18" s="521"/>
      <c r="P18" s="521"/>
      <c r="Q18" s="521"/>
      <c r="R18" s="522"/>
      <c r="S18" s="522"/>
      <c r="T18" s="522"/>
      <c r="U18" s="522"/>
      <c r="V18" s="523"/>
      <c r="W18" s="426"/>
      <c r="X18" s="427"/>
      <c r="Y18" s="427"/>
      <c r="Z18" s="427"/>
      <c r="AA18" s="427"/>
      <c r="AB18" s="418"/>
      <c r="AC18" s="524">
        <v>61.6</v>
      </c>
      <c r="AD18" s="525"/>
      <c r="AE18" s="525"/>
      <c r="AF18" s="525"/>
      <c r="AG18" s="526"/>
      <c r="AH18" s="524">
        <v>59.9</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4063811</v>
      </c>
      <c r="BO18" s="409"/>
      <c r="BP18" s="409"/>
      <c r="BQ18" s="409"/>
      <c r="BR18" s="409"/>
      <c r="BS18" s="409"/>
      <c r="BT18" s="409"/>
      <c r="BU18" s="410"/>
      <c r="BV18" s="408">
        <v>3896891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96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5184415</v>
      </c>
      <c r="BO19" s="409"/>
      <c r="BP19" s="409"/>
      <c r="BQ19" s="409"/>
      <c r="BR19" s="409"/>
      <c r="BS19" s="409"/>
      <c r="BT19" s="409"/>
      <c r="BU19" s="410"/>
      <c r="BV19" s="408">
        <v>5085947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3514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6436801</v>
      </c>
      <c r="BO23" s="409"/>
      <c r="BP23" s="409"/>
      <c r="BQ23" s="409"/>
      <c r="BR23" s="409"/>
      <c r="BS23" s="409"/>
      <c r="BT23" s="409"/>
      <c r="BU23" s="410"/>
      <c r="BV23" s="408">
        <v>6711682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8100</v>
      </c>
      <c r="R24" s="460"/>
      <c r="S24" s="460"/>
      <c r="T24" s="460"/>
      <c r="U24" s="460"/>
      <c r="V24" s="499"/>
      <c r="W24" s="558"/>
      <c r="X24" s="546"/>
      <c r="Y24" s="547"/>
      <c r="Z24" s="458" t="s">
        <v>163</v>
      </c>
      <c r="AA24" s="438"/>
      <c r="AB24" s="438"/>
      <c r="AC24" s="438"/>
      <c r="AD24" s="438"/>
      <c r="AE24" s="438"/>
      <c r="AF24" s="438"/>
      <c r="AG24" s="439"/>
      <c r="AH24" s="459">
        <v>109</v>
      </c>
      <c r="AI24" s="460"/>
      <c r="AJ24" s="460"/>
      <c r="AK24" s="460"/>
      <c r="AL24" s="499"/>
      <c r="AM24" s="459">
        <v>324384</v>
      </c>
      <c r="AN24" s="460"/>
      <c r="AO24" s="460"/>
      <c r="AP24" s="460"/>
      <c r="AQ24" s="460"/>
      <c r="AR24" s="499"/>
      <c r="AS24" s="459">
        <v>2976</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5497659</v>
      </c>
      <c r="BO24" s="409"/>
      <c r="BP24" s="409"/>
      <c r="BQ24" s="409"/>
      <c r="BR24" s="409"/>
      <c r="BS24" s="409"/>
      <c r="BT24" s="409"/>
      <c r="BU24" s="410"/>
      <c r="BV24" s="408">
        <v>5495493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6480</v>
      </c>
      <c r="R25" s="460"/>
      <c r="S25" s="460"/>
      <c r="T25" s="460"/>
      <c r="U25" s="460"/>
      <c r="V25" s="499"/>
      <c r="W25" s="558"/>
      <c r="X25" s="546"/>
      <c r="Y25" s="547"/>
      <c r="Z25" s="458" t="s">
        <v>166</v>
      </c>
      <c r="AA25" s="438"/>
      <c r="AB25" s="438"/>
      <c r="AC25" s="438"/>
      <c r="AD25" s="438"/>
      <c r="AE25" s="438"/>
      <c r="AF25" s="438"/>
      <c r="AG25" s="439"/>
      <c r="AH25" s="459" t="s">
        <v>124</v>
      </c>
      <c r="AI25" s="460"/>
      <c r="AJ25" s="460"/>
      <c r="AK25" s="460"/>
      <c r="AL25" s="499"/>
      <c r="AM25" s="459" t="s">
        <v>167</v>
      </c>
      <c r="AN25" s="460"/>
      <c r="AO25" s="460"/>
      <c r="AP25" s="460"/>
      <c r="AQ25" s="460"/>
      <c r="AR25" s="499"/>
      <c r="AS25" s="459" t="s">
        <v>167</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1149939</v>
      </c>
      <c r="BO25" s="372"/>
      <c r="BP25" s="372"/>
      <c r="BQ25" s="372"/>
      <c r="BR25" s="372"/>
      <c r="BS25" s="372"/>
      <c r="BT25" s="372"/>
      <c r="BU25" s="373"/>
      <c r="BV25" s="371">
        <v>1191884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6075</v>
      </c>
      <c r="R26" s="460"/>
      <c r="S26" s="460"/>
      <c r="T26" s="460"/>
      <c r="U26" s="460"/>
      <c r="V26" s="499"/>
      <c r="W26" s="558"/>
      <c r="X26" s="546"/>
      <c r="Y26" s="547"/>
      <c r="Z26" s="458" t="s">
        <v>170</v>
      </c>
      <c r="AA26" s="568"/>
      <c r="AB26" s="568"/>
      <c r="AC26" s="568"/>
      <c r="AD26" s="568"/>
      <c r="AE26" s="568"/>
      <c r="AF26" s="568"/>
      <c r="AG26" s="569"/>
      <c r="AH26" s="459">
        <v>2</v>
      </c>
      <c r="AI26" s="460"/>
      <c r="AJ26" s="460"/>
      <c r="AK26" s="460"/>
      <c r="AL26" s="499"/>
      <c r="AM26" s="459" t="s">
        <v>171</v>
      </c>
      <c r="AN26" s="460"/>
      <c r="AO26" s="460"/>
      <c r="AP26" s="460"/>
      <c r="AQ26" s="460"/>
      <c r="AR26" s="499"/>
      <c r="AS26" s="459" t="s">
        <v>171</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124</v>
      </c>
      <c r="BO26" s="409"/>
      <c r="BP26" s="409"/>
      <c r="BQ26" s="409"/>
      <c r="BR26" s="409"/>
      <c r="BS26" s="409"/>
      <c r="BT26" s="409"/>
      <c r="BU26" s="410"/>
      <c r="BV26" s="408" t="s">
        <v>123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3160</v>
      </c>
      <c r="R27" s="460"/>
      <c r="S27" s="460"/>
      <c r="T27" s="460"/>
      <c r="U27" s="460"/>
      <c r="V27" s="499"/>
      <c r="W27" s="558"/>
      <c r="X27" s="546"/>
      <c r="Y27" s="547"/>
      <c r="Z27" s="458" t="s">
        <v>174</v>
      </c>
      <c r="AA27" s="438"/>
      <c r="AB27" s="438"/>
      <c r="AC27" s="438"/>
      <c r="AD27" s="438"/>
      <c r="AE27" s="438"/>
      <c r="AF27" s="438"/>
      <c r="AG27" s="439"/>
      <c r="AH27" s="459">
        <v>2</v>
      </c>
      <c r="AI27" s="460"/>
      <c r="AJ27" s="460"/>
      <c r="AK27" s="460"/>
      <c r="AL27" s="499"/>
      <c r="AM27" s="459" t="s">
        <v>175</v>
      </c>
      <c r="AN27" s="460"/>
      <c r="AO27" s="460"/>
      <c r="AP27" s="460"/>
      <c r="AQ27" s="460"/>
      <c r="AR27" s="499"/>
      <c r="AS27" s="459" t="s">
        <v>176</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t="s">
        <v>123</v>
      </c>
      <c r="BO27" s="582"/>
      <c r="BP27" s="582"/>
      <c r="BQ27" s="582"/>
      <c r="BR27" s="582"/>
      <c r="BS27" s="582"/>
      <c r="BT27" s="582"/>
      <c r="BU27" s="583"/>
      <c r="BV27" s="581" t="s">
        <v>124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2350</v>
      </c>
      <c r="R28" s="460"/>
      <c r="S28" s="460"/>
      <c r="T28" s="460"/>
      <c r="U28" s="460"/>
      <c r="V28" s="499"/>
      <c r="W28" s="558"/>
      <c r="X28" s="546"/>
      <c r="Y28" s="547"/>
      <c r="Z28" s="458" t="s">
        <v>179</v>
      </c>
      <c r="AA28" s="438"/>
      <c r="AB28" s="438"/>
      <c r="AC28" s="438"/>
      <c r="AD28" s="438"/>
      <c r="AE28" s="438"/>
      <c r="AF28" s="438"/>
      <c r="AG28" s="439"/>
      <c r="AH28" s="459" t="s">
        <v>123</v>
      </c>
      <c r="AI28" s="460"/>
      <c r="AJ28" s="460"/>
      <c r="AK28" s="460"/>
      <c r="AL28" s="499"/>
      <c r="AM28" s="459" t="s">
        <v>123</v>
      </c>
      <c r="AN28" s="460"/>
      <c r="AO28" s="460"/>
      <c r="AP28" s="460"/>
      <c r="AQ28" s="460"/>
      <c r="AR28" s="499"/>
      <c r="AS28" s="459" t="s">
        <v>124</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820388</v>
      </c>
      <c r="BO28" s="372"/>
      <c r="BP28" s="372"/>
      <c r="BQ28" s="372"/>
      <c r="BR28" s="372"/>
      <c r="BS28" s="372"/>
      <c r="BT28" s="372"/>
      <c r="BU28" s="373"/>
      <c r="BV28" s="371">
        <v>819828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12</v>
      </c>
      <c r="M29" s="460"/>
      <c r="N29" s="460"/>
      <c r="O29" s="460"/>
      <c r="P29" s="499"/>
      <c r="Q29" s="459">
        <v>2210</v>
      </c>
      <c r="R29" s="460"/>
      <c r="S29" s="460"/>
      <c r="T29" s="460"/>
      <c r="U29" s="460"/>
      <c r="V29" s="499"/>
      <c r="W29" s="559"/>
      <c r="X29" s="560"/>
      <c r="Y29" s="561"/>
      <c r="Z29" s="458" t="s">
        <v>182</v>
      </c>
      <c r="AA29" s="438"/>
      <c r="AB29" s="438"/>
      <c r="AC29" s="438"/>
      <c r="AD29" s="438"/>
      <c r="AE29" s="438"/>
      <c r="AF29" s="438"/>
      <c r="AG29" s="439"/>
      <c r="AH29" s="459">
        <v>111</v>
      </c>
      <c r="AI29" s="460"/>
      <c r="AJ29" s="460"/>
      <c r="AK29" s="460"/>
      <c r="AL29" s="499"/>
      <c r="AM29" s="459">
        <v>331504</v>
      </c>
      <c r="AN29" s="460"/>
      <c r="AO29" s="460"/>
      <c r="AP29" s="460"/>
      <c r="AQ29" s="460"/>
      <c r="AR29" s="499"/>
      <c r="AS29" s="459">
        <v>2987</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1405981</v>
      </c>
      <c r="BO29" s="409"/>
      <c r="BP29" s="409"/>
      <c r="BQ29" s="409"/>
      <c r="BR29" s="409"/>
      <c r="BS29" s="409"/>
      <c r="BT29" s="409"/>
      <c r="BU29" s="410"/>
      <c r="BV29" s="408">
        <v>1564911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92.5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1407774</v>
      </c>
      <c r="BO30" s="582"/>
      <c r="BP30" s="582"/>
      <c r="BQ30" s="582"/>
      <c r="BR30" s="582"/>
      <c r="BS30" s="582"/>
      <c r="BT30" s="582"/>
      <c r="BU30" s="583"/>
      <c r="BV30" s="581">
        <v>1636567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195</v>
      </c>
      <c r="AN33" s="432"/>
      <c r="AO33" s="397" t="s">
        <v>194</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193</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IF('各会計、関係団体の財政状況及び健全化判断比率'!B30="","",'各会計、関係団体の財政状況及び健全化判断比率'!B30)</f>
        <v>病院事業会計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IF('各会計、関係団体の財政状況及び健全化判断比率'!B33="","",'各会計、関係団体の財政状況及び健全化判断比率'!B33)</f>
        <v>浄化槽整備事業特別会計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鳥取県町村総合事務組合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20</v>
      </c>
      <c r="CP34" s="594"/>
      <c r="CQ34" s="595" t="str">
        <f>IF('各会計、関係団体の財政状況及び健全化判断比率'!BS7="","",'各会計、関係団体の財政状況及び健全化判断比率'!BS7)</f>
        <v>南部町農村振興公社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住宅資金貸付事業</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後期高齢者医療</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IF('各会計、関係団体の財政状況及び健全化判断比率'!B31="","",'各会計、関係団体の財政状況及び健全化判断比率'!B31)</f>
        <v>在宅生活支援事業会計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南部町・伯耆町清掃施設管理組合</v>
      </c>
      <c r="BZ35" s="595"/>
      <c r="CA35" s="595"/>
      <c r="CB35" s="595"/>
      <c r="CC35" s="595"/>
      <c r="CD35" s="595"/>
      <c r="CE35" s="595"/>
      <c r="CF35" s="595"/>
      <c r="CG35" s="595"/>
      <c r="CH35" s="595"/>
      <c r="CI35" s="595"/>
      <c r="CJ35" s="595"/>
      <c r="CK35" s="595"/>
      <c r="CL35" s="595"/>
      <c r="CM35" s="595"/>
      <c r="CN35" s="193"/>
      <c r="CO35" s="594">
        <f t="shared" ref="CO35:CO43" si="3">IF(CQ35="","",CO34+1)</f>
        <v>21</v>
      </c>
      <c r="CP35" s="594"/>
      <c r="CQ35" s="595" t="str">
        <f>IF('各会計、関係団体の財政状況及び健全化判断比率'!BS8="","",'各会計、関係団体の財政状況及び健全化判断比率'!BS8)</f>
        <v>株式会社 緑水園</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墓苑事業</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f t="shared" si="0"/>
        <v>8</v>
      </c>
      <c r="AN36" s="594"/>
      <c r="AO36" s="595" t="str">
        <f>IF('各会計、関係団体の財政状況及び健全化判断比率'!B32="","",'各会計、関係団体の財政状況及び健全化判断比率'!B32)</f>
        <v>水道事業会計</v>
      </c>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IF('各会計、関係団体の財政状況及び健全化判断比率'!B35="","",'各会計、関係団体の財政状況及び健全化判断比率'!B35)</f>
        <v>公共下水道事業特別会計</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鳥取県西部広域行政管理組合</v>
      </c>
      <c r="BZ36" s="595"/>
      <c r="CA36" s="595"/>
      <c r="CB36" s="595"/>
      <c r="CC36" s="595"/>
      <c r="CD36" s="595"/>
      <c r="CE36" s="595"/>
      <c r="CF36" s="595"/>
      <c r="CG36" s="595"/>
      <c r="CH36" s="595"/>
      <c r="CI36" s="595"/>
      <c r="CJ36" s="595"/>
      <c r="CK36" s="595"/>
      <c r="CL36" s="595"/>
      <c r="CM36" s="595"/>
      <c r="CN36" s="193"/>
      <c r="CO36" s="594">
        <f t="shared" si="3"/>
        <v>22</v>
      </c>
      <c r="CP36" s="594"/>
      <c r="CQ36" s="595" t="str">
        <f>IF('各会計、関係団体の財政状況及び健全化判断比率'!BS9="","",'各会計、関係団体の財政状況及び健全化判断比率'!BS9)</f>
        <v>南部町土地開発公社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12</v>
      </c>
      <c r="BF37" s="594"/>
      <c r="BG37" s="595" t="str">
        <f>IF('各会計、関係団体の財政状況及び健全化判断比率'!B36="","",'各会計、関係団体の財政状況及び健全化判断比率'!B36)</f>
        <v>太陽光発電事業特別会計</v>
      </c>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南部箕蚊屋広域連合</v>
      </c>
      <c r="BZ37" s="595"/>
      <c r="CA37" s="595"/>
      <c r="CB37" s="595"/>
      <c r="CC37" s="595"/>
      <c r="CD37" s="595"/>
      <c r="CE37" s="595"/>
      <c r="CF37" s="595"/>
      <c r="CG37" s="595"/>
      <c r="CH37" s="595"/>
      <c r="CI37" s="595"/>
      <c r="CJ37" s="595"/>
      <c r="CK37" s="595"/>
      <c r="CL37" s="595"/>
      <c r="CM37" s="595"/>
      <c r="CN37" s="193"/>
      <c r="CO37" s="594">
        <f t="shared" si="3"/>
        <v>23</v>
      </c>
      <c r="CP37" s="594"/>
      <c r="CQ37" s="595" t="str">
        <f>IF('各会計、関係団体の財政状況及び健全化判断比率'!BS10="","",'各会計、関係団体の財政状況及び健全化判断比率'!BS10)</f>
        <v>南部・伯耆地域振興公社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南部箕蚊屋広域連合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鳥取県後期高齢者医療広域連合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鳥取県後期高齢者医療広域連合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iR/4qSugw2gq+6sMw0hAhw8TJSBh/rpZLvAR0NPOZLeUAbVyf1+ldwZR+BDAjkxNYui2Sp29FMXiWfkWmzjcA==" saltValue="tsma1EX366y8csYdYNrd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9" t="s">
        <v>561</v>
      </c>
      <c r="D34" s="1189"/>
      <c r="E34" s="1190"/>
      <c r="F34" s="32">
        <v>10.43</v>
      </c>
      <c r="G34" s="33">
        <v>10.34</v>
      </c>
      <c r="H34" s="33">
        <v>7.94</v>
      </c>
      <c r="I34" s="33">
        <v>8.68</v>
      </c>
      <c r="J34" s="34">
        <v>4.8899999999999997</v>
      </c>
      <c r="K34" s="22"/>
      <c r="L34" s="22"/>
      <c r="M34" s="22"/>
      <c r="N34" s="22"/>
      <c r="O34" s="22"/>
      <c r="P34" s="22"/>
    </row>
    <row r="35" spans="1:16" ht="39" customHeight="1" x14ac:dyDescent="0.15">
      <c r="A35" s="22"/>
      <c r="B35" s="35"/>
      <c r="C35" s="1183" t="s">
        <v>562</v>
      </c>
      <c r="D35" s="1184"/>
      <c r="E35" s="1185"/>
      <c r="F35" s="36">
        <v>3.63</v>
      </c>
      <c r="G35" s="37">
        <v>3.82</v>
      </c>
      <c r="H35" s="37">
        <v>4.1500000000000004</v>
      </c>
      <c r="I35" s="37">
        <v>3.46</v>
      </c>
      <c r="J35" s="38">
        <v>3.74</v>
      </c>
      <c r="K35" s="22"/>
      <c r="L35" s="22"/>
      <c r="M35" s="22"/>
      <c r="N35" s="22"/>
      <c r="O35" s="22"/>
      <c r="P35" s="22"/>
    </row>
    <row r="36" spans="1:16" ht="39" customHeight="1" x14ac:dyDescent="0.15">
      <c r="A36" s="22"/>
      <c r="B36" s="35"/>
      <c r="C36" s="1183" t="s">
        <v>563</v>
      </c>
      <c r="D36" s="1184"/>
      <c r="E36" s="1185"/>
      <c r="F36" s="36">
        <v>0.96</v>
      </c>
      <c r="G36" s="37">
        <v>0.87</v>
      </c>
      <c r="H36" s="37">
        <v>0.92</v>
      </c>
      <c r="I36" s="37">
        <v>1.0900000000000001</v>
      </c>
      <c r="J36" s="38">
        <v>3.02</v>
      </c>
      <c r="K36" s="22"/>
      <c r="L36" s="22"/>
      <c r="M36" s="22"/>
      <c r="N36" s="22"/>
      <c r="O36" s="22"/>
      <c r="P36" s="22"/>
    </row>
    <row r="37" spans="1:16" ht="39" customHeight="1" x14ac:dyDescent="0.15">
      <c r="A37" s="22"/>
      <c r="B37" s="35"/>
      <c r="C37" s="1183" t="s">
        <v>564</v>
      </c>
      <c r="D37" s="1184"/>
      <c r="E37" s="1185"/>
      <c r="F37" s="36">
        <v>7.0000000000000007E-2</v>
      </c>
      <c r="G37" s="37">
        <v>0.55000000000000004</v>
      </c>
      <c r="H37" s="37">
        <v>0.62</v>
      </c>
      <c r="I37" s="37">
        <v>0.76</v>
      </c>
      <c r="J37" s="38">
        <v>0.72</v>
      </c>
      <c r="K37" s="22"/>
      <c r="L37" s="22"/>
      <c r="M37" s="22"/>
      <c r="N37" s="22"/>
      <c r="O37" s="22"/>
      <c r="P37" s="22"/>
    </row>
    <row r="38" spans="1:16" ht="39" customHeight="1" x14ac:dyDescent="0.15">
      <c r="A38" s="22"/>
      <c r="B38" s="35"/>
      <c r="C38" s="1183" t="s">
        <v>565</v>
      </c>
      <c r="D38" s="1184"/>
      <c r="E38" s="1185"/>
      <c r="F38" s="36">
        <v>0.26</v>
      </c>
      <c r="G38" s="37">
        <v>0.31</v>
      </c>
      <c r="H38" s="37">
        <v>0.4</v>
      </c>
      <c r="I38" s="37">
        <v>0.52</v>
      </c>
      <c r="J38" s="38">
        <v>0.59</v>
      </c>
      <c r="K38" s="22"/>
      <c r="L38" s="22"/>
      <c r="M38" s="22"/>
      <c r="N38" s="22"/>
      <c r="O38" s="22"/>
      <c r="P38" s="22"/>
    </row>
    <row r="39" spans="1:16" ht="39" customHeight="1" x14ac:dyDescent="0.15">
      <c r="A39" s="22"/>
      <c r="B39" s="35"/>
      <c r="C39" s="1183" t="s">
        <v>566</v>
      </c>
      <c r="D39" s="1184"/>
      <c r="E39" s="1185"/>
      <c r="F39" s="36">
        <v>0</v>
      </c>
      <c r="G39" s="37">
        <v>0.01</v>
      </c>
      <c r="H39" s="37">
        <v>7.0000000000000007E-2</v>
      </c>
      <c r="I39" s="37">
        <v>0.06</v>
      </c>
      <c r="J39" s="38">
        <v>0.08</v>
      </c>
      <c r="K39" s="22"/>
      <c r="L39" s="22"/>
      <c r="M39" s="22"/>
      <c r="N39" s="22"/>
      <c r="O39" s="22"/>
      <c r="P39" s="22"/>
    </row>
    <row r="40" spans="1:16" ht="39" customHeight="1" x14ac:dyDescent="0.15">
      <c r="A40" s="22"/>
      <c r="B40" s="35"/>
      <c r="C40" s="1183" t="s">
        <v>567</v>
      </c>
      <c r="D40" s="1184"/>
      <c r="E40" s="1185"/>
      <c r="F40" s="36">
        <v>0</v>
      </c>
      <c r="G40" s="37">
        <v>0.01</v>
      </c>
      <c r="H40" s="37">
        <v>0.01</v>
      </c>
      <c r="I40" s="37">
        <v>0</v>
      </c>
      <c r="J40" s="38">
        <v>0.06</v>
      </c>
      <c r="K40" s="22"/>
      <c r="L40" s="22"/>
      <c r="M40" s="22"/>
      <c r="N40" s="22"/>
      <c r="O40" s="22"/>
      <c r="P40" s="22"/>
    </row>
    <row r="41" spans="1:16" ht="39" customHeight="1" x14ac:dyDescent="0.15">
      <c r="A41" s="22"/>
      <c r="B41" s="35"/>
      <c r="C41" s="1183" t="s">
        <v>568</v>
      </c>
      <c r="D41" s="1184"/>
      <c r="E41" s="1185"/>
      <c r="F41" s="36">
        <v>0.02</v>
      </c>
      <c r="G41" s="37">
        <v>0</v>
      </c>
      <c r="H41" s="37">
        <v>0</v>
      </c>
      <c r="I41" s="37">
        <v>0.03</v>
      </c>
      <c r="J41" s="38">
        <v>0.03</v>
      </c>
      <c r="K41" s="22"/>
      <c r="L41" s="22"/>
      <c r="M41" s="22"/>
      <c r="N41" s="22"/>
      <c r="O41" s="22"/>
      <c r="P41" s="22"/>
    </row>
    <row r="42" spans="1:16" ht="39" customHeight="1" x14ac:dyDescent="0.15">
      <c r="A42" s="22"/>
      <c r="B42" s="39"/>
      <c r="C42" s="1183" t="s">
        <v>569</v>
      </c>
      <c r="D42" s="1184"/>
      <c r="E42" s="1185"/>
      <c r="F42" s="36" t="s">
        <v>512</v>
      </c>
      <c r="G42" s="37" t="s">
        <v>512</v>
      </c>
      <c r="H42" s="37" t="s">
        <v>512</v>
      </c>
      <c r="I42" s="37" t="s">
        <v>512</v>
      </c>
      <c r="J42" s="38" t="s">
        <v>512</v>
      </c>
      <c r="K42" s="22"/>
      <c r="L42" s="22"/>
      <c r="M42" s="22"/>
      <c r="N42" s="22"/>
      <c r="O42" s="22"/>
      <c r="P42" s="22"/>
    </row>
    <row r="43" spans="1:16" ht="39" customHeight="1" thickBot="1" x14ac:dyDescent="0.2">
      <c r="A43" s="22"/>
      <c r="B43" s="40"/>
      <c r="C43" s="1186" t="s">
        <v>570</v>
      </c>
      <c r="D43" s="1187"/>
      <c r="E43" s="1188"/>
      <c r="F43" s="41">
        <v>0.02</v>
      </c>
      <c r="G43" s="42">
        <v>0.13</v>
      </c>
      <c r="H43" s="42">
        <v>0.02</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slzyHt3xtk3uECAICGBiEhyEkqrXMZY5bWoSDgXJsZLhTJK/jbxMEeYIJGq0/yLPeH8b+wH1BWLcwYEIXIZrA==" saltValue="qXT9zQeCxaBTfB/BsNqm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905</v>
      </c>
      <c r="L45" s="60">
        <v>888</v>
      </c>
      <c r="M45" s="60">
        <v>859</v>
      </c>
      <c r="N45" s="60">
        <v>857</v>
      </c>
      <c r="O45" s="61">
        <v>800</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512</v>
      </c>
      <c r="L46" s="64" t="s">
        <v>512</v>
      </c>
      <c r="M46" s="64" t="s">
        <v>512</v>
      </c>
      <c r="N46" s="64" t="s">
        <v>512</v>
      </c>
      <c r="O46" s="65" t="s">
        <v>512</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512</v>
      </c>
      <c r="L47" s="64" t="s">
        <v>512</v>
      </c>
      <c r="M47" s="64" t="s">
        <v>512</v>
      </c>
      <c r="N47" s="64" t="s">
        <v>512</v>
      </c>
      <c r="O47" s="65" t="s">
        <v>512</v>
      </c>
      <c r="P47" s="48"/>
      <c r="Q47" s="48"/>
      <c r="R47" s="48"/>
      <c r="S47" s="48"/>
      <c r="T47" s="48"/>
      <c r="U47" s="48"/>
    </row>
    <row r="48" spans="1:21" ht="30.75" customHeight="1" x14ac:dyDescent="0.15">
      <c r="A48" s="48"/>
      <c r="B48" s="1201"/>
      <c r="C48" s="1202"/>
      <c r="D48" s="62"/>
      <c r="E48" s="1193" t="s">
        <v>15</v>
      </c>
      <c r="F48" s="1193"/>
      <c r="G48" s="1193"/>
      <c r="H48" s="1193"/>
      <c r="I48" s="1193"/>
      <c r="J48" s="1194"/>
      <c r="K48" s="63">
        <v>220</v>
      </c>
      <c r="L48" s="64">
        <v>224</v>
      </c>
      <c r="M48" s="64">
        <v>236</v>
      </c>
      <c r="N48" s="64">
        <v>429</v>
      </c>
      <c r="O48" s="65">
        <v>367</v>
      </c>
      <c r="P48" s="48"/>
      <c r="Q48" s="48"/>
      <c r="R48" s="48"/>
      <c r="S48" s="48"/>
      <c r="T48" s="48"/>
      <c r="U48" s="48"/>
    </row>
    <row r="49" spans="1:21" ht="30.75" customHeight="1" x14ac:dyDescent="0.15">
      <c r="A49" s="48"/>
      <c r="B49" s="1201"/>
      <c r="C49" s="1202"/>
      <c r="D49" s="62"/>
      <c r="E49" s="1193" t="s">
        <v>16</v>
      </c>
      <c r="F49" s="1193"/>
      <c r="G49" s="1193"/>
      <c r="H49" s="1193"/>
      <c r="I49" s="1193"/>
      <c r="J49" s="1194"/>
      <c r="K49" s="63">
        <v>35</v>
      </c>
      <c r="L49" s="64">
        <v>35</v>
      </c>
      <c r="M49" s="64">
        <v>31</v>
      </c>
      <c r="N49" s="64">
        <v>30</v>
      </c>
      <c r="O49" s="65">
        <v>39</v>
      </c>
      <c r="P49" s="48"/>
      <c r="Q49" s="48"/>
      <c r="R49" s="48"/>
      <c r="S49" s="48"/>
      <c r="T49" s="48"/>
      <c r="U49" s="48"/>
    </row>
    <row r="50" spans="1:21" ht="30.75" customHeight="1" x14ac:dyDescent="0.15">
      <c r="A50" s="48"/>
      <c r="B50" s="1201"/>
      <c r="C50" s="1202"/>
      <c r="D50" s="62"/>
      <c r="E50" s="1193" t="s">
        <v>17</v>
      </c>
      <c r="F50" s="1193"/>
      <c r="G50" s="1193"/>
      <c r="H50" s="1193"/>
      <c r="I50" s="1193"/>
      <c r="J50" s="1194"/>
      <c r="K50" s="63">
        <v>0</v>
      </c>
      <c r="L50" s="64">
        <v>0</v>
      </c>
      <c r="M50" s="64">
        <v>0</v>
      </c>
      <c r="N50" s="64">
        <v>0</v>
      </c>
      <c r="O50" s="65">
        <v>0</v>
      </c>
      <c r="P50" s="48"/>
      <c r="Q50" s="48"/>
      <c r="R50" s="48"/>
      <c r="S50" s="48"/>
      <c r="T50" s="48"/>
      <c r="U50" s="48"/>
    </row>
    <row r="51" spans="1:21" ht="30.75" customHeight="1" x14ac:dyDescent="0.15">
      <c r="A51" s="48"/>
      <c r="B51" s="1203"/>
      <c r="C51" s="1204"/>
      <c r="D51" s="66"/>
      <c r="E51" s="1193" t="s">
        <v>18</v>
      </c>
      <c r="F51" s="1193"/>
      <c r="G51" s="1193"/>
      <c r="H51" s="1193"/>
      <c r="I51" s="1193"/>
      <c r="J51" s="1194"/>
      <c r="K51" s="63" t="s">
        <v>512</v>
      </c>
      <c r="L51" s="64" t="s">
        <v>512</v>
      </c>
      <c r="M51" s="64" t="s">
        <v>512</v>
      </c>
      <c r="N51" s="64">
        <v>0</v>
      </c>
      <c r="O51" s="65" t="s">
        <v>512</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774</v>
      </c>
      <c r="L52" s="64">
        <v>774</v>
      </c>
      <c r="M52" s="64">
        <v>770</v>
      </c>
      <c r="N52" s="64">
        <v>757</v>
      </c>
      <c r="O52" s="65">
        <v>720</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386</v>
      </c>
      <c r="L53" s="69">
        <v>373</v>
      </c>
      <c r="M53" s="69">
        <v>356</v>
      </c>
      <c r="N53" s="69">
        <v>559</v>
      </c>
      <c r="O53" s="70">
        <v>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QVBUywZ41vIkNsq8gT4KrvhYGs2ydMdUX76q24KngO309S8rUsq56DIZ4SPa405NBL63RBpMjn7X0DUFE3YaQ==" saltValue="L/LXTEjEIt3zxxO8uvJ8l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07" t="s">
        <v>24</v>
      </c>
      <c r="C41" s="1208"/>
      <c r="D41" s="81"/>
      <c r="E41" s="1213" t="s">
        <v>25</v>
      </c>
      <c r="F41" s="1213"/>
      <c r="G41" s="1213"/>
      <c r="H41" s="1214"/>
      <c r="I41" s="82">
        <v>7277</v>
      </c>
      <c r="J41" s="83">
        <v>7371</v>
      </c>
      <c r="K41" s="83">
        <v>7070</v>
      </c>
      <c r="L41" s="83">
        <v>6712</v>
      </c>
      <c r="M41" s="84">
        <v>6437</v>
      </c>
    </row>
    <row r="42" spans="2:13" ht="27.75" customHeight="1" x14ac:dyDescent="0.15">
      <c r="B42" s="1209"/>
      <c r="C42" s="1210"/>
      <c r="D42" s="85"/>
      <c r="E42" s="1215" t="s">
        <v>26</v>
      </c>
      <c r="F42" s="1215"/>
      <c r="G42" s="1215"/>
      <c r="H42" s="1216"/>
      <c r="I42" s="86" t="s">
        <v>512</v>
      </c>
      <c r="J42" s="87" t="s">
        <v>512</v>
      </c>
      <c r="K42" s="87" t="s">
        <v>512</v>
      </c>
      <c r="L42" s="87" t="s">
        <v>512</v>
      </c>
      <c r="M42" s="88" t="s">
        <v>512</v>
      </c>
    </row>
    <row r="43" spans="2:13" ht="27.75" customHeight="1" x14ac:dyDescent="0.15">
      <c r="B43" s="1209"/>
      <c r="C43" s="1210"/>
      <c r="D43" s="85"/>
      <c r="E43" s="1215" t="s">
        <v>27</v>
      </c>
      <c r="F43" s="1215"/>
      <c r="G43" s="1215"/>
      <c r="H43" s="1216"/>
      <c r="I43" s="86">
        <v>3758</v>
      </c>
      <c r="J43" s="87">
        <v>4236</v>
      </c>
      <c r="K43" s="87">
        <v>3871</v>
      </c>
      <c r="L43" s="87">
        <v>3839</v>
      </c>
      <c r="M43" s="88">
        <v>4004</v>
      </c>
    </row>
    <row r="44" spans="2:13" ht="27.75" customHeight="1" x14ac:dyDescent="0.15">
      <c r="B44" s="1209"/>
      <c r="C44" s="1210"/>
      <c r="D44" s="85"/>
      <c r="E44" s="1215" t="s">
        <v>28</v>
      </c>
      <c r="F44" s="1215"/>
      <c r="G44" s="1215"/>
      <c r="H44" s="1216"/>
      <c r="I44" s="86">
        <v>189</v>
      </c>
      <c r="J44" s="87">
        <v>219</v>
      </c>
      <c r="K44" s="87">
        <v>204</v>
      </c>
      <c r="L44" s="87">
        <v>176</v>
      </c>
      <c r="M44" s="88">
        <v>151</v>
      </c>
    </row>
    <row r="45" spans="2:13" ht="27.75" customHeight="1" x14ac:dyDescent="0.15">
      <c r="B45" s="1209"/>
      <c r="C45" s="1210"/>
      <c r="D45" s="85"/>
      <c r="E45" s="1215" t="s">
        <v>29</v>
      </c>
      <c r="F45" s="1215"/>
      <c r="G45" s="1215"/>
      <c r="H45" s="1216"/>
      <c r="I45" s="86">
        <v>558</v>
      </c>
      <c r="J45" s="87">
        <v>424</v>
      </c>
      <c r="K45" s="87">
        <v>454</v>
      </c>
      <c r="L45" s="87">
        <v>251</v>
      </c>
      <c r="M45" s="88" t="s">
        <v>512</v>
      </c>
    </row>
    <row r="46" spans="2:13" ht="27.75" customHeight="1" x14ac:dyDescent="0.15">
      <c r="B46" s="1209"/>
      <c r="C46" s="1210"/>
      <c r="D46" s="89"/>
      <c r="E46" s="1215" t="s">
        <v>30</v>
      </c>
      <c r="F46" s="1215"/>
      <c r="G46" s="1215"/>
      <c r="H46" s="1216"/>
      <c r="I46" s="86">
        <v>0</v>
      </c>
      <c r="J46" s="87">
        <v>0</v>
      </c>
      <c r="K46" s="87" t="s">
        <v>512</v>
      </c>
      <c r="L46" s="87" t="s">
        <v>512</v>
      </c>
      <c r="M46" s="88" t="s">
        <v>512</v>
      </c>
    </row>
    <row r="47" spans="2:13" ht="27.75" customHeight="1" x14ac:dyDescent="0.15">
      <c r="B47" s="1209"/>
      <c r="C47" s="1210"/>
      <c r="D47" s="90"/>
      <c r="E47" s="1217" t="s">
        <v>31</v>
      </c>
      <c r="F47" s="1218"/>
      <c r="G47" s="1218"/>
      <c r="H47" s="1219"/>
      <c r="I47" s="86" t="s">
        <v>512</v>
      </c>
      <c r="J47" s="87" t="s">
        <v>512</v>
      </c>
      <c r="K47" s="87" t="s">
        <v>512</v>
      </c>
      <c r="L47" s="87" t="s">
        <v>512</v>
      </c>
      <c r="M47" s="88" t="s">
        <v>512</v>
      </c>
    </row>
    <row r="48" spans="2:13" ht="27.75" customHeight="1" x14ac:dyDescent="0.15">
      <c r="B48" s="1209"/>
      <c r="C48" s="1210"/>
      <c r="D48" s="85"/>
      <c r="E48" s="1215" t="s">
        <v>32</v>
      </c>
      <c r="F48" s="1215"/>
      <c r="G48" s="1215"/>
      <c r="H48" s="1216"/>
      <c r="I48" s="86" t="s">
        <v>512</v>
      </c>
      <c r="J48" s="87" t="s">
        <v>512</v>
      </c>
      <c r="K48" s="87" t="s">
        <v>512</v>
      </c>
      <c r="L48" s="87" t="s">
        <v>512</v>
      </c>
      <c r="M48" s="88" t="s">
        <v>512</v>
      </c>
    </row>
    <row r="49" spans="2:13" ht="27.75" customHeight="1" x14ac:dyDescent="0.15">
      <c r="B49" s="1211"/>
      <c r="C49" s="1212"/>
      <c r="D49" s="85"/>
      <c r="E49" s="1215" t="s">
        <v>33</v>
      </c>
      <c r="F49" s="1215"/>
      <c r="G49" s="1215"/>
      <c r="H49" s="1216"/>
      <c r="I49" s="86" t="s">
        <v>512</v>
      </c>
      <c r="J49" s="87" t="s">
        <v>512</v>
      </c>
      <c r="K49" s="87" t="s">
        <v>512</v>
      </c>
      <c r="L49" s="87" t="s">
        <v>512</v>
      </c>
      <c r="M49" s="88" t="s">
        <v>512</v>
      </c>
    </row>
    <row r="50" spans="2:13" ht="27.75" customHeight="1" x14ac:dyDescent="0.15">
      <c r="B50" s="1220" t="s">
        <v>34</v>
      </c>
      <c r="C50" s="1221"/>
      <c r="D50" s="91"/>
      <c r="E50" s="1215" t="s">
        <v>35</v>
      </c>
      <c r="F50" s="1215"/>
      <c r="G50" s="1215"/>
      <c r="H50" s="1216"/>
      <c r="I50" s="86">
        <v>2575</v>
      </c>
      <c r="J50" s="87">
        <v>2714</v>
      </c>
      <c r="K50" s="87">
        <v>2753</v>
      </c>
      <c r="L50" s="87">
        <v>2836</v>
      </c>
      <c r="M50" s="88">
        <v>2670</v>
      </c>
    </row>
    <row r="51" spans="2:13" ht="27.75" customHeight="1" x14ac:dyDescent="0.15">
      <c r="B51" s="1209"/>
      <c r="C51" s="1210"/>
      <c r="D51" s="85"/>
      <c r="E51" s="1215" t="s">
        <v>36</v>
      </c>
      <c r="F51" s="1215"/>
      <c r="G51" s="1215"/>
      <c r="H51" s="1216"/>
      <c r="I51" s="86">
        <v>254</v>
      </c>
      <c r="J51" s="87">
        <v>232</v>
      </c>
      <c r="K51" s="87">
        <v>194</v>
      </c>
      <c r="L51" s="87">
        <v>143</v>
      </c>
      <c r="M51" s="88">
        <v>103</v>
      </c>
    </row>
    <row r="52" spans="2:13" ht="27.75" customHeight="1" x14ac:dyDescent="0.15">
      <c r="B52" s="1211"/>
      <c r="C52" s="1212"/>
      <c r="D52" s="85"/>
      <c r="E52" s="1215" t="s">
        <v>37</v>
      </c>
      <c r="F52" s="1215"/>
      <c r="G52" s="1215"/>
      <c r="H52" s="1216"/>
      <c r="I52" s="86">
        <v>7728</v>
      </c>
      <c r="J52" s="87">
        <v>7929</v>
      </c>
      <c r="K52" s="87">
        <v>7740</v>
      </c>
      <c r="L52" s="87">
        <v>7459</v>
      </c>
      <c r="M52" s="88">
        <v>7192</v>
      </c>
    </row>
    <row r="53" spans="2:13" ht="27.75" customHeight="1" thickBot="1" x14ac:dyDescent="0.2">
      <c r="B53" s="1222" t="s">
        <v>38</v>
      </c>
      <c r="C53" s="1223"/>
      <c r="D53" s="92"/>
      <c r="E53" s="1224" t="s">
        <v>39</v>
      </c>
      <c r="F53" s="1224"/>
      <c r="G53" s="1224"/>
      <c r="H53" s="1225"/>
      <c r="I53" s="93">
        <v>1225</v>
      </c>
      <c r="J53" s="94">
        <v>1375</v>
      </c>
      <c r="K53" s="94">
        <v>912</v>
      </c>
      <c r="L53" s="94">
        <v>540</v>
      </c>
      <c r="M53" s="95">
        <v>627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Ca8X3KPPlUxznPiEj6sgWCCsgpbot/dJPt4Pebv0oqcmBa4GCvnDjqpyBGALR/TZQi944hSVWyiFjtsouNAJg==" saltValue="vq16+HcG+CnfSmgBEAJ5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4" t="s">
        <v>42</v>
      </c>
      <c r="D55" s="1234"/>
      <c r="E55" s="1235"/>
      <c r="F55" s="107">
        <v>743</v>
      </c>
      <c r="G55" s="107">
        <v>820</v>
      </c>
      <c r="H55" s="108">
        <v>820</v>
      </c>
    </row>
    <row r="56" spans="2:8" ht="52.5" customHeight="1" x14ac:dyDescent="0.15">
      <c r="B56" s="109"/>
      <c r="C56" s="1236" t="s">
        <v>43</v>
      </c>
      <c r="D56" s="1236"/>
      <c r="E56" s="1237"/>
      <c r="F56" s="110">
        <v>1563</v>
      </c>
      <c r="G56" s="110">
        <v>1565</v>
      </c>
      <c r="H56" s="111">
        <v>1406</v>
      </c>
    </row>
    <row r="57" spans="2:8" ht="53.25" customHeight="1" x14ac:dyDescent="0.15">
      <c r="B57" s="109"/>
      <c r="C57" s="1238" t="s">
        <v>44</v>
      </c>
      <c r="D57" s="1238"/>
      <c r="E57" s="1239"/>
      <c r="F57" s="112">
        <v>1620</v>
      </c>
      <c r="G57" s="112">
        <v>1637</v>
      </c>
      <c r="H57" s="113">
        <v>1408</v>
      </c>
    </row>
    <row r="58" spans="2:8" ht="45.75" customHeight="1" x14ac:dyDescent="0.15">
      <c r="B58" s="114"/>
      <c r="C58" s="1226" t="s">
        <v>571</v>
      </c>
      <c r="D58" s="1227"/>
      <c r="E58" s="1228"/>
      <c r="F58" s="115">
        <v>1070</v>
      </c>
      <c r="G58" s="115">
        <v>1075</v>
      </c>
      <c r="H58" s="116">
        <v>965</v>
      </c>
    </row>
    <row r="59" spans="2:8" ht="45.75" customHeight="1" x14ac:dyDescent="0.15">
      <c r="B59" s="114"/>
      <c r="C59" s="1226" t="s">
        <v>572</v>
      </c>
      <c r="D59" s="1227"/>
      <c r="E59" s="1228"/>
      <c r="F59" s="115">
        <v>406</v>
      </c>
      <c r="G59" s="115">
        <v>411</v>
      </c>
      <c r="H59" s="116">
        <v>292</v>
      </c>
    </row>
    <row r="60" spans="2:8" ht="45.75" customHeight="1" x14ac:dyDescent="0.15">
      <c r="B60" s="114"/>
      <c r="C60" s="1226" t="s">
        <v>573</v>
      </c>
      <c r="D60" s="1227"/>
      <c r="E60" s="1228"/>
      <c r="F60" s="115">
        <v>110</v>
      </c>
      <c r="G60" s="115">
        <v>117</v>
      </c>
      <c r="H60" s="116">
        <v>120</v>
      </c>
    </row>
    <row r="61" spans="2:8" ht="45.75" customHeight="1" x14ac:dyDescent="0.15">
      <c r="B61" s="114"/>
      <c r="C61" s="1226" t="s">
        <v>574</v>
      </c>
      <c r="D61" s="1227"/>
      <c r="E61" s="1228"/>
      <c r="F61" s="115">
        <v>28</v>
      </c>
      <c r="G61" s="115">
        <v>28</v>
      </c>
      <c r="H61" s="116">
        <v>28</v>
      </c>
    </row>
    <row r="62" spans="2:8" ht="45.75" customHeight="1" thickBot="1" x14ac:dyDescent="0.2">
      <c r="B62" s="117"/>
      <c r="C62" s="1229" t="s">
        <v>575</v>
      </c>
      <c r="D62" s="1230"/>
      <c r="E62" s="1231"/>
      <c r="F62" s="118">
        <v>3</v>
      </c>
      <c r="G62" s="118">
        <v>3</v>
      </c>
      <c r="H62" s="119">
        <v>3</v>
      </c>
    </row>
    <row r="63" spans="2:8" ht="52.5" customHeight="1" thickBot="1" x14ac:dyDescent="0.2">
      <c r="B63" s="120"/>
      <c r="C63" s="1232" t="s">
        <v>45</v>
      </c>
      <c r="D63" s="1232"/>
      <c r="E63" s="1233"/>
      <c r="F63" s="121">
        <v>3927</v>
      </c>
      <c r="G63" s="121">
        <v>4021</v>
      </c>
      <c r="H63" s="122">
        <v>3634</v>
      </c>
    </row>
    <row r="64" spans="2:8" ht="15" customHeight="1" x14ac:dyDescent="0.15"/>
    <row r="65" ht="0" hidden="1" customHeight="1" x14ac:dyDescent="0.15"/>
    <row r="66" ht="0" hidden="1" customHeight="1" x14ac:dyDescent="0.15"/>
  </sheetData>
  <sheetProtection algorithmName="SHA-512" hashValue="2JWy8S2GkM0X9VSPpDombjU49GIr1jiIPC1LVOiicBHUZE3XvZu2k6colTUCSffEKN/ldlRezdF+OTHSjMlO0w==" saltValue="74LazOxGNFCvfL8X+/vk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63067</v>
      </c>
      <c r="E3" s="141"/>
      <c r="F3" s="142">
        <v>82748</v>
      </c>
      <c r="G3" s="143"/>
      <c r="H3" s="144"/>
    </row>
    <row r="4" spans="1:8" x14ac:dyDescent="0.15">
      <c r="A4" s="145"/>
      <c r="B4" s="146"/>
      <c r="C4" s="147"/>
      <c r="D4" s="148">
        <v>53725</v>
      </c>
      <c r="E4" s="149"/>
      <c r="F4" s="150">
        <v>44732</v>
      </c>
      <c r="G4" s="151"/>
      <c r="H4" s="152"/>
    </row>
    <row r="5" spans="1:8" x14ac:dyDescent="0.15">
      <c r="A5" s="133" t="s">
        <v>547</v>
      </c>
      <c r="B5" s="138"/>
      <c r="C5" s="139"/>
      <c r="D5" s="140">
        <v>109275</v>
      </c>
      <c r="E5" s="141"/>
      <c r="F5" s="142">
        <v>91837</v>
      </c>
      <c r="G5" s="143"/>
      <c r="H5" s="144"/>
    </row>
    <row r="6" spans="1:8" x14ac:dyDescent="0.15">
      <c r="A6" s="145"/>
      <c r="B6" s="146"/>
      <c r="C6" s="147"/>
      <c r="D6" s="148">
        <v>96034</v>
      </c>
      <c r="E6" s="149"/>
      <c r="F6" s="150">
        <v>54439</v>
      </c>
      <c r="G6" s="151"/>
      <c r="H6" s="152"/>
    </row>
    <row r="7" spans="1:8" x14ac:dyDescent="0.15">
      <c r="A7" s="133" t="s">
        <v>548</v>
      </c>
      <c r="B7" s="138"/>
      <c r="C7" s="139"/>
      <c r="D7" s="140">
        <v>72670</v>
      </c>
      <c r="E7" s="141"/>
      <c r="F7" s="142">
        <v>106092</v>
      </c>
      <c r="G7" s="143"/>
      <c r="H7" s="144"/>
    </row>
    <row r="8" spans="1:8" x14ac:dyDescent="0.15">
      <c r="A8" s="145"/>
      <c r="B8" s="146"/>
      <c r="C8" s="147"/>
      <c r="D8" s="148">
        <v>58703</v>
      </c>
      <c r="E8" s="149"/>
      <c r="F8" s="150">
        <v>44299</v>
      </c>
      <c r="G8" s="151"/>
      <c r="H8" s="152"/>
    </row>
    <row r="9" spans="1:8" x14ac:dyDescent="0.15">
      <c r="A9" s="133" t="s">
        <v>549</v>
      </c>
      <c r="B9" s="138"/>
      <c r="C9" s="139"/>
      <c r="D9" s="140">
        <v>68692</v>
      </c>
      <c r="E9" s="141"/>
      <c r="F9" s="142">
        <v>79466</v>
      </c>
      <c r="G9" s="143"/>
      <c r="H9" s="144"/>
    </row>
    <row r="10" spans="1:8" x14ac:dyDescent="0.15">
      <c r="A10" s="145"/>
      <c r="B10" s="146"/>
      <c r="C10" s="147"/>
      <c r="D10" s="148">
        <v>31370</v>
      </c>
      <c r="E10" s="149"/>
      <c r="F10" s="150">
        <v>44645</v>
      </c>
      <c r="G10" s="151"/>
      <c r="H10" s="152"/>
    </row>
    <row r="11" spans="1:8" x14ac:dyDescent="0.15">
      <c r="A11" s="133" t="s">
        <v>550</v>
      </c>
      <c r="B11" s="138"/>
      <c r="C11" s="139"/>
      <c r="D11" s="140">
        <v>80561</v>
      </c>
      <c r="E11" s="141"/>
      <c r="F11" s="142">
        <v>90072</v>
      </c>
      <c r="G11" s="143"/>
      <c r="H11" s="144"/>
    </row>
    <row r="12" spans="1:8" x14ac:dyDescent="0.15">
      <c r="A12" s="145"/>
      <c r="B12" s="146"/>
      <c r="C12" s="153"/>
      <c r="D12" s="148">
        <v>50923</v>
      </c>
      <c r="E12" s="149"/>
      <c r="F12" s="150">
        <v>46083</v>
      </c>
      <c r="G12" s="151"/>
      <c r="H12" s="152"/>
    </row>
    <row r="13" spans="1:8" x14ac:dyDescent="0.15">
      <c r="A13" s="133"/>
      <c r="B13" s="138"/>
      <c r="C13" s="154"/>
      <c r="D13" s="155">
        <v>78853</v>
      </c>
      <c r="E13" s="156"/>
      <c r="F13" s="157">
        <v>90043</v>
      </c>
      <c r="G13" s="158"/>
      <c r="H13" s="144"/>
    </row>
    <row r="14" spans="1:8" x14ac:dyDescent="0.15">
      <c r="A14" s="145"/>
      <c r="B14" s="146"/>
      <c r="C14" s="147"/>
      <c r="D14" s="148">
        <v>58151</v>
      </c>
      <c r="E14" s="149"/>
      <c r="F14" s="150">
        <v>46840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3.64</v>
      </c>
      <c r="C19" s="159">
        <f>ROUND(VALUE(SUBSTITUTE(実質収支比率等に係る経年分析!G$48,"▲","-")),2)</f>
        <v>3.84</v>
      </c>
      <c r="D19" s="159">
        <f>ROUND(VALUE(SUBSTITUTE(実質収支比率等に係る経年分析!H$48,"▲","-")),2)</f>
        <v>4.2300000000000004</v>
      </c>
      <c r="E19" s="159">
        <f>ROUND(VALUE(SUBSTITUTE(実質収支比率等に係る経年分析!I$48,"▲","-")),2)</f>
        <v>3.53</v>
      </c>
      <c r="F19" s="159">
        <f>ROUND(VALUE(SUBSTITUTE(実質収支比率等に係る経年分析!J$48,"▲","-")),2)</f>
        <v>3.82</v>
      </c>
    </row>
    <row r="20" spans="1:11" x14ac:dyDescent="0.15">
      <c r="A20" s="159" t="s">
        <v>49</v>
      </c>
      <c r="B20" s="159">
        <f>ROUND(VALUE(SUBSTITUTE(実質収支比率等に係る経年分析!F$47,"▲","-")),2)</f>
        <v>13.43</v>
      </c>
      <c r="C20" s="159">
        <f>ROUND(VALUE(SUBSTITUTE(実質収支比率等に係る経年分析!G$47,"▲","-")),2)</f>
        <v>13.54</v>
      </c>
      <c r="D20" s="159">
        <f>ROUND(VALUE(SUBSTITUTE(実質収支比率等に係る経年分析!H$47,"▲","-")),2)</f>
        <v>16.8</v>
      </c>
      <c r="E20" s="159">
        <f>ROUND(VALUE(SUBSTITUTE(実質収支比率等に係る経年分析!I$47,"▲","-")),2)</f>
        <v>18.86</v>
      </c>
      <c r="F20" s="159">
        <f>ROUND(VALUE(SUBSTITUTE(実質収支比率等に係る経年分析!J$47,"▲","-")),2)</f>
        <v>18.84</v>
      </c>
    </row>
    <row r="21" spans="1:11" x14ac:dyDescent="0.15">
      <c r="A21" s="159" t="s">
        <v>50</v>
      </c>
      <c r="B21" s="159">
        <f>IF(ISNUMBER(VALUE(SUBSTITUTE(実質収支比率等に係る経年分析!F$49,"▲","-"))),ROUND(VALUE(SUBSTITUTE(実質収支比率等に係る経年分析!F$49,"▲","-")),2),NA())</f>
        <v>-0.56000000000000005</v>
      </c>
      <c r="C21" s="159">
        <f>IF(ISNUMBER(VALUE(SUBSTITUTE(実質収支比率等に係る経年分析!G$49,"▲","-"))),ROUND(VALUE(SUBSTITUTE(実質収支比率等に係る経年分析!G$49,"▲","-")),2),NA())</f>
        <v>0.19</v>
      </c>
      <c r="D21" s="159">
        <f>IF(ISNUMBER(VALUE(SUBSTITUTE(実質収支比率等に係る経年分析!H$49,"▲","-"))),ROUND(VALUE(SUBSTITUTE(実質収支比率等に係る経年分析!H$49,"▲","-")),2),NA())</f>
        <v>3.91</v>
      </c>
      <c r="E21" s="159">
        <f>IF(ISNUMBER(VALUE(SUBSTITUTE(実質収支比率等に係る経年分析!I$49,"▲","-"))),ROUND(VALUE(SUBSTITUTE(実質収支比率等に係る経年分析!I$49,"▲","-")),2),NA())</f>
        <v>0.99</v>
      </c>
      <c r="F21" s="159">
        <f>IF(ISNUMBER(VALUE(SUBSTITUTE(実質収支比率等に係る経年分析!J$49,"▲","-"))),ROUND(VALUE(SUBSTITUTE(実質収支比率等に係る経年分析!J$49,"▲","-")),2),NA())</f>
        <v>0.31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浄化槽整備事業特別会計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住宅資金貸付事業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在宅生活支援事業会計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0.59</v>
      </c>
    </row>
    <row r="33" spans="1:16" x14ac:dyDescent="0.15">
      <c r="A33" s="160" t="str">
        <f>IF(連結実質赤字比率に係る赤字・黒字の構成分析!C$37="",NA(),連結実質赤字比率に係る赤字・黒字の構成分析!C$37)</f>
        <v>国民健康保険事業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0.55000000000000004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0.72</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1.0900000000000001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4.1500000000000004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3.74</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4.8899999999999997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774</v>
      </c>
      <c r="E42" s="161"/>
      <c r="F42" s="161"/>
      <c r="G42" s="161">
        <f>'実質公債費比率（分子）の構造'!L$52</f>
        <v>774</v>
      </c>
      <c r="H42" s="161"/>
      <c r="I42" s="161"/>
      <c r="J42" s="161">
        <f>'実質公債費比率（分子）の構造'!M$52</f>
        <v>770</v>
      </c>
      <c r="K42" s="161"/>
      <c r="L42" s="161"/>
      <c r="M42" s="161">
        <f>'実質公債費比率（分子）の構造'!N$52</f>
        <v>757</v>
      </c>
      <c r="N42" s="161"/>
      <c r="O42" s="161"/>
      <c r="P42" s="161">
        <f>'実質公債費比率（分子）の構造'!O$52</f>
        <v>720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35</v>
      </c>
      <c r="C45" s="161"/>
      <c r="D45" s="161"/>
      <c r="E45" s="161">
        <f>'実質公債費比率（分子）の構造'!L$49</f>
        <v>35</v>
      </c>
      <c r="F45" s="161"/>
      <c r="G45" s="161"/>
      <c r="H45" s="161">
        <f>'実質公債費比率（分子）の構造'!M$49</f>
        <v>31</v>
      </c>
      <c r="I45" s="161"/>
      <c r="J45" s="161"/>
      <c r="K45" s="161">
        <f>'実質公債費比率（分子）の構造'!N$49</f>
        <v>30</v>
      </c>
      <c r="L45" s="161"/>
      <c r="M45" s="161"/>
      <c r="N45" s="161">
        <f>'実質公債費比率（分子）の構造'!O$49</f>
        <v>39</v>
      </c>
      <c r="O45" s="161"/>
      <c r="P45" s="161"/>
    </row>
    <row r="46" spans="1:16" x14ac:dyDescent="0.15">
      <c r="A46" s="161" t="s">
        <v>61</v>
      </c>
      <c r="B46" s="161">
        <f>'実質公債費比率（分子）の構造'!K$48</f>
        <v>220</v>
      </c>
      <c r="C46" s="161"/>
      <c r="D46" s="161"/>
      <c r="E46" s="161">
        <f>'実質公債費比率（分子）の構造'!L$48</f>
        <v>224</v>
      </c>
      <c r="F46" s="161"/>
      <c r="G46" s="161"/>
      <c r="H46" s="161">
        <f>'実質公債費比率（分子）の構造'!M$48</f>
        <v>236</v>
      </c>
      <c r="I46" s="161"/>
      <c r="J46" s="161"/>
      <c r="K46" s="161">
        <f>'実質公債費比率（分子）の構造'!N$48</f>
        <v>429</v>
      </c>
      <c r="L46" s="161"/>
      <c r="M46" s="161"/>
      <c r="N46" s="161">
        <f>'実質公債費比率（分子）の構造'!O$48</f>
        <v>367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905</v>
      </c>
      <c r="C49" s="161"/>
      <c r="D49" s="161"/>
      <c r="E49" s="161">
        <f>'実質公債費比率（分子）の構造'!L$45</f>
        <v>888</v>
      </c>
      <c r="F49" s="161"/>
      <c r="G49" s="161"/>
      <c r="H49" s="161">
        <f>'実質公債費比率（分子）の構造'!M$45</f>
        <v>859</v>
      </c>
      <c r="I49" s="161"/>
      <c r="J49" s="161"/>
      <c r="K49" s="161">
        <f>'実質公債費比率（分子）の構造'!N$45</f>
        <v>857</v>
      </c>
      <c r="L49" s="161"/>
      <c r="M49" s="161"/>
      <c r="N49" s="161">
        <f>'実質公債費比率（分子）の構造'!O$45</f>
        <v>800</v>
      </c>
      <c r="O49" s="161"/>
      <c r="P49" s="161"/>
    </row>
    <row r="50" spans="1:16" x14ac:dyDescent="0.15">
      <c r="A50" s="161" t="s">
        <v>65</v>
      </c>
      <c r="B50" s="161" t="e">
        <f>NA()</f>
        <v>#N/A</v>
      </c>
      <c r="C50" s="161">
        <f>IF(ISNUMBER('実質公債費比率（分子）の構造'!K$53),'実質公債費比率（分子）の構造'!K$53,NA())</f>
        <v>386</v>
      </c>
      <c r="D50" s="161" t="e">
        <f>NA()</f>
        <v>#N/A</v>
      </c>
      <c r="E50" s="161" t="e">
        <f>NA()</f>
        <v>#N/A</v>
      </c>
      <c r="F50" s="161">
        <f>IF(ISNUMBER('実質公債費比率（分子）の構造'!L$53),'実質公債費比率（分子）の構造'!L$53,NA())</f>
        <v>373</v>
      </c>
      <c r="G50" s="161" t="e">
        <f>NA()</f>
        <v>#N/A</v>
      </c>
      <c r="H50" s="161" t="e">
        <f>NA()</f>
        <v>#N/A</v>
      </c>
      <c r="I50" s="161">
        <f>IF(ISNUMBER('実質公債費比率（分子）の構造'!M$53),'実質公債費比率（分子）の構造'!M$53,NA())</f>
        <v>356</v>
      </c>
      <c r="J50" s="161" t="e">
        <f>NA()</f>
        <v>#N/A</v>
      </c>
      <c r="K50" s="161" t="e">
        <f>NA()</f>
        <v>#N/A</v>
      </c>
      <c r="L50" s="161">
        <f>IF(ISNUMBER('実質公債費比率（分子）の構造'!N$53),'実質公債費比率（分子）の構造'!N$53,NA())</f>
        <v>559</v>
      </c>
      <c r="M50" s="161" t="e">
        <f>NA()</f>
        <v>#N/A</v>
      </c>
      <c r="N50" s="161" t="e">
        <f>NA()</f>
        <v>#N/A</v>
      </c>
      <c r="O50" s="161">
        <f>IF(ISNUMBER('実質公債費比率（分子）の構造'!O$53),'実質公債費比率（分子）の構造'!O$53,NA())</f>
        <v>486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7728</v>
      </c>
      <c r="E56" s="160"/>
      <c r="F56" s="160"/>
      <c r="G56" s="160">
        <f>'将来負担比率（分子）の構造'!J$52</f>
        <v>7929</v>
      </c>
      <c r="H56" s="160"/>
      <c r="I56" s="160"/>
      <c r="J56" s="160">
        <f>'将来負担比率（分子）の構造'!K$52</f>
        <v>7740</v>
      </c>
      <c r="K56" s="160"/>
      <c r="L56" s="160"/>
      <c r="M56" s="160">
        <f>'将来負担比率（分子）の構造'!L$52</f>
        <v>7459</v>
      </c>
      <c r="N56" s="160"/>
      <c r="O56" s="160"/>
      <c r="P56" s="160">
        <f>'将来負担比率（分子）の構造'!M$52</f>
        <v>7192</v>
      </c>
    </row>
    <row r="57" spans="1:16" x14ac:dyDescent="0.15">
      <c r="A57" s="160" t="s">
        <v>36</v>
      </c>
      <c r="B57" s="160"/>
      <c r="C57" s="160"/>
      <c r="D57" s="160">
        <f>'将来負担比率（分子）の構造'!I$51</f>
        <v>254</v>
      </c>
      <c r="E57" s="160"/>
      <c r="F57" s="160"/>
      <c r="G57" s="160">
        <f>'将来負担比率（分子）の構造'!J$51</f>
        <v>232</v>
      </c>
      <c r="H57" s="160"/>
      <c r="I57" s="160"/>
      <c r="J57" s="160">
        <f>'将来負担比率（分子）の構造'!K$51</f>
        <v>194</v>
      </c>
      <c r="K57" s="160"/>
      <c r="L57" s="160"/>
      <c r="M57" s="160">
        <f>'将来負担比率（分子）の構造'!L$51</f>
        <v>143</v>
      </c>
      <c r="N57" s="160"/>
      <c r="O57" s="160"/>
      <c r="P57" s="160">
        <f>'将来負担比率（分子）の構造'!M$51</f>
        <v>103</v>
      </c>
    </row>
    <row r="58" spans="1:16" x14ac:dyDescent="0.15">
      <c r="A58" s="160" t="s">
        <v>35</v>
      </c>
      <c r="B58" s="160"/>
      <c r="C58" s="160"/>
      <c r="D58" s="160">
        <f>'将来負担比率（分子）の構造'!I$50</f>
        <v>2575</v>
      </c>
      <c r="E58" s="160"/>
      <c r="F58" s="160"/>
      <c r="G58" s="160">
        <f>'将来負担比率（分子）の構造'!J$50</f>
        <v>2714</v>
      </c>
      <c r="H58" s="160"/>
      <c r="I58" s="160"/>
      <c r="J58" s="160">
        <f>'将来負担比率（分子）の構造'!K$50</f>
        <v>2753</v>
      </c>
      <c r="K58" s="160"/>
      <c r="L58" s="160"/>
      <c r="M58" s="160">
        <f>'将来負担比率（分子）の構造'!L$50</f>
        <v>2836</v>
      </c>
      <c r="N58" s="160"/>
      <c r="O58" s="160"/>
      <c r="P58" s="160">
        <f>'将来負担比率（分子）の構造'!M$50</f>
        <v>2670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558</v>
      </c>
      <c r="C62" s="160"/>
      <c r="D62" s="160"/>
      <c r="E62" s="160">
        <f>'将来負担比率（分子）の構造'!J$45</f>
        <v>424</v>
      </c>
      <c r="F62" s="160"/>
      <c r="G62" s="160"/>
      <c r="H62" s="160">
        <f>'将来負担比率（分子）の構造'!K$45</f>
        <v>454</v>
      </c>
      <c r="I62" s="160"/>
      <c r="J62" s="160"/>
      <c r="K62" s="160">
        <f>'将来負担比率（分子）の構造'!L$45</f>
        <v>251</v>
      </c>
      <c r="L62" s="160"/>
      <c r="M62" s="160"/>
      <c r="N62" s="160" t="str">
        <f>'将来負担比率（分子）の構造'!M$45</f>
        <v>-</v>
      </c>
      <c r="O62" s="160"/>
      <c r="P62" s="160"/>
    </row>
    <row r="63" spans="1:16" x14ac:dyDescent="0.15">
      <c r="A63" s="160" t="s">
        <v>28</v>
      </c>
      <c r="B63" s="160">
        <f>'将来負担比率（分子）の構造'!I$44</f>
        <v>189</v>
      </c>
      <c r="C63" s="160"/>
      <c r="D63" s="160"/>
      <c r="E63" s="160">
        <f>'将来負担比率（分子）の構造'!J$44</f>
        <v>219</v>
      </c>
      <c r="F63" s="160"/>
      <c r="G63" s="160"/>
      <c r="H63" s="160">
        <f>'将来負担比率（分子）の構造'!K$44</f>
        <v>204</v>
      </c>
      <c r="I63" s="160"/>
      <c r="J63" s="160"/>
      <c r="K63" s="160">
        <f>'将来負担比率（分子）の構造'!L$44</f>
        <v>176</v>
      </c>
      <c r="L63" s="160"/>
      <c r="M63" s="160"/>
      <c r="N63" s="160">
        <f>'将来負担比率（分子）の構造'!M$44</f>
        <v>151</v>
      </c>
      <c r="O63" s="160"/>
      <c r="P63" s="160"/>
    </row>
    <row r="64" spans="1:16" x14ac:dyDescent="0.15">
      <c r="A64" s="160" t="s">
        <v>27</v>
      </c>
      <c r="B64" s="160">
        <f>'将来負担比率（分子）の構造'!I$43</f>
        <v>3758</v>
      </c>
      <c r="C64" s="160"/>
      <c r="D64" s="160"/>
      <c r="E64" s="160">
        <f>'将来負担比率（分子）の構造'!J$43</f>
        <v>4236</v>
      </c>
      <c r="F64" s="160"/>
      <c r="G64" s="160"/>
      <c r="H64" s="160">
        <f>'将来負担比率（分子）の構造'!K$43</f>
        <v>3871</v>
      </c>
      <c r="I64" s="160"/>
      <c r="J64" s="160"/>
      <c r="K64" s="160">
        <f>'将来負担比率（分子）の構造'!L$43</f>
        <v>3839</v>
      </c>
      <c r="L64" s="160"/>
      <c r="M64" s="160"/>
      <c r="N64" s="160">
        <f>'将来負担比率（分子）の構造'!M$43</f>
        <v>4004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7277</v>
      </c>
      <c r="C66" s="160"/>
      <c r="D66" s="160"/>
      <c r="E66" s="160">
        <f>'将来負担比率（分子）の構造'!J$41</f>
        <v>7371</v>
      </c>
      <c r="F66" s="160"/>
      <c r="G66" s="160"/>
      <c r="H66" s="160">
        <f>'将来負担比率（分子）の構造'!K$41</f>
        <v>7070</v>
      </c>
      <c r="I66" s="160"/>
      <c r="J66" s="160"/>
      <c r="K66" s="160">
        <f>'将来負担比率（分子）の構造'!L$41</f>
        <v>6712</v>
      </c>
      <c r="L66" s="160"/>
      <c r="M66" s="160"/>
      <c r="N66" s="160">
        <f>'将来負担比率（分子）の構造'!M$41</f>
        <v>6437</v>
      </c>
      <c r="O66" s="160"/>
      <c r="P66" s="160"/>
    </row>
    <row r="67" spans="1:16" x14ac:dyDescent="0.15">
      <c r="A67" s="160" t="s">
        <v>69</v>
      </c>
      <c r="B67" s="160" t="e">
        <f>NA()</f>
        <v>#N/A</v>
      </c>
      <c r="C67" s="160">
        <f>IF(ISNUMBER('将来負担比率（分子）の構造'!I$53), IF('将来負担比率（分子）の構造'!I$53 &lt; 0, 0, '将来負担比率（分子）の構造'!I$53), NA())</f>
        <v>1225</v>
      </c>
      <c r="D67" s="160" t="e">
        <f>NA()</f>
        <v>#N/A</v>
      </c>
      <c r="E67" s="160" t="e">
        <f>NA()</f>
        <v>#N/A</v>
      </c>
      <c r="F67" s="160">
        <f>IF(ISNUMBER('将来負担比率（分子）の構造'!J$53), IF('将来負担比率（分子）の構造'!J$53 &lt; 0, 0, '将来負担比率（分子）の構造'!J$53), NA())</f>
        <v>1375</v>
      </c>
      <c r="G67" s="160" t="e">
        <f>NA()</f>
        <v>#N/A</v>
      </c>
      <c r="H67" s="160" t="e">
        <f>NA()</f>
        <v>#N/A</v>
      </c>
      <c r="I67" s="160">
        <f>IF(ISNUMBER('将来負担比率（分子）の構造'!K$53), IF('将来負担比率（分子）の構造'!K$53 &lt; 0, 0, '将来負担比率（分子）の構造'!K$53), NA())</f>
        <v>912</v>
      </c>
      <c r="J67" s="160" t="e">
        <f>NA()</f>
        <v>#N/A</v>
      </c>
      <c r="K67" s="160" t="e">
        <f>NA()</f>
        <v>#N/A</v>
      </c>
      <c r="L67" s="160">
        <f>IF(ISNUMBER('将来負担比率（分子）の構造'!L$53), IF('将来負担比率（分子）の構造'!L$53 &lt; 0, 0, '将来負担比率（分子）の構造'!L$53), NA())</f>
        <v>540</v>
      </c>
      <c r="M67" s="160" t="e">
        <f>NA()</f>
        <v>#N/A</v>
      </c>
      <c r="N67" s="160" t="e">
        <f>NA()</f>
        <v>#N/A</v>
      </c>
      <c r="O67" s="160">
        <f>IF(ISNUMBER('将来負担比率（分子）の構造'!M$53), IF('将来負担比率（分子）の構造'!M$53 &lt; 0, 0, '将来負担比率（分子）の構造'!M$53), NA())</f>
        <v>627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743</v>
      </c>
      <c r="C72" s="164">
        <f>基金残高に係る経年分析!G55</f>
        <v>820</v>
      </c>
      <c r="D72" s="164">
        <f>基金残高に係る経年分析!H55</f>
        <v>820</v>
      </c>
    </row>
    <row r="73" spans="1:16" x14ac:dyDescent="0.15">
      <c r="A73" s="163" t="s">
        <v>72</v>
      </c>
      <c r="B73" s="164">
        <f>基金残高に係る経年分析!F56</f>
        <v>1563</v>
      </c>
      <c r="C73" s="164">
        <f>基金残高に係る経年分析!G56</f>
        <v>1565</v>
      </c>
      <c r="D73" s="164">
        <f>基金残高に係る経年分析!H56</f>
        <v>1406</v>
      </c>
    </row>
    <row r="74" spans="1:16" x14ac:dyDescent="0.15">
      <c r="A74" s="163" t="s">
        <v>73</v>
      </c>
      <c r="B74" s="164">
        <f>基金残高に係る経年分析!F57</f>
        <v>1620</v>
      </c>
      <c r="C74" s="164">
        <f>基金残高に係る経年分析!G57</f>
        <v>1637</v>
      </c>
      <c r="D74" s="164">
        <f>基金残高に係る経年分析!H57</f>
        <v>1408</v>
      </c>
    </row>
  </sheetData>
  <sheetProtection algorithmName="SHA-512" hashValue="ynt9RnQNGRUWuUnHXEZyoKh3iOmWFKhY61J2Q5u6Kk08v+ZAWizFREG7w/e6fnn5eDH4xHocspVTKipoBz2uGA==" saltValue="LQAedxMJ7jjH0KMsp1P/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984220</v>
      </c>
      <c r="S5" s="611"/>
      <c r="T5" s="611"/>
      <c r="U5" s="611"/>
      <c r="V5" s="611"/>
      <c r="W5" s="611"/>
      <c r="X5" s="611"/>
      <c r="Y5" s="612"/>
      <c r="Z5" s="613">
        <v>13.8</v>
      </c>
      <c r="AA5" s="613"/>
      <c r="AB5" s="613"/>
      <c r="AC5" s="613"/>
      <c r="AD5" s="614">
        <v>984220</v>
      </c>
      <c r="AE5" s="614"/>
      <c r="AF5" s="614"/>
      <c r="AG5" s="614"/>
      <c r="AH5" s="614"/>
      <c r="AI5" s="614"/>
      <c r="AJ5" s="614"/>
      <c r="AK5" s="614"/>
      <c r="AL5" s="615">
        <v>23.3</v>
      </c>
      <c r="AM5" s="616"/>
      <c r="AN5" s="616"/>
      <c r="AO5" s="617"/>
      <c r="AP5" s="607" t="s">
        <v>224</v>
      </c>
      <c r="AQ5" s="608"/>
      <c r="AR5" s="608"/>
      <c r="AS5" s="608"/>
      <c r="AT5" s="608"/>
      <c r="AU5" s="608"/>
      <c r="AV5" s="608"/>
      <c r="AW5" s="608"/>
      <c r="AX5" s="608"/>
      <c r="AY5" s="608"/>
      <c r="AZ5" s="608"/>
      <c r="BA5" s="608"/>
      <c r="BB5" s="608"/>
      <c r="BC5" s="608"/>
      <c r="BD5" s="608"/>
      <c r="BE5" s="608"/>
      <c r="BF5" s="609"/>
      <c r="BG5" s="621">
        <v>984220</v>
      </c>
      <c r="BH5" s="622"/>
      <c r="BI5" s="622"/>
      <c r="BJ5" s="622"/>
      <c r="BK5" s="622"/>
      <c r="BL5" s="622"/>
      <c r="BM5" s="622"/>
      <c r="BN5" s="623"/>
      <c r="BO5" s="624">
        <v>100</v>
      </c>
      <c r="BP5" s="624"/>
      <c r="BQ5" s="624"/>
      <c r="BR5" s="624"/>
      <c r="BS5" s="625" t="s">
        <v>225</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226</v>
      </c>
      <c r="CS5" s="604"/>
      <c r="CT5" s="604"/>
      <c r="CU5" s="604"/>
      <c r="CV5" s="604"/>
      <c r="CW5" s="604"/>
      <c r="CX5" s="604"/>
      <c r="CY5" s="605"/>
      <c r="CZ5" s="603" t="s">
        <v>217</v>
      </c>
      <c r="DA5" s="604"/>
      <c r="DB5" s="604"/>
      <c r="DC5" s="605"/>
      <c r="DD5" s="603" t="s">
        <v>227</v>
      </c>
      <c r="DE5" s="604"/>
      <c r="DF5" s="604"/>
      <c r="DG5" s="604"/>
      <c r="DH5" s="604"/>
      <c r="DI5" s="604"/>
      <c r="DJ5" s="604"/>
      <c r="DK5" s="604"/>
      <c r="DL5" s="604"/>
      <c r="DM5" s="604"/>
      <c r="DN5" s="604"/>
      <c r="DO5" s="604"/>
      <c r="DP5" s="605"/>
      <c r="DQ5" s="603" t="s">
        <v>228</v>
      </c>
      <c r="DR5" s="604"/>
      <c r="DS5" s="604"/>
      <c r="DT5" s="604"/>
      <c r="DU5" s="604"/>
      <c r="DV5" s="604"/>
      <c r="DW5" s="604"/>
      <c r="DX5" s="604"/>
      <c r="DY5" s="604"/>
      <c r="DZ5" s="604"/>
      <c r="EA5" s="604"/>
      <c r="EB5" s="604"/>
      <c r="EC5" s="605"/>
    </row>
    <row r="6" spans="2:143" ht="11.25" customHeight="1" x14ac:dyDescent="0.15">
      <c r="B6" s="618" t="s">
        <v>229</v>
      </c>
      <c r="C6" s="619"/>
      <c r="D6" s="619"/>
      <c r="E6" s="619"/>
      <c r="F6" s="619"/>
      <c r="G6" s="619"/>
      <c r="H6" s="619"/>
      <c r="I6" s="619"/>
      <c r="J6" s="619"/>
      <c r="K6" s="619"/>
      <c r="L6" s="619"/>
      <c r="M6" s="619"/>
      <c r="N6" s="619"/>
      <c r="O6" s="619"/>
      <c r="P6" s="619"/>
      <c r="Q6" s="620"/>
      <c r="R6" s="621">
        <v>62328</v>
      </c>
      <c r="S6" s="622"/>
      <c r="T6" s="622"/>
      <c r="U6" s="622"/>
      <c r="V6" s="622"/>
      <c r="W6" s="622"/>
      <c r="X6" s="622"/>
      <c r="Y6" s="623"/>
      <c r="Z6" s="624">
        <v>0.9</v>
      </c>
      <c r="AA6" s="624"/>
      <c r="AB6" s="624"/>
      <c r="AC6" s="624"/>
      <c r="AD6" s="625">
        <v>62328</v>
      </c>
      <c r="AE6" s="625"/>
      <c r="AF6" s="625"/>
      <c r="AG6" s="625"/>
      <c r="AH6" s="625"/>
      <c r="AI6" s="625"/>
      <c r="AJ6" s="625"/>
      <c r="AK6" s="625"/>
      <c r="AL6" s="626">
        <v>1.5</v>
      </c>
      <c r="AM6" s="627"/>
      <c r="AN6" s="627"/>
      <c r="AO6" s="628"/>
      <c r="AP6" s="618" t="s">
        <v>230</v>
      </c>
      <c r="AQ6" s="619"/>
      <c r="AR6" s="619"/>
      <c r="AS6" s="619"/>
      <c r="AT6" s="619"/>
      <c r="AU6" s="619"/>
      <c r="AV6" s="619"/>
      <c r="AW6" s="619"/>
      <c r="AX6" s="619"/>
      <c r="AY6" s="619"/>
      <c r="AZ6" s="619"/>
      <c r="BA6" s="619"/>
      <c r="BB6" s="619"/>
      <c r="BC6" s="619"/>
      <c r="BD6" s="619"/>
      <c r="BE6" s="619"/>
      <c r="BF6" s="620"/>
      <c r="BG6" s="621">
        <v>984220</v>
      </c>
      <c r="BH6" s="622"/>
      <c r="BI6" s="622"/>
      <c r="BJ6" s="622"/>
      <c r="BK6" s="622"/>
      <c r="BL6" s="622"/>
      <c r="BM6" s="622"/>
      <c r="BN6" s="623"/>
      <c r="BO6" s="624">
        <v>100</v>
      </c>
      <c r="BP6" s="624"/>
      <c r="BQ6" s="624"/>
      <c r="BR6" s="624"/>
      <c r="BS6" s="625" t="s">
        <v>124</v>
      </c>
      <c r="BT6" s="625"/>
      <c r="BU6" s="625"/>
      <c r="BV6" s="625"/>
      <c r="BW6" s="625"/>
      <c r="BX6" s="625"/>
      <c r="BY6" s="625"/>
      <c r="BZ6" s="625"/>
      <c r="CA6" s="625"/>
      <c r="CB6" s="629"/>
      <c r="CD6" s="632" t="s">
        <v>231</v>
      </c>
      <c r="CE6" s="633"/>
      <c r="CF6" s="633"/>
      <c r="CG6" s="633"/>
      <c r="CH6" s="633"/>
      <c r="CI6" s="633"/>
      <c r="CJ6" s="633"/>
      <c r="CK6" s="633"/>
      <c r="CL6" s="633"/>
      <c r="CM6" s="633"/>
      <c r="CN6" s="633"/>
      <c r="CO6" s="633"/>
      <c r="CP6" s="633"/>
      <c r="CQ6" s="634"/>
      <c r="CR6" s="621">
        <v>84049</v>
      </c>
      <c r="CS6" s="622"/>
      <c r="CT6" s="622"/>
      <c r="CU6" s="622"/>
      <c r="CV6" s="622"/>
      <c r="CW6" s="622"/>
      <c r="CX6" s="622"/>
      <c r="CY6" s="623"/>
      <c r="CZ6" s="615">
        <v>1.2</v>
      </c>
      <c r="DA6" s="616"/>
      <c r="DB6" s="616"/>
      <c r="DC6" s="635"/>
      <c r="DD6" s="630" t="s">
        <v>124</v>
      </c>
      <c r="DE6" s="622"/>
      <c r="DF6" s="622"/>
      <c r="DG6" s="622"/>
      <c r="DH6" s="622"/>
      <c r="DI6" s="622"/>
      <c r="DJ6" s="622"/>
      <c r="DK6" s="622"/>
      <c r="DL6" s="622"/>
      <c r="DM6" s="622"/>
      <c r="DN6" s="622"/>
      <c r="DO6" s="622"/>
      <c r="DP6" s="623"/>
      <c r="DQ6" s="630">
        <v>84049</v>
      </c>
      <c r="DR6" s="622"/>
      <c r="DS6" s="622"/>
      <c r="DT6" s="622"/>
      <c r="DU6" s="622"/>
      <c r="DV6" s="622"/>
      <c r="DW6" s="622"/>
      <c r="DX6" s="622"/>
      <c r="DY6" s="622"/>
      <c r="DZ6" s="622"/>
      <c r="EA6" s="622"/>
      <c r="EB6" s="622"/>
      <c r="EC6" s="631"/>
    </row>
    <row r="7" spans="2:143" ht="11.25" customHeight="1" x14ac:dyDescent="0.15">
      <c r="B7" s="618" t="s">
        <v>232</v>
      </c>
      <c r="C7" s="619"/>
      <c r="D7" s="619"/>
      <c r="E7" s="619"/>
      <c r="F7" s="619"/>
      <c r="G7" s="619"/>
      <c r="H7" s="619"/>
      <c r="I7" s="619"/>
      <c r="J7" s="619"/>
      <c r="K7" s="619"/>
      <c r="L7" s="619"/>
      <c r="M7" s="619"/>
      <c r="N7" s="619"/>
      <c r="O7" s="619"/>
      <c r="P7" s="619"/>
      <c r="Q7" s="620"/>
      <c r="R7" s="621">
        <v>2602</v>
      </c>
      <c r="S7" s="622"/>
      <c r="T7" s="622"/>
      <c r="U7" s="622"/>
      <c r="V7" s="622"/>
      <c r="W7" s="622"/>
      <c r="X7" s="622"/>
      <c r="Y7" s="623"/>
      <c r="Z7" s="624">
        <v>0</v>
      </c>
      <c r="AA7" s="624"/>
      <c r="AB7" s="624"/>
      <c r="AC7" s="624"/>
      <c r="AD7" s="625">
        <v>2602</v>
      </c>
      <c r="AE7" s="625"/>
      <c r="AF7" s="625"/>
      <c r="AG7" s="625"/>
      <c r="AH7" s="625"/>
      <c r="AI7" s="625"/>
      <c r="AJ7" s="625"/>
      <c r="AK7" s="625"/>
      <c r="AL7" s="626">
        <v>0.1</v>
      </c>
      <c r="AM7" s="627"/>
      <c r="AN7" s="627"/>
      <c r="AO7" s="628"/>
      <c r="AP7" s="618" t="s">
        <v>233</v>
      </c>
      <c r="AQ7" s="619"/>
      <c r="AR7" s="619"/>
      <c r="AS7" s="619"/>
      <c r="AT7" s="619"/>
      <c r="AU7" s="619"/>
      <c r="AV7" s="619"/>
      <c r="AW7" s="619"/>
      <c r="AX7" s="619"/>
      <c r="AY7" s="619"/>
      <c r="AZ7" s="619"/>
      <c r="BA7" s="619"/>
      <c r="BB7" s="619"/>
      <c r="BC7" s="619"/>
      <c r="BD7" s="619"/>
      <c r="BE7" s="619"/>
      <c r="BF7" s="620"/>
      <c r="BG7" s="621">
        <v>441064</v>
      </c>
      <c r="BH7" s="622"/>
      <c r="BI7" s="622"/>
      <c r="BJ7" s="622"/>
      <c r="BK7" s="622"/>
      <c r="BL7" s="622"/>
      <c r="BM7" s="622"/>
      <c r="BN7" s="623"/>
      <c r="BO7" s="624">
        <v>44.8</v>
      </c>
      <c r="BP7" s="624"/>
      <c r="BQ7" s="624"/>
      <c r="BR7" s="624"/>
      <c r="BS7" s="625" t="s">
        <v>225</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963946</v>
      </c>
      <c r="CS7" s="622"/>
      <c r="CT7" s="622"/>
      <c r="CU7" s="622"/>
      <c r="CV7" s="622"/>
      <c r="CW7" s="622"/>
      <c r="CX7" s="622"/>
      <c r="CY7" s="623"/>
      <c r="CZ7" s="624">
        <v>13.9</v>
      </c>
      <c r="DA7" s="624"/>
      <c r="DB7" s="624"/>
      <c r="DC7" s="624"/>
      <c r="DD7" s="630">
        <v>167200</v>
      </c>
      <c r="DE7" s="622"/>
      <c r="DF7" s="622"/>
      <c r="DG7" s="622"/>
      <c r="DH7" s="622"/>
      <c r="DI7" s="622"/>
      <c r="DJ7" s="622"/>
      <c r="DK7" s="622"/>
      <c r="DL7" s="622"/>
      <c r="DM7" s="622"/>
      <c r="DN7" s="622"/>
      <c r="DO7" s="622"/>
      <c r="DP7" s="623"/>
      <c r="DQ7" s="630">
        <v>693878</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4754</v>
      </c>
      <c r="S8" s="622"/>
      <c r="T8" s="622"/>
      <c r="U8" s="622"/>
      <c r="V8" s="622"/>
      <c r="W8" s="622"/>
      <c r="X8" s="622"/>
      <c r="Y8" s="623"/>
      <c r="Z8" s="624">
        <v>0.1</v>
      </c>
      <c r="AA8" s="624"/>
      <c r="AB8" s="624"/>
      <c r="AC8" s="624"/>
      <c r="AD8" s="625">
        <v>4754</v>
      </c>
      <c r="AE8" s="625"/>
      <c r="AF8" s="625"/>
      <c r="AG8" s="625"/>
      <c r="AH8" s="625"/>
      <c r="AI8" s="625"/>
      <c r="AJ8" s="625"/>
      <c r="AK8" s="625"/>
      <c r="AL8" s="626">
        <v>0.1</v>
      </c>
      <c r="AM8" s="627"/>
      <c r="AN8" s="627"/>
      <c r="AO8" s="628"/>
      <c r="AP8" s="618" t="s">
        <v>236</v>
      </c>
      <c r="AQ8" s="619"/>
      <c r="AR8" s="619"/>
      <c r="AS8" s="619"/>
      <c r="AT8" s="619"/>
      <c r="AU8" s="619"/>
      <c r="AV8" s="619"/>
      <c r="AW8" s="619"/>
      <c r="AX8" s="619"/>
      <c r="AY8" s="619"/>
      <c r="AZ8" s="619"/>
      <c r="BA8" s="619"/>
      <c r="BB8" s="619"/>
      <c r="BC8" s="619"/>
      <c r="BD8" s="619"/>
      <c r="BE8" s="619"/>
      <c r="BF8" s="620"/>
      <c r="BG8" s="621">
        <v>18894</v>
      </c>
      <c r="BH8" s="622"/>
      <c r="BI8" s="622"/>
      <c r="BJ8" s="622"/>
      <c r="BK8" s="622"/>
      <c r="BL8" s="622"/>
      <c r="BM8" s="622"/>
      <c r="BN8" s="623"/>
      <c r="BO8" s="624">
        <v>1.9</v>
      </c>
      <c r="BP8" s="624"/>
      <c r="BQ8" s="624"/>
      <c r="BR8" s="624"/>
      <c r="BS8" s="630" t="s">
        <v>225</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2085174</v>
      </c>
      <c r="CS8" s="622"/>
      <c r="CT8" s="622"/>
      <c r="CU8" s="622"/>
      <c r="CV8" s="622"/>
      <c r="CW8" s="622"/>
      <c r="CX8" s="622"/>
      <c r="CY8" s="623"/>
      <c r="CZ8" s="624">
        <v>30</v>
      </c>
      <c r="DA8" s="624"/>
      <c r="DB8" s="624"/>
      <c r="DC8" s="624"/>
      <c r="DD8" s="630">
        <v>53116</v>
      </c>
      <c r="DE8" s="622"/>
      <c r="DF8" s="622"/>
      <c r="DG8" s="622"/>
      <c r="DH8" s="622"/>
      <c r="DI8" s="622"/>
      <c r="DJ8" s="622"/>
      <c r="DK8" s="622"/>
      <c r="DL8" s="622"/>
      <c r="DM8" s="622"/>
      <c r="DN8" s="622"/>
      <c r="DO8" s="622"/>
      <c r="DP8" s="623"/>
      <c r="DQ8" s="630">
        <v>1311566</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5167</v>
      </c>
      <c r="S9" s="622"/>
      <c r="T9" s="622"/>
      <c r="U9" s="622"/>
      <c r="V9" s="622"/>
      <c r="W9" s="622"/>
      <c r="X9" s="622"/>
      <c r="Y9" s="623"/>
      <c r="Z9" s="624">
        <v>0.1</v>
      </c>
      <c r="AA9" s="624"/>
      <c r="AB9" s="624"/>
      <c r="AC9" s="624"/>
      <c r="AD9" s="625">
        <v>5167</v>
      </c>
      <c r="AE9" s="625"/>
      <c r="AF9" s="625"/>
      <c r="AG9" s="625"/>
      <c r="AH9" s="625"/>
      <c r="AI9" s="625"/>
      <c r="AJ9" s="625"/>
      <c r="AK9" s="625"/>
      <c r="AL9" s="626">
        <v>0.1</v>
      </c>
      <c r="AM9" s="627"/>
      <c r="AN9" s="627"/>
      <c r="AO9" s="628"/>
      <c r="AP9" s="618" t="s">
        <v>239</v>
      </c>
      <c r="AQ9" s="619"/>
      <c r="AR9" s="619"/>
      <c r="AS9" s="619"/>
      <c r="AT9" s="619"/>
      <c r="AU9" s="619"/>
      <c r="AV9" s="619"/>
      <c r="AW9" s="619"/>
      <c r="AX9" s="619"/>
      <c r="AY9" s="619"/>
      <c r="AZ9" s="619"/>
      <c r="BA9" s="619"/>
      <c r="BB9" s="619"/>
      <c r="BC9" s="619"/>
      <c r="BD9" s="619"/>
      <c r="BE9" s="619"/>
      <c r="BF9" s="620"/>
      <c r="BG9" s="621">
        <v>355585</v>
      </c>
      <c r="BH9" s="622"/>
      <c r="BI9" s="622"/>
      <c r="BJ9" s="622"/>
      <c r="BK9" s="622"/>
      <c r="BL9" s="622"/>
      <c r="BM9" s="622"/>
      <c r="BN9" s="623"/>
      <c r="BO9" s="624">
        <v>36.1</v>
      </c>
      <c r="BP9" s="624"/>
      <c r="BQ9" s="624"/>
      <c r="BR9" s="624"/>
      <c r="BS9" s="630" t="s">
        <v>124</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1065107</v>
      </c>
      <c r="CS9" s="622"/>
      <c r="CT9" s="622"/>
      <c r="CU9" s="622"/>
      <c r="CV9" s="622"/>
      <c r="CW9" s="622"/>
      <c r="CX9" s="622"/>
      <c r="CY9" s="623"/>
      <c r="CZ9" s="624">
        <v>15.3</v>
      </c>
      <c r="DA9" s="624"/>
      <c r="DB9" s="624"/>
      <c r="DC9" s="624"/>
      <c r="DD9" s="630">
        <v>6184</v>
      </c>
      <c r="DE9" s="622"/>
      <c r="DF9" s="622"/>
      <c r="DG9" s="622"/>
      <c r="DH9" s="622"/>
      <c r="DI9" s="622"/>
      <c r="DJ9" s="622"/>
      <c r="DK9" s="622"/>
      <c r="DL9" s="622"/>
      <c r="DM9" s="622"/>
      <c r="DN9" s="622"/>
      <c r="DO9" s="622"/>
      <c r="DP9" s="623"/>
      <c r="DQ9" s="630">
        <v>891258</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225</v>
      </c>
      <c r="S10" s="622"/>
      <c r="T10" s="622"/>
      <c r="U10" s="622"/>
      <c r="V10" s="622"/>
      <c r="W10" s="622"/>
      <c r="X10" s="622"/>
      <c r="Y10" s="623"/>
      <c r="Z10" s="624" t="s">
        <v>225</v>
      </c>
      <c r="AA10" s="624"/>
      <c r="AB10" s="624"/>
      <c r="AC10" s="624"/>
      <c r="AD10" s="625" t="s">
        <v>124</v>
      </c>
      <c r="AE10" s="625"/>
      <c r="AF10" s="625"/>
      <c r="AG10" s="625"/>
      <c r="AH10" s="625"/>
      <c r="AI10" s="625"/>
      <c r="AJ10" s="625"/>
      <c r="AK10" s="625"/>
      <c r="AL10" s="626" t="s">
        <v>225</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17823</v>
      </c>
      <c r="BH10" s="622"/>
      <c r="BI10" s="622"/>
      <c r="BJ10" s="622"/>
      <c r="BK10" s="622"/>
      <c r="BL10" s="622"/>
      <c r="BM10" s="622"/>
      <c r="BN10" s="623"/>
      <c r="BO10" s="624">
        <v>1.8</v>
      </c>
      <c r="BP10" s="624"/>
      <c r="BQ10" s="624"/>
      <c r="BR10" s="624"/>
      <c r="BS10" s="630" t="s">
        <v>124</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t="s">
        <v>124</v>
      </c>
      <c r="CS10" s="622"/>
      <c r="CT10" s="622"/>
      <c r="CU10" s="622"/>
      <c r="CV10" s="622"/>
      <c r="CW10" s="622"/>
      <c r="CX10" s="622"/>
      <c r="CY10" s="623"/>
      <c r="CZ10" s="624" t="s">
        <v>124</v>
      </c>
      <c r="DA10" s="624"/>
      <c r="DB10" s="624"/>
      <c r="DC10" s="624"/>
      <c r="DD10" s="630" t="s">
        <v>124</v>
      </c>
      <c r="DE10" s="622"/>
      <c r="DF10" s="622"/>
      <c r="DG10" s="622"/>
      <c r="DH10" s="622"/>
      <c r="DI10" s="622"/>
      <c r="DJ10" s="622"/>
      <c r="DK10" s="622"/>
      <c r="DL10" s="622"/>
      <c r="DM10" s="622"/>
      <c r="DN10" s="622"/>
      <c r="DO10" s="622"/>
      <c r="DP10" s="623"/>
      <c r="DQ10" s="630" t="s">
        <v>124</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124</v>
      </c>
      <c r="S11" s="622"/>
      <c r="T11" s="622"/>
      <c r="U11" s="622"/>
      <c r="V11" s="622"/>
      <c r="W11" s="622"/>
      <c r="X11" s="622"/>
      <c r="Y11" s="623"/>
      <c r="Z11" s="624" t="s">
        <v>124</v>
      </c>
      <c r="AA11" s="624"/>
      <c r="AB11" s="624"/>
      <c r="AC11" s="624"/>
      <c r="AD11" s="625" t="s">
        <v>124</v>
      </c>
      <c r="AE11" s="625"/>
      <c r="AF11" s="625"/>
      <c r="AG11" s="625"/>
      <c r="AH11" s="625"/>
      <c r="AI11" s="625"/>
      <c r="AJ11" s="625"/>
      <c r="AK11" s="625"/>
      <c r="AL11" s="626" t="s">
        <v>124</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48762</v>
      </c>
      <c r="BH11" s="622"/>
      <c r="BI11" s="622"/>
      <c r="BJ11" s="622"/>
      <c r="BK11" s="622"/>
      <c r="BL11" s="622"/>
      <c r="BM11" s="622"/>
      <c r="BN11" s="623"/>
      <c r="BO11" s="624">
        <v>5</v>
      </c>
      <c r="BP11" s="624"/>
      <c r="BQ11" s="624"/>
      <c r="BR11" s="624"/>
      <c r="BS11" s="630" t="s">
        <v>124</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509121</v>
      </c>
      <c r="CS11" s="622"/>
      <c r="CT11" s="622"/>
      <c r="CU11" s="622"/>
      <c r="CV11" s="622"/>
      <c r="CW11" s="622"/>
      <c r="CX11" s="622"/>
      <c r="CY11" s="623"/>
      <c r="CZ11" s="624">
        <v>7.3</v>
      </c>
      <c r="DA11" s="624"/>
      <c r="DB11" s="624"/>
      <c r="DC11" s="624"/>
      <c r="DD11" s="630">
        <v>174563</v>
      </c>
      <c r="DE11" s="622"/>
      <c r="DF11" s="622"/>
      <c r="DG11" s="622"/>
      <c r="DH11" s="622"/>
      <c r="DI11" s="622"/>
      <c r="DJ11" s="622"/>
      <c r="DK11" s="622"/>
      <c r="DL11" s="622"/>
      <c r="DM11" s="622"/>
      <c r="DN11" s="622"/>
      <c r="DO11" s="622"/>
      <c r="DP11" s="623"/>
      <c r="DQ11" s="630">
        <v>314151</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175681</v>
      </c>
      <c r="S12" s="622"/>
      <c r="T12" s="622"/>
      <c r="U12" s="622"/>
      <c r="V12" s="622"/>
      <c r="W12" s="622"/>
      <c r="X12" s="622"/>
      <c r="Y12" s="623"/>
      <c r="Z12" s="624">
        <v>2.5</v>
      </c>
      <c r="AA12" s="624"/>
      <c r="AB12" s="624"/>
      <c r="AC12" s="624"/>
      <c r="AD12" s="625">
        <v>175681</v>
      </c>
      <c r="AE12" s="625"/>
      <c r="AF12" s="625"/>
      <c r="AG12" s="625"/>
      <c r="AH12" s="625"/>
      <c r="AI12" s="625"/>
      <c r="AJ12" s="625"/>
      <c r="AK12" s="625"/>
      <c r="AL12" s="626">
        <v>4.2</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450700</v>
      </c>
      <c r="BH12" s="622"/>
      <c r="BI12" s="622"/>
      <c r="BJ12" s="622"/>
      <c r="BK12" s="622"/>
      <c r="BL12" s="622"/>
      <c r="BM12" s="622"/>
      <c r="BN12" s="623"/>
      <c r="BO12" s="624">
        <v>45.8</v>
      </c>
      <c r="BP12" s="624"/>
      <c r="BQ12" s="624"/>
      <c r="BR12" s="624"/>
      <c r="BS12" s="630" t="s">
        <v>124</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33862</v>
      </c>
      <c r="CS12" s="622"/>
      <c r="CT12" s="622"/>
      <c r="CU12" s="622"/>
      <c r="CV12" s="622"/>
      <c r="CW12" s="622"/>
      <c r="CX12" s="622"/>
      <c r="CY12" s="623"/>
      <c r="CZ12" s="624">
        <v>0.5</v>
      </c>
      <c r="DA12" s="624"/>
      <c r="DB12" s="624"/>
      <c r="DC12" s="624"/>
      <c r="DD12" s="630">
        <v>3272</v>
      </c>
      <c r="DE12" s="622"/>
      <c r="DF12" s="622"/>
      <c r="DG12" s="622"/>
      <c r="DH12" s="622"/>
      <c r="DI12" s="622"/>
      <c r="DJ12" s="622"/>
      <c r="DK12" s="622"/>
      <c r="DL12" s="622"/>
      <c r="DM12" s="622"/>
      <c r="DN12" s="622"/>
      <c r="DO12" s="622"/>
      <c r="DP12" s="623"/>
      <c r="DQ12" s="630">
        <v>27382</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v>5527</v>
      </c>
      <c r="S13" s="622"/>
      <c r="T13" s="622"/>
      <c r="U13" s="622"/>
      <c r="V13" s="622"/>
      <c r="W13" s="622"/>
      <c r="X13" s="622"/>
      <c r="Y13" s="623"/>
      <c r="Z13" s="624">
        <v>0.1</v>
      </c>
      <c r="AA13" s="624"/>
      <c r="AB13" s="624"/>
      <c r="AC13" s="624"/>
      <c r="AD13" s="625">
        <v>5527</v>
      </c>
      <c r="AE13" s="625"/>
      <c r="AF13" s="625"/>
      <c r="AG13" s="625"/>
      <c r="AH13" s="625"/>
      <c r="AI13" s="625"/>
      <c r="AJ13" s="625"/>
      <c r="AK13" s="625"/>
      <c r="AL13" s="626">
        <v>0.1</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446598</v>
      </c>
      <c r="BH13" s="622"/>
      <c r="BI13" s="622"/>
      <c r="BJ13" s="622"/>
      <c r="BK13" s="622"/>
      <c r="BL13" s="622"/>
      <c r="BM13" s="622"/>
      <c r="BN13" s="623"/>
      <c r="BO13" s="624">
        <v>45.4</v>
      </c>
      <c r="BP13" s="624"/>
      <c r="BQ13" s="624"/>
      <c r="BR13" s="624"/>
      <c r="BS13" s="630" t="s">
        <v>225</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374328</v>
      </c>
      <c r="CS13" s="622"/>
      <c r="CT13" s="622"/>
      <c r="CU13" s="622"/>
      <c r="CV13" s="622"/>
      <c r="CW13" s="622"/>
      <c r="CX13" s="622"/>
      <c r="CY13" s="623"/>
      <c r="CZ13" s="624">
        <v>5.4</v>
      </c>
      <c r="DA13" s="624"/>
      <c r="DB13" s="624"/>
      <c r="DC13" s="624"/>
      <c r="DD13" s="630">
        <v>206448</v>
      </c>
      <c r="DE13" s="622"/>
      <c r="DF13" s="622"/>
      <c r="DG13" s="622"/>
      <c r="DH13" s="622"/>
      <c r="DI13" s="622"/>
      <c r="DJ13" s="622"/>
      <c r="DK13" s="622"/>
      <c r="DL13" s="622"/>
      <c r="DM13" s="622"/>
      <c r="DN13" s="622"/>
      <c r="DO13" s="622"/>
      <c r="DP13" s="623"/>
      <c r="DQ13" s="630">
        <v>211598</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225</v>
      </c>
      <c r="S14" s="622"/>
      <c r="T14" s="622"/>
      <c r="U14" s="622"/>
      <c r="V14" s="622"/>
      <c r="W14" s="622"/>
      <c r="X14" s="622"/>
      <c r="Y14" s="623"/>
      <c r="Z14" s="624" t="s">
        <v>124</v>
      </c>
      <c r="AA14" s="624"/>
      <c r="AB14" s="624"/>
      <c r="AC14" s="624"/>
      <c r="AD14" s="625" t="s">
        <v>225</v>
      </c>
      <c r="AE14" s="625"/>
      <c r="AF14" s="625"/>
      <c r="AG14" s="625"/>
      <c r="AH14" s="625"/>
      <c r="AI14" s="625"/>
      <c r="AJ14" s="625"/>
      <c r="AK14" s="625"/>
      <c r="AL14" s="626" t="s">
        <v>124</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39269</v>
      </c>
      <c r="BH14" s="622"/>
      <c r="BI14" s="622"/>
      <c r="BJ14" s="622"/>
      <c r="BK14" s="622"/>
      <c r="BL14" s="622"/>
      <c r="BM14" s="622"/>
      <c r="BN14" s="623"/>
      <c r="BO14" s="624">
        <v>4</v>
      </c>
      <c r="BP14" s="624"/>
      <c r="BQ14" s="624"/>
      <c r="BR14" s="624"/>
      <c r="BS14" s="630" t="s">
        <v>225</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238545</v>
      </c>
      <c r="CS14" s="622"/>
      <c r="CT14" s="622"/>
      <c r="CU14" s="622"/>
      <c r="CV14" s="622"/>
      <c r="CW14" s="622"/>
      <c r="CX14" s="622"/>
      <c r="CY14" s="623"/>
      <c r="CZ14" s="624">
        <v>3.4</v>
      </c>
      <c r="DA14" s="624"/>
      <c r="DB14" s="624"/>
      <c r="DC14" s="624"/>
      <c r="DD14" s="630">
        <v>9016</v>
      </c>
      <c r="DE14" s="622"/>
      <c r="DF14" s="622"/>
      <c r="DG14" s="622"/>
      <c r="DH14" s="622"/>
      <c r="DI14" s="622"/>
      <c r="DJ14" s="622"/>
      <c r="DK14" s="622"/>
      <c r="DL14" s="622"/>
      <c r="DM14" s="622"/>
      <c r="DN14" s="622"/>
      <c r="DO14" s="622"/>
      <c r="DP14" s="623"/>
      <c r="DQ14" s="630">
        <v>223949</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17681</v>
      </c>
      <c r="S15" s="622"/>
      <c r="T15" s="622"/>
      <c r="U15" s="622"/>
      <c r="V15" s="622"/>
      <c r="W15" s="622"/>
      <c r="X15" s="622"/>
      <c r="Y15" s="623"/>
      <c r="Z15" s="624">
        <v>0.2</v>
      </c>
      <c r="AA15" s="624"/>
      <c r="AB15" s="624"/>
      <c r="AC15" s="624"/>
      <c r="AD15" s="625">
        <v>17681</v>
      </c>
      <c r="AE15" s="625"/>
      <c r="AF15" s="625"/>
      <c r="AG15" s="625"/>
      <c r="AH15" s="625"/>
      <c r="AI15" s="625"/>
      <c r="AJ15" s="625"/>
      <c r="AK15" s="625"/>
      <c r="AL15" s="626">
        <v>0.4</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53187</v>
      </c>
      <c r="BH15" s="622"/>
      <c r="BI15" s="622"/>
      <c r="BJ15" s="622"/>
      <c r="BK15" s="622"/>
      <c r="BL15" s="622"/>
      <c r="BM15" s="622"/>
      <c r="BN15" s="623"/>
      <c r="BO15" s="624">
        <v>5.4</v>
      </c>
      <c r="BP15" s="624"/>
      <c r="BQ15" s="624"/>
      <c r="BR15" s="624"/>
      <c r="BS15" s="630" t="s">
        <v>225</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760024</v>
      </c>
      <c r="CS15" s="622"/>
      <c r="CT15" s="622"/>
      <c r="CU15" s="622"/>
      <c r="CV15" s="622"/>
      <c r="CW15" s="622"/>
      <c r="CX15" s="622"/>
      <c r="CY15" s="623"/>
      <c r="CZ15" s="624">
        <v>10.9</v>
      </c>
      <c r="DA15" s="624"/>
      <c r="DB15" s="624"/>
      <c r="DC15" s="624"/>
      <c r="DD15" s="630">
        <v>273627</v>
      </c>
      <c r="DE15" s="622"/>
      <c r="DF15" s="622"/>
      <c r="DG15" s="622"/>
      <c r="DH15" s="622"/>
      <c r="DI15" s="622"/>
      <c r="DJ15" s="622"/>
      <c r="DK15" s="622"/>
      <c r="DL15" s="622"/>
      <c r="DM15" s="622"/>
      <c r="DN15" s="622"/>
      <c r="DO15" s="622"/>
      <c r="DP15" s="623"/>
      <c r="DQ15" s="630">
        <v>439304</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124</v>
      </c>
      <c r="S16" s="622"/>
      <c r="T16" s="622"/>
      <c r="U16" s="622"/>
      <c r="V16" s="622"/>
      <c r="W16" s="622"/>
      <c r="X16" s="622"/>
      <c r="Y16" s="623"/>
      <c r="Z16" s="624" t="s">
        <v>225</v>
      </c>
      <c r="AA16" s="624"/>
      <c r="AB16" s="624"/>
      <c r="AC16" s="624"/>
      <c r="AD16" s="625" t="s">
        <v>124</v>
      </c>
      <c r="AE16" s="625"/>
      <c r="AF16" s="625"/>
      <c r="AG16" s="625"/>
      <c r="AH16" s="625"/>
      <c r="AI16" s="625"/>
      <c r="AJ16" s="625"/>
      <c r="AK16" s="625"/>
      <c r="AL16" s="626" t="s">
        <v>124</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225</v>
      </c>
      <c r="BH16" s="622"/>
      <c r="BI16" s="622"/>
      <c r="BJ16" s="622"/>
      <c r="BK16" s="622"/>
      <c r="BL16" s="622"/>
      <c r="BM16" s="622"/>
      <c r="BN16" s="623"/>
      <c r="BO16" s="624" t="s">
        <v>225</v>
      </c>
      <c r="BP16" s="624"/>
      <c r="BQ16" s="624"/>
      <c r="BR16" s="624"/>
      <c r="BS16" s="630" t="s">
        <v>124</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43804</v>
      </c>
      <c r="CS16" s="622"/>
      <c r="CT16" s="622"/>
      <c r="CU16" s="622"/>
      <c r="CV16" s="622"/>
      <c r="CW16" s="622"/>
      <c r="CX16" s="622"/>
      <c r="CY16" s="623"/>
      <c r="CZ16" s="624">
        <v>0.6</v>
      </c>
      <c r="DA16" s="624"/>
      <c r="DB16" s="624"/>
      <c r="DC16" s="624"/>
      <c r="DD16" s="630" t="s">
        <v>225</v>
      </c>
      <c r="DE16" s="622"/>
      <c r="DF16" s="622"/>
      <c r="DG16" s="622"/>
      <c r="DH16" s="622"/>
      <c r="DI16" s="622"/>
      <c r="DJ16" s="622"/>
      <c r="DK16" s="622"/>
      <c r="DL16" s="622"/>
      <c r="DM16" s="622"/>
      <c r="DN16" s="622"/>
      <c r="DO16" s="622"/>
      <c r="DP16" s="623"/>
      <c r="DQ16" s="630">
        <v>20140</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2949</v>
      </c>
      <c r="S17" s="622"/>
      <c r="T17" s="622"/>
      <c r="U17" s="622"/>
      <c r="V17" s="622"/>
      <c r="W17" s="622"/>
      <c r="X17" s="622"/>
      <c r="Y17" s="623"/>
      <c r="Z17" s="624">
        <v>0</v>
      </c>
      <c r="AA17" s="624"/>
      <c r="AB17" s="624"/>
      <c r="AC17" s="624"/>
      <c r="AD17" s="625">
        <v>2949</v>
      </c>
      <c r="AE17" s="625"/>
      <c r="AF17" s="625"/>
      <c r="AG17" s="625"/>
      <c r="AH17" s="625"/>
      <c r="AI17" s="625"/>
      <c r="AJ17" s="625"/>
      <c r="AK17" s="625"/>
      <c r="AL17" s="626">
        <v>0.1</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124</v>
      </c>
      <c r="BH17" s="622"/>
      <c r="BI17" s="622"/>
      <c r="BJ17" s="622"/>
      <c r="BK17" s="622"/>
      <c r="BL17" s="622"/>
      <c r="BM17" s="622"/>
      <c r="BN17" s="623"/>
      <c r="BO17" s="624" t="s">
        <v>124</v>
      </c>
      <c r="BP17" s="624"/>
      <c r="BQ17" s="624"/>
      <c r="BR17" s="624"/>
      <c r="BS17" s="630" t="s">
        <v>124</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800018</v>
      </c>
      <c r="CS17" s="622"/>
      <c r="CT17" s="622"/>
      <c r="CU17" s="622"/>
      <c r="CV17" s="622"/>
      <c r="CW17" s="622"/>
      <c r="CX17" s="622"/>
      <c r="CY17" s="623"/>
      <c r="CZ17" s="624">
        <v>11.5</v>
      </c>
      <c r="DA17" s="624"/>
      <c r="DB17" s="624"/>
      <c r="DC17" s="624"/>
      <c r="DD17" s="630" t="s">
        <v>124</v>
      </c>
      <c r="DE17" s="622"/>
      <c r="DF17" s="622"/>
      <c r="DG17" s="622"/>
      <c r="DH17" s="622"/>
      <c r="DI17" s="622"/>
      <c r="DJ17" s="622"/>
      <c r="DK17" s="622"/>
      <c r="DL17" s="622"/>
      <c r="DM17" s="622"/>
      <c r="DN17" s="622"/>
      <c r="DO17" s="622"/>
      <c r="DP17" s="623"/>
      <c r="DQ17" s="630">
        <v>784622</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3376094</v>
      </c>
      <c r="S18" s="622"/>
      <c r="T18" s="622"/>
      <c r="U18" s="622"/>
      <c r="V18" s="622"/>
      <c r="W18" s="622"/>
      <c r="X18" s="622"/>
      <c r="Y18" s="623"/>
      <c r="Z18" s="624">
        <v>47.3</v>
      </c>
      <c r="AA18" s="624"/>
      <c r="AB18" s="624"/>
      <c r="AC18" s="624"/>
      <c r="AD18" s="625">
        <v>2962335</v>
      </c>
      <c r="AE18" s="625"/>
      <c r="AF18" s="625"/>
      <c r="AG18" s="625"/>
      <c r="AH18" s="625"/>
      <c r="AI18" s="625"/>
      <c r="AJ18" s="625"/>
      <c r="AK18" s="625"/>
      <c r="AL18" s="626">
        <v>70.099999999999994</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124</v>
      </c>
      <c r="BH18" s="622"/>
      <c r="BI18" s="622"/>
      <c r="BJ18" s="622"/>
      <c r="BK18" s="622"/>
      <c r="BL18" s="622"/>
      <c r="BM18" s="622"/>
      <c r="BN18" s="623"/>
      <c r="BO18" s="624" t="s">
        <v>124</v>
      </c>
      <c r="BP18" s="624"/>
      <c r="BQ18" s="624"/>
      <c r="BR18" s="624"/>
      <c r="BS18" s="630" t="s">
        <v>225</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225</v>
      </c>
      <c r="CS18" s="622"/>
      <c r="CT18" s="622"/>
      <c r="CU18" s="622"/>
      <c r="CV18" s="622"/>
      <c r="CW18" s="622"/>
      <c r="CX18" s="622"/>
      <c r="CY18" s="623"/>
      <c r="CZ18" s="624" t="s">
        <v>124</v>
      </c>
      <c r="DA18" s="624"/>
      <c r="DB18" s="624"/>
      <c r="DC18" s="624"/>
      <c r="DD18" s="630" t="s">
        <v>124</v>
      </c>
      <c r="DE18" s="622"/>
      <c r="DF18" s="622"/>
      <c r="DG18" s="622"/>
      <c r="DH18" s="622"/>
      <c r="DI18" s="622"/>
      <c r="DJ18" s="622"/>
      <c r="DK18" s="622"/>
      <c r="DL18" s="622"/>
      <c r="DM18" s="622"/>
      <c r="DN18" s="622"/>
      <c r="DO18" s="622"/>
      <c r="DP18" s="623"/>
      <c r="DQ18" s="630" t="s">
        <v>225</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2962335</v>
      </c>
      <c r="S19" s="622"/>
      <c r="T19" s="622"/>
      <c r="U19" s="622"/>
      <c r="V19" s="622"/>
      <c r="W19" s="622"/>
      <c r="X19" s="622"/>
      <c r="Y19" s="623"/>
      <c r="Z19" s="624">
        <v>41.5</v>
      </c>
      <c r="AA19" s="624"/>
      <c r="AB19" s="624"/>
      <c r="AC19" s="624"/>
      <c r="AD19" s="625">
        <v>2962335</v>
      </c>
      <c r="AE19" s="625"/>
      <c r="AF19" s="625"/>
      <c r="AG19" s="625"/>
      <c r="AH19" s="625"/>
      <c r="AI19" s="625"/>
      <c r="AJ19" s="625"/>
      <c r="AK19" s="625"/>
      <c r="AL19" s="626">
        <v>70.099999999999994</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t="s">
        <v>225</v>
      </c>
      <c r="BH19" s="622"/>
      <c r="BI19" s="622"/>
      <c r="BJ19" s="622"/>
      <c r="BK19" s="622"/>
      <c r="BL19" s="622"/>
      <c r="BM19" s="622"/>
      <c r="BN19" s="623"/>
      <c r="BO19" s="624" t="s">
        <v>225</v>
      </c>
      <c r="BP19" s="624"/>
      <c r="BQ19" s="624"/>
      <c r="BR19" s="624"/>
      <c r="BS19" s="630" t="s">
        <v>225</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124</v>
      </c>
      <c r="CS19" s="622"/>
      <c r="CT19" s="622"/>
      <c r="CU19" s="622"/>
      <c r="CV19" s="622"/>
      <c r="CW19" s="622"/>
      <c r="CX19" s="622"/>
      <c r="CY19" s="623"/>
      <c r="CZ19" s="624" t="s">
        <v>124</v>
      </c>
      <c r="DA19" s="624"/>
      <c r="DB19" s="624"/>
      <c r="DC19" s="624"/>
      <c r="DD19" s="630" t="s">
        <v>225</v>
      </c>
      <c r="DE19" s="622"/>
      <c r="DF19" s="622"/>
      <c r="DG19" s="622"/>
      <c r="DH19" s="622"/>
      <c r="DI19" s="622"/>
      <c r="DJ19" s="622"/>
      <c r="DK19" s="622"/>
      <c r="DL19" s="622"/>
      <c r="DM19" s="622"/>
      <c r="DN19" s="622"/>
      <c r="DO19" s="622"/>
      <c r="DP19" s="623"/>
      <c r="DQ19" s="630" t="s">
        <v>225</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413759</v>
      </c>
      <c r="S20" s="622"/>
      <c r="T20" s="622"/>
      <c r="U20" s="622"/>
      <c r="V20" s="622"/>
      <c r="W20" s="622"/>
      <c r="X20" s="622"/>
      <c r="Y20" s="623"/>
      <c r="Z20" s="624">
        <v>5.8</v>
      </c>
      <c r="AA20" s="624"/>
      <c r="AB20" s="624"/>
      <c r="AC20" s="624"/>
      <c r="AD20" s="625" t="s">
        <v>225</v>
      </c>
      <c r="AE20" s="625"/>
      <c r="AF20" s="625"/>
      <c r="AG20" s="625"/>
      <c r="AH20" s="625"/>
      <c r="AI20" s="625"/>
      <c r="AJ20" s="625"/>
      <c r="AK20" s="625"/>
      <c r="AL20" s="626" t="s">
        <v>124</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t="s">
        <v>124</v>
      </c>
      <c r="BH20" s="622"/>
      <c r="BI20" s="622"/>
      <c r="BJ20" s="622"/>
      <c r="BK20" s="622"/>
      <c r="BL20" s="622"/>
      <c r="BM20" s="622"/>
      <c r="BN20" s="623"/>
      <c r="BO20" s="624" t="s">
        <v>225</v>
      </c>
      <c r="BP20" s="624"/>
      <c r="BQ20" s="624"/>
      <c r="BR20" s="624"/>
      <c r="BS20" s="630" t="s">
        <v>124</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6957978</v>
      </c>
      <c r="CS20" s="622"/>
      <c r="CT20" s="622"/>
      <c r="CU20" s="622"/>
      <c r="CV20" s="622"/>
      <c r="CW20" s="622"/>
      <c r="CX20" s="622"/>
      <c r="CY20" s="623"/>
      <c r="CZ20" s="624">
        <v>100</v>
      </c>
      <c r="DA20" s="624"/>
      <c r="DB20" s="624"/>
      <c r="DC20" s="624"/>
      <c r="DD20" s="630">
        <v>893426</v>
      </c>
      <c r="DE20" s="622"/>
      <c r="DF20" s="622"/>
      <c r="DG20" s="622"/>
      <c r="DH20" s="622"/>
      <c r="DI20" s="622"/>
      <c r="DJ20" s="622"/>
      <c r="DK20" s="622"/>
      <c r="DL20" s="622"/>
      <c r="DM20" s="622"/>
      <c r="DN20" s="622"/>
      <c r="DO20" s="622"/>
      <c r="DP20" s="623"/>
      <c r="DQ20" s="630">
        <v>5001897</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124</v>
      </c>
      <c r="S21" s="622"/>
      <c r="T21" s="622"/>
      <c r="U21" s="622"/>
      <c r="V21" s="622"/>
      <c r="W21" s="622"/>
      <c r="X21" s="622"/>
      <c r="Y21" s="623"/>
      <c r="Z21" s="624" t="s">
        <v>124</v>
      </c>
      <c r="AA21" s="624"/>
      <c r="AB21" s="624"/>
      <c r="AC21" s="624"/>
      <c r="AD21" s="625" t="s">
        <v>124</v>
      </c>
      <c r="AE21" s="625"/>
      <c r="AF21" s="625"/>
      <c r="AG21" s="625"/>
      <c r="AH21" s="625"/>
      <c r="AI21" s="625"/>
      <c r="AJ21" s="625"/>
      <c r="AK21" s="625"/>
      <c r="AL21" s="626" t="s">
        <v>225</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225</v>
      </c>
      <c r="BH21" s="622"/>
      <c r="BI21" s="622"/>
      <c r="BJ21" s="622"/>
      <c r="BK21" s="622"/>
      <c r="BL21" s="622"/>
      <c r="BM21" s="622"/>
      <c r="BN21" s="623"/>
      <c r="BO21" s="624" t="s">
        <v>225</v>
      </c>
      <c r="BP21" s="624"/>
      <c r="BQ21" s="624"/>
      <c r="BR21" s="624"/>
      <c r="BS21" s="630" t="s">
        <v>124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4637003</v>
      </c>
      <c r="S22" s="622"/>
      <c r="T22" s="622"/>
      <c r="U22" s="622"/>
      <c r="V22" s="622"/>
      <c r="W22" s="622"/>
      <c r="X22" s="622"/>
      <c r="Y22" s="623"/>
      <c r="Z22" s="624">
        <v>64.900000000000006</v>
      </c>
      <c r="AA22" s="624"/>
      <c r="AB22" s="624"/>
      <c r="AC22" s="624"/>
      <c r="AD22" s="625">
        <v>4223244</v>
      </c>
      <c r="AE22" s="625"/>
      <c r="AF22" s="625"/>
      <c r="AG22" s="625"/>
      <c r="AH22" s="625"/>
      <c r="AI22" s="625"/>
      <c r="AJ22" s="625"/>
      <c r="AK22" s="625"/>
      <c r="AL22" s="626">
        <v>99.9</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124</v>
      </c>
      <c r="BH22" s="622"/>
      <c r="BI22" s="622"/>
      <c r="BJ22" s="622"/>
      <c r="BK22" s="622"/>
      <c r="BL22" s="622"/>
      <c r="BM22" s="622"/>
      <c r="BN22" s="623"/>
      <c r="BO22" s="624" t="s">
        <v>124</v>
      </c>
      <c r="BP22" s="624"/>
      <c r="BQ22" s="624"/>
      <c r="BR22" s="624"/>
      <c r="BS22" s="630" t="s">
        <v>124</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939</v>
      </c>
      <c r="S23" s="622"/>
      <c r="T23" s="622"/>
      <c r="U23" s="622"/>
      <c r="V23" s="622"/>
      <c r="W23" s="622"/>
      <c r="X23" s="622"/>
      <c r="Y23" s="623"/>
      <c r="Z23" s="624">
        <v>0</v>
      </c>
      <c r="AA23" s="624"/>
      <c r="AB23" s="624"/>
      <c r="AC23" s="624"/>
      <c r="AD23" s="625">
        <v>939</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225</v>
      </c>
      <c r="BH23" s="622"/>
      <c r="BI23" s="622"/>
      <c r="BJ23" s="622"/>
      <c r="BK23" s="622"/>
      <c r="BL23" s="622"/>
      <c r="BM23" s="622"/>
      <c r="BN23" s="623"/>
      <c r="BO23" s="624" t="s">
        <v>124</v>
      </c>
      <c r="BP23" s="624"/>
      <c r="BQ23" s="624"/>
      <c r="BR23" s="624"/>
      <c r="BS23" s="630" t="s">
        <v>124</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92616</v>
      </c>
      <c r="S24" s="622"/>
      <c r="T24" s="622"/>
      <c r="U24" s="622"/>
      <c r="V24" s="622"/>
      <c r="W24" s="622"/>
      <c r="X24" s="622"/>
      <c r="Y24" s="623"/>
      <c r="Z24" s="624">
        <v>1.3</v>
      </c>
      <c r="AA24" s="624"/>
      <c r="AB24" s="624"/>
      <c r="AC24" s="624"/>
      <c r="AD24" s="625" t="s">
        <v>124</v>
      </c>
      <c r="AE24" s="625"/>
      <c r="AF24" s="625"/>
      <c r="AG24" s="625"/>
      <c r="AH24" s="625"/>
      <c r="AI24" s="625"/>
      <c r="AJ24" s="625"/>
      <c r="AK24" s="625"/>
      <c r="AL24" s="626" t="s">
        <v>124</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225</v>
      </c>
      <c r="BH24" s="622"/>
      <c r="BI24" s="622"/>
      <c r="BJ24" s="622"/>
      <c r="BK24" s="622"/>
      <c r="BL24" s="622"/>
      <c r="BM24" s="622"/>
      <c r="BN24" s="623"/>
      <c r="BO24" s="624" t="s">
        <v>225</v>
      </c>
      <c r="BP24" s="624"/>
      <c r="BQ24" s="624"/>
      <c r="BR24" s="624"/>
      <c r="BS24" s="630" t="s">
        <v>124</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2841877</v>
      </c>
      <c r="CS24" s="611"/>
      <c r="CT24" s="611"/>
      <c r="CU24" s="611"/>
      <c r="CV24" s="611"/>
      <c r="CW24" s="611"/>
      <c r="CX24" s="611"/>
      <c r="CY24" s="612"/>
      <c r="CZ24" s="615">
        <v>40.799999999999997</v>
      </c>
      <c r="DA24" s="616"/>
      <c r="DB24" s="616"/>
      <c r="DC24" s="635"/>
      <c r="DD24" s="654">
        <v>2177705</v>
      </c>
      <c r="DE24" s="611"/>
      <c r="DF24" s="611"/>
      <c r="DG24" s="611"/>
      <c r="DH24" s="611"/>
      <c r="DI24" s="611"/>
      <c r="DJ24" s="611"/>
      <c r="DK24" s="612"/>
      <c r="DL24" s="654">
        <v>2023021</v>
      </c>
      <c r="DM24" s="611"/>
      <c r="DN24" s="611"/>
      <c r="DO24" s="611"/>
      <c r="DP24" s="611"/>
      <c r="DQ24" s="611"/>
      <c r="DR24" s="611"/>
      <c r="DS24" s="611"/>
      <c r="DT24" s="611"/>
      <c r="DU24" s="611"/>
      <c r="DV24" s="612"/>
      <c r="DW24" s="615">
        <v>45.8</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74309</v>
      </c>
      <c r="S25" s="622"/>
      <c r="T25" s="622"/>
      <c r="U25" s="622"/>
      <c r="V25" s="622"/>
      <c r="W25" s="622"/>
      <c r="X25" s="622"/>
      <c r="Y25" s="623"/>
      <c r="Z25" s="624">
        <v>1</v>
      </c>
      <c r="AA25" s="624"/>
      <c r="AB25" s="624"/>
      <c r="AC25" s="624"/>
      <c r="AD25" s="625" t="s">
        <v>124</v>
      </c>
      <c r="AE25" s="625"/>
      <c r="AF25" s="625"/>
      <c r="AG25" s="625"/>
      <c r="AH25" s="625"/>
      <c r="AI25" s="625"/>
      <c r="AJ25" s="625"/>
      <c r="AK25" s="625"/>
      <c r="AL25" s="626" t="s">
        <v>124</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124</v>
      </c>
      <c r="BH25" s="622"/>
      <c r="BI25" s="622"/>
      <c r="BJ25" s="622"/>
      <c r="BK25" s="622"/>
      <c r="BL25" s="622"/>
      <c r="BM25" s="622"/>
      <c r="BN25" s="623"/>
      <c r="BO25" s="624" t="s">
        <v>124</v>
      </c>
      <c r="BP25" s="624"/>
      <c r="BQ25" s="624"/>
      <c r="BR25" s="624"/>
      <c r="BS25" s="630" t="s">
        <v>124</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1024978</v>
      </c>
      <c r="CS25" s="657"/>
      <c r="CT25" s="657"/>
      <c r="CU25" s="657"/>
      <c r="CV25" s="657"/>
      <c r="CW25" s="657"/>
      <c r="CX25" s="657"/>
      <c r="CY25" s="658"/>
      <c r="CZ25" s="626">
        <v>14.7</v>
      </c>
      <c r="DA25" s="655"/>
      <c r="DB25" s="655"/>
      <c r="DC25" s="659"/>
      <c r="DD25" s="630">
        <v>964815</v>
      </c>
      <c r="DE25" s="657"/>
      <c r="DF25" s="657"/>
      <c r="DG25" s="657"/>
      <c r="DH25" s="657"/>
      <c r="DI25" s="657"/>
      <c r="DJ25" s="657"/>
      <c r="DK25" s="658"/>
      <c r="DL25" s="630">
        <v>863286</v>
      </c>
      <c r="DM25" s="657"/>
      <c r="DN25" s="657"/>
      <c r="DO25" s="657"/>
      <c r="DP25" s="657"/>
      <c r="DQ25" s="657"/>
      <c r="DR25" s="657"/>
      <c r="DS25" s="657"/>
      <c r="DT25" s="657"/>
      <c r="DU25" s="657"/>
      <c r="DV25" s="658"/>
      <c r="DW25" s="626">
        <v>19.600000000000001</v>
      </c>
      <c r="DX25" s="655"/>
      <c r="DY25" s="655"/>
      <c r="DZ25" s="655"/>
      <c r="EA25" s="655"/>
      <c r="EB25" s="655"/>
      <c r="EC25" s="656"/>
    </row>
    <row r="26" spans="2:133" ht="11.25" customHeight="1" x14ac:dyDescent="0.15">
      <c r="B26" s="618" t="s">
        <v>292</v>
      </c>
      <c r="C26" s="619"/>
      <c r="D26" s="619"/>
      <c r="E26" s="619"/>
      <c r="F26" s="619"/>
      <c r="G26" s="619"/>
      <c r="H26" s="619"/>
      <c r="I26" s="619"/>
      <c r="J26" s="619"/>
      <c r="K26" s="619"/>
      <c r="L26" s="619"/>
      <c r="M26" s="619"/>
      <c r="N26" s="619"/>
      <c r="O26" s="619"/>
      <c r="P26" s="619"/>
      <c r="Q26" s="620"/>
      <c r="R26" s="621">
        <v>7281</v>
      </c>
      <c r="S26" s="622"/>
      <c r="T26" s="622"/>
      <c r="U26" s="622"/>
      <c r="V26" s="622"/>
      <c r="W26" s="622"/>
      <c r="X26" s="622"/>
      <c r="Y26" s="623"/>
      <c r="Z26" s="624">
        <v>0.1</v>
      </c>
      <c r="AA26" s="624"/>
      <c r="AB26" s="624"/>
      <c r="AC26" s="624"/>
      <c r="AD26" s="625" t="s">
        <v>124</v>
      </c>
      <c r="AE26" s="625"/>
      <c r="AF26" s="625"/>
      <c r="AG26" s="625"/>
      <c r="AH26" s="625"/>
      <c r="AI26" s="625"/>
      <c r="AJ26" s="625"/>
      <c r="AK26" s="625"/>
      <c r="AL26" s="626" t="s">
        <v>225</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124</v>
      </c>
      <c r="BH26" s="622"/>
      <c r="BI26" s="622"/>
      <c r="BJ26" s="622"/>
      <c r="BK26" s="622"/>
      <c r="BL26" s="622"/>
      <c r="BM26" s="622"/>
      <c r="BN26" s="623"/>
      <c r="BO26" s="624" t="s">
        <v>124</v>
      </c>
      <c r="BP26" s="624"/>
      <c r="BQ26" s="624"/>
      <c r="BR26" s="624"/>
      <c r="BS26" s="630" t="s">
        <v>124</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558356</v>
      </c>
      <c r="CS26" s="622"/>
      <c r="CT26" s="622"/>
      <c r="CU26" s="622"/>
      <c r="CV26" s="622"/>
      <c r="CW26" s="622"/>
      <c r="CX26" s="622"/>
      <c r="CY26" s="623"/>
      <c r="CZ26" s="626">
        <v>8</v>
      </c>
      <c r="DA26" s="655"/>
      <c r="DB26" s="655"/>
      <c r="DC26" s="659"/>
      <c r="DD26" s="630">
        <v>525148</v>
      </c>
      <c r="DE26" s="622"/>
      <c r="DF26" s="622"/>
      <c r="DG26" s="622"/>
      <c r="DH26" s="622"/>
      <c r="DI26" s="622"/>
      <c r="DJ26" s="622"/>
      <c r="DK26" s="623"/>
      <c r="DL26" s="630" t="s">
        <v>124</v>
      </c>
      <c r="DM26" s="622"/>
      <c r="DN26" s="622"/>
      <c r="DO26" s="622"/>
      <c r="DP26" s="622"/>
      <c r="DQ26" s="622"/>
      <c r="DR26" s="622"/>
      <c r="DS26" s="622"/>
      <c r="DT26" s="622"/>
      <c r="DU26" s="622"/>
      <c r="DV26" s="623"/>
      <c r="DW26" s="626" t="s">
        <v>225</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573191</v>
      </c>
      <c r="S27" s="622"/>
      <c r="T27" s="622"/>
      <c r="U27" s="622"/>
      <c r="V27" s="622"/>
      <c r="W27" s="622"/>
      <c r="X27" s="622"/>
      <c r="Y27" s="623"/>
      <c r="Z27" s="624">
        <v>8</v>
      </c>
      <c r="AA27" s="624"/>
      <c r="AB27" s="624"/>
      <c r="AC27" s="624"/>
      <c r="AD27" s="625" t="s">
        <v>124</v>
      </c>
      <c r="AE27" s="625"/>
      <c r="AF27" s="625"/>
      <c r="AG27" s="625"/>
      <c r="AH27" s="625"/>
      <c r="AI27" s="625"/>
      <c r="AJ27" s="625"/>
      <c r="AK27" s="625"/>
      <c r="AL27" s="626" t="s">
        <v>124</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984220</v>
      </c>
      <c r="BH27" s="622"/>
      <c r="BI27" s="622"/>
      <c r="BJ27" s="622"/>
      <c r="BK27" s="622"/>
      <c r="BL27" s="622"/>
      <c r="BM27" s="622"/>
      <c r="BN27" s="623"/>
      <c r="BO27" s="624">
        <v>100</v>
      </c>
      <c r="BP27" s="624"/>
      <c r="BQ27" s="624"/>
      <c r="BR27" s="624"/>
      <c r="BS27" s="630" t="s">
        <v>124</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1016894</v>
      </c>
      <c r="CS27" s="657"/>
      <c r="CT27" s="657"/>
      <c r="CU27" s="657"/>
      <c r="CV27" s="657"/>
      <c r="CW27" s="657"/>
      <c r="CX27" s="657"/>
      <c r="CY27" s="658"/>
      <c r="CZ27" s="626">
        <v>14.6</v>
      </c>
      <c r="DA27" s="655"/>
      <c r="DB27" s="655"/>
      <c r="DC27" s="659"/>
      <c r="DD27" s="630">
        <v>428281</v>
      </c>
      <c r="DE27" s="657"/>
      <c r="DF27" s="657"/>
      <c r="DG27" s="657"/>
      <c r="DH27" s="657"/>
      <c r="DI27" s="657"/>
      <c r="DJ27" s="657"/>
      <c r="DK27" s="658"/>
      <c r="DL27" s="630">
        <v>375126</v>
      </c>
      <c r="DM27" s="657"/>
      <c r="DN27" s="657"/>
      <c r="DO27" s="657"/>
      <c r="DP27" s="657"/>
      <c r="DQ27" s="657"/>
      <c r="DR27" s="657"/>
      <c r="DS27" s="657"/>
      <c r="DT27" s="657"/>
      <c r="DU27" s="657"/>
      <c r="DV27" s="658"/>
      <c r="DW27" s="626">
        <v>8.5</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225</v>
      </c>
      <c r="S28" s="622"/>
      <c r="T28" s="622"/>
      <c r="U28" s="622"/>
      <c r="V28" s="622"/>
      <c r="W28" s="622"/>
      <c r="X28" s="622"/>
      <c r="Y28" s="623"/>
      <c r="Z28" s="624" t="s">
        <v>124</v>
      </c>
      <c r="AA28" s="624"/>
      <c r="AB28" s="624"/>
      <c r="AC28" s="624"/>
      <c r="AD28" s="625" t="s">
        <v>124</v>
      </c>
      <c r="AE28" s="625"/>
      <c r="AF28" s="625"/>
      <c r="AG28" s="625"/>
      <c r="AH28" s="625"/>
      <c r="AI28" s="625"/>
      <c r="AJ28" s="625"/>
      <c r="AK28" s="625"/>
      <c r="AL28" s="626" t="s">
        <v>124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800005</v>
      </c>
      <c r="CS28" s="622"/>
      <c r="CT28" s="622"/>
      <c r="CU28" s="622"/>
      <c r="CV28" s="622"/>
      <c r="CW28" s="622"/>
      <c r="CX28" s="622"/>
      <c r="CY28" s="623"/>
      <c r="CZ28" s="626">
        <v>11.5</v>
      </c>
      <c r="DA28" s="655"/>
      <c r="DB28" s="655"/>
      <c r="DC28" s="659"/>
      <c r="DD28" s="630">
        <v>784609</v>
      </c>
      <c r="DE28" s="622"/>
      <c r="DF28" s="622"/>
      <c r="DG28" s="622"/>
      <c r="DH28" s="622"/>
      <c r="DI28" s="622"/>
      <c r="DJ28" s="622"/>
      <c r="DK28" s="623"/>
      <c r="DL28" s="630">
        <v>784609</v>
      </c>
      <c r="DM28" s="622"/>
      <c r="DN28" s="622"/>
      <c r="DO28" s="622"/>
      <c r="DP28" s="622"/>
      <c r="DQ28" s="622"/>
      <c r="DR28" s="622"/>
      <c r="DS28" s="622"/>
      <c r="DT28" s="622"/>
      <c r="DU28" s="622"/>
      <c r="DV28" s="623"/>
      <c r="DW28" s="626">
        <v>17.8</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538239</v>
      </c>
      <c r="S29" s="622"/>
      <c r="T29" s="622"/>
      <c r="U29" s="622"/>
      <c r="V29" s="622"/>
      <c r="W29" s="622"/>
      <c r="X29" s="622"/>
      <c r="Y29" s="623"/>
      <c r="Z29" s="624">
        <v>7.5</v>
      </c>
      <c r="AA29" s="624"/>
      <c r="AB29" s="624"/>
      <c r="AC29" s="624"/>
      <c r="AD29" s="625" t="s">
        <v>124</v>
      </c>
      <c r="AE29" s="625"/>
      <c r="AF29" s="625"/>
      <c r="AG29" s="625"/>
      <c r="AH29" s="625"/>
      <c r="AI29" s="625"/>
      <c r="AJ29" s="625"/>
      <c r="AK29" s="625"/>
      <c r="AL29" s="626" t="s">
        <v>124</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800005</v>
      </c>
      <c r="CS29" s="657"/>
      <c r="CT29" s="657"/>
      <c r="CU29" s="657"/>
      <c r="CV29" s="657"/>
      <c r="CW29" s="657"/>
      <c r="CX29" s="657"/>
      <c r="CY29" s="658"/>
      <c r="CZ29" s="626">
        <v>11.5</v>
      </c>
      <c r="DA29" s="655"/>
      <c r="DB29" s="655"/>
      <c r="DC29" s="659"/>
      <c r="DD29" s="630">
        <v>784609</v>
      </c>
      <c r="DE29" s="657"/>
      <c r="DF29" s="657"/>
      <c r="DG29" s="657"/>
      <c r="DH29" s="657"/>
      <c r="DI29" s="657"/>
      <c r="DJ29" s="657"/>
      <c r="DK29" s="658"/>
      <c r="DL29" s="630">
        <v>784609</v>
      </c>
      <c r="DM29" s="657"/>
      <c r="DN29" s="657"/>
      <c r="DO29" s="657"/>
      <c r="DP29" s="657"/>
      <c r="DQ29" s="657"/>
      <c r="DR29" s="657"/>
      <c r="DS29" s="657"/>
      <c r="DT29" s="657"/>
      <c r="DU29" s="657"/>
      <c r="DV29" s="658"/>
      <c r="DW29" s="626">
        <v>17.8</v>
      </c>
      <c r="DX29" s="655"/>
      <c r="DY29" s="655"/>
      <c r="DZ29" s="655"/>
      <c r="EA29" s="655"/>
      <c r="EB29" s="655"/>
      <c r="EC29" s="656"/>
    </row>
    <row r="30" spans="2:133" ht="11.25" customHeight="1" x14ac:dyDescent="0.15">
      <c r="B30" s="618" t="s">
        <v>305</v>
      </c>
      <c r="C30" s="619"/>
      <c r="D30" s="619"/>
      <c r="E30" s="619"/>
      <c r="F30" s="619"/>
      <c r="G30" s="619"/>
      <c r="H30" s="619"/>
      <c r="I30" s="619"/>
      <c r="J30" s="619"/>
      <c r="K30" s="619"/>
      <c r="L30" s="619"/>
      <c r="M30" s="619"/>
      <c r="N30" s="619"/>
      <c r="O30" s="619"/>
      <c r="P30" s="619"/>
      <c r="Q30" s="620"/>
      <c r="R30" s="621">
        <v>50863</v>
      </c>
      <c r="S30" s="622"/>
      <c r="T30" s="622"/>
      <c r="U30" s="622"/>
      <c r="V30" s="622"/>
      <c r="W30" s="622"/>
      <c r="X30" s="622"/>
      <c r="Y30" s="623"/>
      <c r="Z30" s="624">
        <v>0.7</v>
      </c>
      <c r="AA30" s="624"/>
      <c r="AB30" s="624"/>
      <c r="AC30" s="624"/>
      <c r="AD30" s="625">
        <v>2355</v>
      </c>
      <c r="AE30" s="625"/>
      <c r="AF30" s="625"/>
      <c r="AG30" s="625"/>
      <c r="AH30" s="625"/>
      <c r="AI30" s="625"/>
      <c r="AJ30" s="625"/>
      <c r="AK30" s="625"/>
      <c r="AL30" s="626">
        <v>0.1</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99</v>
      </c>
      <c r="BH30" s="682"/>
      <c r="BI30" s="682"/>
      <c r="BJ30" s="682"/>
      <c r="BK30" s="682"/>
      <c r="BL30" s="682"/>
      <c r="BM30" s="616">
        <v>95.6</v>
      </c>
      <c r="BN30" s="682"/>
      <c r="BO30" s="682"/>
      <c r="BP30" s="682"/>
      <c r="BQ30" s="683"/>
      <c r="BR30" s="681">
        <v>98.7</v>
      </c>
      <c r="BS30" s="682"/>
      <c r="BT30" s="682"/>
      <c r="BU30" s="682"/>
      <c r="BV30" s="682"/>
      <c r="BW30" s="682"/>
      <c r="BX30" s="616">
        <v>94.8</v>
      </c>
      <c r="BY30" s="682"/>
      <c r="BZ30" s="682"/>
      <c r="CA30" s="682"/>
      <c r="CB30" s="683"/>
      <c r="CD30" s="686"/>
      <c r="CE30" s="687"/>
      <c r="CF30" s="636" t="s">
        <v>308</v>
      </c>
      <c r="CG30" s="637"/>
      <c r="CH30" s="637"/>
      <c r="CI30" s="637"/>
      <c r="CJ30" s="637"/>
      <c r="CK30" s="637"/>
      <c r="CL30" s="637"/>
      <c r="CM30" s="637"/>
      <c r="CN30" s="637"/>
      <c r="CO30" s="637"/>
      <c r="CP30" s="637"/>
      <c r="CQ30" s="638"/>
      <c r="CR30" s="621">
        <v>751681</v>
      </c>
      <c r="CS30" s="622"/>
      <c r="CT30" s="622"/>
      <c r="CU30" s="622"/>
      <c r="CV30" s="622"/>
      <c r="CW30" s="622"/>
      <c r="CX30" s="622"/>
      <c r="CY30" s="623"/>
      <c r="CZ30" s="626">
        <v>10.8</v>
      </c>
      <c r="DA30" s="655"/>
      <c r="DB30" s="655"/>
      <c r="DC30" s="659"/>
      <c r="DD30" s="630">
        <v>736389</v>
      </c>
      <c r="DE30" s="622"/>
      <c r="DF30" s="622"/>
      <c r="DG30" s="622"/>
      <c r="DH30" s="622"/>
      <c r="DI30" s="622"/>
      <c r="DJ30" s="622"/>
      <c r="DK30" s="623"/>
      <c r="DL30" s="630">
        <v>736389</v>
      </c>
      <c r="DM30" s="622"/>
      <c r="DN30" s="622"/>
      <c r="DO30" s="622"/>
      <c r="DP30" s="622"/>
      <c r="DQ30" s="622"/>
      <c r="DR30" s="622"/>
      <c r="DS30" s="622"/>
      <c r="DT30" s="622"/>
      <c r="DU30" s="622"/>
      <c r="DV30" s="623"/>
      <c r="DW30" s="626">
        <v>16.7</v>
      </c>
      <c r="DX30" s="655"/>
      <c r="DY30" s="655"/>
      <c r="DZ30" s="655"/>
      <c r="EA30" s="655"/>
      <c r="EB30" s="655"/>
      <c r="EC30" s="656"/>
    </row>
    <row r="31" spans="2:133" ht="11.25" customHeight="1" x14ac:dyDescent="0.15">
      <c r="B31" s="618" t="s">
        <v>309</v>
      </c>
      <c r="C31" s="619"/>
      <c r="D31" s="619"/>
      <c r="E31" s="619"/>
      <c r="F31" s="619"/>
      <c r="G31" s="619"/>
      <c r="H31" s="619"/>
      <c r="I31" s="619"/>
      <c r="J31" s="619"/>
      <c r="K31" s="619"/>
      <c r="L31" s="619"/>
      <c r="M31" s="619"/>
      <c r="N31" s="619"/>
      <c r="O31" s="619"/>
      <c r="P31" s="619"/>
      <c r="Q31" s="620"/>
      <c r="R31" s="621">
        <v>41525</v>
      </c>
      <c r="S31" s="622"/>
      <c r="T31" s="622"/>
      <c r="U31" s="622"/>
      <c r="V31" s="622"/>
      <c r="W31" s="622"/>
      <c r="X31" s="622"/>
      <c r="Y31" s="623"/>
      <c r="Z31" s="624">
        <v>0.6</v>
      </c>
      <c r="AA31" s="624"/>
      <c r="AB31" s="624"/>
      <c r="AC31" s="624"/>
      <c r="AD31" s="625" t="s">
        <v>124</v>
      </c>
      <c r="AE31" s="625"/>
      <c r="AF31" s="625"/>
      <c r="AG31" s="625"/>
      <c r="AH31" s="625"/>
      <c r="AI31" s="625"/>
      <c r="AJ31" s="625"/>
      <c r="AK31" s="625"/>
      <c r="AL31" s="626" t="s">
        <v>225</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99.3</v>
      </c>
      <c r="BH31" s="657"/>
      <c r="BI31" s="657"/>
      <c r="BJ31" s="657"/>
      <c r="BK31" s="657"/>
      <c r="BL31" s="657"/>
      <c r="BM31" s="627">
        <v>96.7</v>
      </c>
      <c r="BN31" s="679"/>
      <c r="BO31" s="679"/>
      <c r="BP31" s="679"/>
      <c r="BQ31" s="680"/>
      <c r="BR31" s="678">
        <v>98.8</v>
      </c>
      <c r="BS31" s="657"/>
      <c r="BT31" s="657"/>
      <c r="BU31" s="657"/>
      <c r="BV31" s="657"/>
      <c r="BW31" s="657"/>
      <c r="BX31" s="627">
        <v>95.8</v>
      </c>
      <c r="BY31" s="679"/>
      <c r="BZ31" s="679"/>
      <c r="CA31" s="679"/>
      <c r="CB31" s="680"/>
      <c r="CD31" s="686"/>
      <c r="CE31" s="687"/>
      <c r="CF31" s="636" t="s">
        <v>312</v>
      </c>
      <c r="CG31" s="637"/>
      <c r="CH31" s="637"/>
      <c r="CI31" s="637"/>
      <c r="CJ31" s="637"/>
      <c r="CK31" s="637"/>
      <c r="CL31" s="637"/>
      <c r="CM31" s="637"/>
      <c r="CN31" s="637"/>
      <c r="CO31" s="637"/>
      <c r="CP31" s="637"/>
      <c r="CQ31" s="638"/>
      <c r="CR31" s="621">
        <v>48324</v>
      </c>
      <c r="CS31" s="657"/>
      <c r="CT31" s="657"/>
      <c r="CU31" s="657"/>
      <c r="CV31" s="657"/>
      <c r="CW31" s="657"/>
      <c r="CX31" s="657"/>
      <c r="CY31" s="658"/>
      <c r="CZ31" s="626">
        <v>0.7</v>
      </c>
      <c r="DA31" s="655"/>
      <c r="DB31" s="655"/>
      <c r="DC31" s="659"/>
      <c r="DD31" s="630">
        <v>48220</v>
      </c>
      <c r="DE31" s="657"/>
      <c r="DF31" s="657"/>
      <c r="DG31" s="657"/>
      <c r="DH31" s="657"/>
      <c r="DI31" s="657"/>
      <c r="DJ31" s="657"/>
      <c r="DK31" s="658"/>
      <c r="DL31" s="630">
        <v>48220</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x14ac:dyDescent="0.15">
      <c r="B32" s="618" t="s">
        <v>313</v>
      </c>
      <c r="C32" s="619"/>
      <c r="D32" s="619"/>
      <c r="E32" s="619"/>
      <c r="F32" s="619"/>
      <c r="G32" s="619"/>
      <c r="H32" s="619"/>
      <c r="I32" s="619"/>
      <c r="J32" s="619"/>
      <c r="K32" s="619"/>
      <c r="L32" s="619"/>
      <c r="M32" s="619"/>
      <c r="N32" s="619"/>
      <c r="O32" s="619"/>
      <c r="P32" s="619"/>
      <c r="Q32" s="620"/>
      <c r="R32" s="621">
        <v>413453</v>
      </c>
      <c r="S32" s="622"/>
      <c r="T32" s="622"/>
      <c r="U32" s="622"/>
      <c r="V32" s="622"/>
      <c r="W32" s="622"/>
      <c r="X32" s="622"/>
      <c r="Y32" s="623"/>
      <c r="Z32" s="624">
        <v>5.8</v>
      </c>
      <c r="AA32" s="624"/>
      <c r="AB32" s="624"/>
      <c r="AC32" s="624"/>
      <c r="AD32" s="625" t="s">
        <v>225</v>
      </c>
      <c r="AE32" s="625"/>
      <c r="AF32" s="625"/>
      <c r="AG32" s="625"/>
      <c r="AH32" s="625"/>
      <c r="AI32" s="625"/>
      <c r="AJ32" s="625"/>
      <c r="AK32" s="625"/>
      <c r="AL32" s="626" t="s">
        <v>124</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98.6</v>
      </c>
      <c r="BH32" s="691"/>
      <c r="BI32" s="691"/>
      <c r="BJ32" s="691"/>
      <c r="BK32" s="691"/>
      <c r="BL32" s="691"/>
      <c r="BM32" s="692">
        <v>94</v>
      </c>
      <c r="BN32" s="691"/>
      <c r="BO32" s="691"/>
      <c r="BP32" s="691"/>
      <c r="BQ32" s="693"/>
      <c r="BR32" s="690">
        <v>98.4</v>
      </c>
      <c r="BS32" s="691"/>
      <c r="BT32" s="691"/>
      <c r="BU32" s="691"/>
      <c r="BV32" s="691"/>
      <c r="BW32" s="691"/>
      <c r="BX32" s="692">
        <v>93.1</v>
      </c>
      <c r="BY32" s="691"/>
      <c r="BZ32" s="691"/>
      <c r="CA32" s="691"/>
      <c r="CB32" s="693"/>
      <c r="CD32" s="688"/>
      <c r="CE32" s="689"/>
      <c r="CF32" s="636" t="s">
        <v>315</v>
      </c>
      <c r="CG32" s="637"/>
      <c r="CH32" s="637"/>
      <c r="CI32" s="637"/>
      <c r="CJ32" s="637"/>
      <c r="CK32" s="637"/>
      <c r="CL32" s="637"/>
      <c r="CM32" s="637"/>
      <c r="CN32" s="637"/>
      <c r="CO32" s="637"/>
      <c r="CP32" s="637"/>
      <c r="CQ32" s="638"/>
      <c r="CR32" s="621" t="s">
        <v>225</v>
      </c>
      <c r="CS32" s="622"/>
      <c r="CT32" s="622"/>
      <c r="CU32" s="622"/>
      <c r="CV32" s="622"/>
      <c r="CW32" s="622"/>
      <c r="CX32" s="622"/>
      <c r="CY32" s="623"/>
      <c r="CZ32" s="626" t="s">
        <v>124</v>
      </c>
      <c r="DA32" s="655"/>
      <c r="DB32" s="655"/>
      <c r="DC32" s="659"/>
      <c r="DD32" s="630" t="s">
        <v>225</v>
      </c>
      <c r="DE32" s="622"/>
      <c r="DF32" s="622"/>
      <c r="DG32" s="622"/>
      <c r="DH32" s="622"/>
      <c r="DI32" s="622"/>
      <c r="DJ32" s="622"/>
      <c r="DK32" s="623"/>
      <c r="DL32" s="630" t="s">
        <v>124</v>
      </c>
      <c r="DM32" s="622"/>
      <c r="DN32" s="622"/>
      <c r="DO32" s="622"/>
      <c r="DP32" s="622"/>
      <c r="DQ32" s="622"/>
      <c r="DR32" s="622"/>
      <c r="DS32" s="622"/>
      <c r="DT32" s="622"/>
      <c r="DU32" s="622"/>
      <c r="DV32" s="623"/>
      <c r="DW32" s="626" t="s">
        <v>225</v>
      </c>
      <c r="DX32" s="655"/>
      <c r="DY32" s="655"/>
      <c r="DZ32" s="655"/>
      <c r="EA32" s="655"/>
      <c r="EB32" s="655"/>
      <c r="EC32" s="656"/>
    </row>
    <row r="33" spans="2:133" ht="11.25" customHeight="1" x14ac:dyDescent="0.15">
      <c r="B33" s="618" t="s">
        <v>316</v>
      </c>
      <c r="C33" s="619"/>
      <c r="D33" s="619"/>
      <c r="E33" s="619"/>
      <c r="F33" s="619"/>
      <c r="G33" s="619"/>
      <c r="H33" s="619"/>
      <c r="I33" s="619"/>
      <c r="J33" s="619"/>
      <c r="K33" s="619"/>
      <c r="L33" s="619"/>
      <c r="M33" s="619"/>
      <c r="N33" s="619"/>
      <c r="O33" s="619"/>
      <c r="P33" s="619"/>
      <c r="Q33" s="620"/>
      <c r="R33" s="621">
        <v>170040</v>
      </c>
      <c r="S33" s="622"/>
      <c r="T33" s="622"/>
      <c r="U33" s="622"/>
      <c r="V33" s="622"/>
      <c r="W33" s="622"/>
      <c r="X33" s="622"/>
      <c r="Y33" s="623"/>
      <c r="Z33" s="624">
        <v>2.4</v>
      </c>
      <c r="AA33" s="624"/>
      <c r="AB33" s="624"/>
      <c r="AC33" s="624"/>
      <c r="AD33" s="625" t="s">
        <v>225</v>
      </c>
      <c r="AE33" s="625"/>
      <c r="AF33" s="625"/>
      <c r="AG33" s="625"/>
      <c r="AH33" s="625"/>
      <c r="AI33" s="625"/>
      <c r="AJ33" s="625"/>
      <c r="AK33" s="625"/>
      <c r="AL33" s="626" t="s">
        <v>124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3178871</v>
      </c>
      <c r="CS33" s="657"/>
      <c r="CT33" s="657"/>
      <c r="CU33" s="657"/>
      <c r="CV33" s="657"/>
      <c r="CW33" s="657"/>
      <c r="CX33" s="657"/>
      <c r="CY33" s="658"/>
      <c r="CZ33" s="626">
        <v>45.7</v>
      </c>
      <c r="DA33" s="655"/>
      <c r="DB33" s="655"/>
      <c r="DC33" s="659"/>
      <c r="DD33" s="630">
        <v>2592892</v>
      </c>
      <c r="DE33" s="657"/>
      <c r="DF33" s="657"/>
      <c r="DG33" s="657"/>
      <c r="DH33" s="657"/>
      <c r="DI33" s="657"/>
      <c r="DJ33" s="657"/>
      <c r="DK33" s="658"/>
      <c r="DL33" s="630">
        <v>2040790</v>
      </c>
      <c r="DM33" s="657"/>
      <c r="DN33" s="657"/>
      <c r="DO33" s="657"/>
      <c r="DP33" s="657"/>
      <c r="DQ33" s="657"/>
      <c r="DR33" s="657"/>
      <c r="DS33" s="657"/>
      <c r="DT33" s="657"/>
      <c r="DU33" s="657"/>
      <c r="DV33" s="658"/>
      <c r="DW33" s="626">
        <v>46.2</v>
      </c>
      <c r="DX33" s="655"/>
      <c r="DY33" s="655"/>
      <c r="DZ33" s="655"/>
      <c r="EA33" s="655"/>
      <c r="EB33" s="655"/>
      <c r="EC33" s="656"/>
    </row>
    <row r="34" spans="2:133" ht="11.25" customHeight="1" x14ac:dyDescent="0.15">
      <c r="B34" s="618" t="s">
        <v>318</v>
      </c>
      <c r="C34" s="619"/>
      <c r="D34" s="619"/>
      <c r="E34" s="619"/>
      <c r="F34" s="619"/>
      <c r="G34" s="619"/>
      <c r="H34" s="619"/>
      <c r="I34" s="619"/>
      <c r="J34" s="619"/>
      <c r="K34" s="619"/>
      <c r="L34" s="619"/>
      <c r="M34" s="619"/>
      <c r="N34" s="619"/>
      <c r="O34" s="619"/>
      <c r="P34" s="619"/>
      <c r="Q34" s="620"/>
      <c r="R34" s="621">
        <v>64237</v>
      </c>
      <c r="S34" s="622"/>
      <c r="T34" s="622"/>
      <c r="U34" s="622"/>
      <c r="V34" s="622"/>
      <c r="W34" s="622"/>
      <c r="X34" s="622"/>
      <c r="Y34" s="623"/>
      <c r="Z34" s="624">
        <v>0.9</v>
      </c>
      <c r="AA34" s="624"/>
      <c r="AB34" s="624"/>
      <c r="AC34" s="624"/>
      <c r="AD34" s="625">
        <v>1583</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888614</v>
      </c>
      <c r="CS34" s="622"/>
      <c r="CT34" s="622"/>
      <c r="CU34" s="622"/>
      <c r="CV34" s="622"/>
      <c r="CW34" s="622"/>
      <c r="CX34" s="622"/>
      <c r="CY34" s="623"/>
      <c r="CZ34" s="626">
        <v>12.8</v>
      </c>
      <c r="DA34" s="655"/>
      <c r="DB34" s="655"/>
      <c r="DC34" s="659"/>
      <c r="DD34" s="630">
        <v>678235</v>
      </c>
      <c r="DE34" s="622"/>
      <c r="DF34" s="622"/>
      <c r="DG34" s="622"/>
      <c r="DH34" s="622"/>
      <c r="DI34" s="622"/>
      <c r="DJ34" s="622"/>
      <c r="DK34" s="623"/>
      <c r="DL34" s="630">
        <v>485659</v>
      </c>
      <c r="DM34" s="622"/>
      <c r="DN34" s="622"/>
      <c r="DO34" s="622"/>
      <c r="DP34" s="622"/>
      <c r="DQ34" s="622"/>
      <c r="DR34" s="622"/>
      <c r="DS34" s="622"/>
      <c r="DT34" s="622"/>
      <c r="DU34" s="622"/>
      <c r="DV34" s="623"/>
      <c r="DW34" s="626">
        <v>11</v>
      </c>
      <c r="DX34" s="655"/>
      <c r="DY34" s="655"/>
      <c r="DZ34" s="655"/>
      <c r="EA34" s="655"/>
      <c r="EB34" s="655"/>
      <c r="EC34" s="656"/>
    </row>
    <row r="35" spans="2:133" ht="11.25" customHeight="1" x14ac:dyDescent="0.15">
      <c r="B35" s="618" t="s">
        <v>322</v>
      </c>
      <c r="C35" s="619"/>
      <c r="D35" s="619"/>
      <c r="E35" s="619"/>
      <c r="F35" s="619"/>
      <c r="G35" s="619"/>
      <c r="H35" s="619"/>
      <c r="I35" s="619"/>
      <c r="J35" s="619"/>
      <c r="K35" s="619"/>
      <c r="L35" s="619"/>
      <c r="M35" s="619"/>
      <c r="N35" s="619"/>
      <c r="O35" s="619"/>
      <c r="P35" s="619"/>
      <c r="Q35" s="620"/>
      <c r="R35" s="621">
        <v>476800</v>
      </c>
      <c r="S35" s="622"/>
      <c r="T35" s="622"/>
      <c r="U35" s="622"/>
      <c r="V35" s="622"/>
      <c r="W35" s="622"/>
      <c r="X35" s="622"/>
      <c r="Y35" s="623"/>
      <c r="Z35" s="624">
        <v>6.7</v>
      </c>
      <c r="AA35" s="624"/>
      <c r="AB35" s="624"/>
      <c r="AC35" s="624"/>
      <c r="AD35" s="625" t="s">
        <v>124</v>
      </c>
      <c r="AE35" s="625"/>
      <c r="AF35" s="625"/>
      <c r="AG35" s="625"/>
      <c r="AH35" s="625"/>
      <c r="AI35" s="625"/>
      <c r="AJ35" s="625"/>
      <c r="AK35" s="625"/>
      <c r="AL35" s="626" t="s">
        <v>124</v>
      </c>
      <c r="AM35" s="627"/>
      <c r="AN35" s="627"/>
      <c r="AO35" s="628"/>
      <c r="AP35" s="214"/>
      <c r="AQ35" s="694" t="s">
        <v>323</v>
      </c>
      <c r="AR35" s="695"/>
      <c r="AS35" s="695"/>
      <c r="AT35" s="695"/>
      <c r="AU35" s="695"/>
      <c r="AV35" s="695"/>
      <c r="AW35" s="695"/>
      <c r="AX35" s="695"/>
      <c r="AY35" s="696"/>
      <c r="AZ35" s="610">
        <v>1344914</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31454</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48916</v>
      </c>
      <c r="CS35" s="657"/>
      <c r="CT35" s="657"/>
      <c r="CU35" s="657"/>
      <c r="CV35" s="657"/>
      <c r="CW35" s="657"/>
      <c r="CX35" s="657"/>
      <c r="CY35" s="658"/>
      <c r="CZ35" s="626">
        <v>0.7</v>
      </c>
      <c r="DA35" s="655"/>
      <c r="DB35" s="655"/>
      <c r="DC35" s="659"/>
      <c r="DD35" s="630">
        <v>43378</v>
      </c>
      <c r="DE35" s="657"/>
      <c r="DF35" s="657"/>
      <c r="DG35" s="657"/>
      <c r="DH35" s="657"/>
      <c r="DI35" s="657"/>
      <c r="DJ35" s="657"/>
      <c r="DK35" s="658"/>
      <c r="DL35" s="630">
        <v>14004</v>
      </c>
      <c r="DM35" s="657"/>
      <c r="DN35" s="657"/>
      <c r="DO35" s="657"/>
      <c r="DP35" s="657"/>
      <c r="DQ35" s="657"/>
      <c r="DR35" s="657"/>
      <c r="DS35" s="657"/>
      <c r="DT35" s="657"/>
      <c r="DU35" s="657"/>
      <c r="DV35" s="658"/>
      <c r="DW35" s="626">
        <v>0.3</v>
      </c>
      <c r="DX35" s="655"/>
      <c r="DY35" s="655"/>
      <c r="DZ35" s="655"/>
      <c r="EA35" s="655"/>
      <c r="EB35" s="655"/>
      <c r="EC35" s="656"/>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124</v>
      </c>
      <c r="S36" s="622"/>
      <c r="T36" s="622"/>
      <c r="U36" s="622"/>
      <c r="V36" s="622"/>
      <c r="W36" s="622"/>
      <c r="X36" s="622"/>
      <c r="Y36" s="623"/>
      <c r="Z36" s="624" t="s">
        <v>124</v>
      </c>
      <c r="AA36" s="624"/>
      <c r="AB36" s="624"/>
      <c r="AC36" s="624"/>
      <c r="AD36" s="625" t="s">
        <v>124</v>
      </c>
      <c r="AE36" s="625"/>
      <c r="AF36" s="625"/>
      <c r="AG36" s="625"/>
      <c r="AH36" s="625"/>
      <c r="AI36" s="625"/>
      <c r="AJ36" s="625"/>
      <c r="AK36" s="625"/>
      <c r="AL36" s="626" t="s">
        <v>124</v>
      </c>
      <c r="AM36" s="627"/>
      <c r="AN36" s="627"/>
      <c r="AO36" s="628"/>
      <c r="AQ36" s="698" t="s">
        <v>327</v>
      </c>
      <c r="AR36" s="699"/>
      <c r="AS36" s="699"/>
      <c r="AT36" s="699"/>
      <c r="AU36" s="699"/>
      <c r="AV36" s="699"/>
      <c r="AW36" s="699"/>
      <c r="AX36" s="699"/>
      <c r="AY36" s="700"/>
      <c r="AZ36" s="621">
        <v>521990</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8290</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1414126</v>
      </c>
      <c r="CS36" s="622"/>
      <c r="CT36" s="622"/>
      <c r="CU36" s="622"/>
      <c r="CV36" s="622"/>
      <c r="CW36" s="622"/>
      <c r="CX36" s="622"/>
      <c r="CY36" s="623"/>
      <c r="CZ36" s="626">
        <v>20.3</v>
      </c>
      <c r="DA36" s="655"/>
      <c r="DB36" s="655"/>
      <c r="DC36" s="659"/>
      <c r="DD36" s="630">
        <v>1253984</v>
      </c>
      <c r="DE36" s="622"/>
      <c r="DF36" s="622"/>
      <c r="DG36" s="622"/>
      <c r="DH36" s="622"/>
      <c r="DI36" s="622"/>
      <c r="DJ36" s="622"/>
      <c r="DK36" s="623"/>
      <c r="DL36" s="630">
        <v>971582</v>
      </c>
      <c r="DM36" s="622"/>
      <c r="DN36" s="622"/>
      <c r="DO36" s="622"/>
      <c r="DP36" s="622"/>
      <c r="DQ36" s="622"/>
      <c r="DR36" s="622"/>
      <c r="DS36" s="622"/>
      <c r="DT36" s="622"/>
      <c r="DU36" s="622"/>
      <c r="DV36" s="623"/>
      <c r="DW36" s="626">
        <v>22</v>
      </c>
      <c r="DX36" s="655"/>
      <c r="DY36" s="655"/>
      <c r="DZ36" s="655"/>
      <c r="EA36" s="655"/>
      <c r="EB36" s="655"/>
      <c r="EC36" s="656"/>
    </row>
    <row r="37" spans="2:133" ht="11.25" customHeight="1" x14ac:dyDescent="0.15">
      <c r="B37" s="618" t="s">
        <v>330</v>
      </c>
      <c r="C37" s="619"/>
      <c r="D37" s="619"/>
      <c r="E37" s="619"/>
      <c r="F37" s="619"/>
      <c r="G37" s="619"/>
      <c r="H37" s="619"/>
      <c r="I37" s="619"/>
      <c r="J37" s="619"/>
      <c r="K37" s="619"/>
      <c r="L37" s="619"/>
      <c r="M37" s="619"/>
      <c r="N37" s="619"/>
      <c r="O37" s="619"/>
      <c r="P37" s="619"/>
      <c r="Q37" s="620"/>
      <c r="R37" s="621">
        <v>185300</v>
      </c>
      <c r="S37" s="622"/>
      <c r="T37" s="622"/>
      <c r="U37" s="622"/>
      <c r="V37" s="622"/>
      <c r="W37" s="622"/>
      <c r="X37" s="622"/>
      <c r="Y37" s="623"/>
      <c r="Z37" s="624">
        <v>2.6</v>
      </c>
      <c r="AA37" s="624"/>
      <c r="AB37" s="624"/>
      <c r="AC37" s="624"/>
      <c r="AD37" s="625" t="s">
        <v>124</v>
      </c>
      <c r="AE37" s="625"/>
      <c r="AF37" s="625"/>
      <c r="AG37" s="625"/>
      <c r="AH37" s="625"/>
      <c r="AI37" s="625"/>
      <c r="AJ37" s="625"/>
      <c r="AK37" s="625"/>
      <c r="AL37" s="626" t="s">
        <v>225</v>
      </c>
      <c r="AM37" s="627"/>
      <c r="AN37" s="627"/>
      <c r="AO37" s="628"/>
      <c r="AQ37" s="698" t="s">
        <v>331</v>
      </c>
      <c r="AR37" s="699"/>
      <c r="AS37" s="699"/>
      <c r="AT37" s="699"/>
      <c r="AU37" s="699"/>
      <c r="AV37" s="699"/>
      <c r="AW37" s="699"/>
      <c r="AX37" s="699"/>
      <c r="AY37" s="700"/>
      <c r="AZ37" s="621">
        <v>214681</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1543</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456506</v>
      </c>
      <c r="CS37" s="657"/>
      <c r="CT37" s="657"/>
      <c r="CU37" s="657"/>
      <c r="CV37" s="657"/>
      <c r="CW37" s="657"/>
      <c r="CX37" s="657"/>
      <c r="CY37" s="658"/>
      <c r="CZ37" s="626">
        <v>6.6</v>
      </c>
      <c r="DA37" s="655"/>
      <c r="DB37" s="655"/>
      <c r="DC37" s="659"/>
      <c r="DD37" s="630">
        <v>437075</v>
      </c>
      <c r="DE37" s="657"/>
      <c r="DF37" s="657"/>
      <c r="DG37" s="657"/>
      <c r="DH37" s="657"/>
      <c r="DI37" s="657"/>
      <c r="DJ37" s="657"/>
      <c r="DK37" s="658"/>
      <c r="DL37" s="630">
        <v>363233</v>
      </c>
      <c r="DM37" s="657"/>
      <c r="DN37" s="657"/>
      <c r="DO37" s="657"/>
      <c r="DP37" s="657"/>
      <c r="DQ37" s="657"/>
      <c r="DR37" s="657"/>
      <c r="DS37" s="657"/>
      <c r="DT37" s="657"/>
      <c r="DU37" s="657"/>
      <c r="DV37" s="658"/>
      <c r="DW37" s="626">
        <v>8.1999999999999993</v>
      </c>
      <c r="DX37" s="655"/>
      <c r="DY37" s="655"/>
      <c r="DZ37" s="655"/>
      <c r="EA37" s="655"/>
      <c r="EB37" s="655"/>
      <c r="EC37" s="656"/>
    </row>
    <row r="38" spans="2:133" ht="11.25" customHeight="1" x14ac:dyDescent="0.15">
      <c r="B38" s="666" t="s">
        <v>334</v>
      </c>
      <c r="C38" s="667"/>
      <c r="D38" s="667"/>
      <c r="E38" s="667"/>
      <c r="F38" s="667"/>
      <c r="G38" s="667"/>
      <c r="H38" s="667"/>
      <c r="I38" s="667"/>
      <c r="J38" s="667"/>
      <c r="K38" s="667"/>
      <c r="L38" s="667"/>
      <c r="M38" s="667"/>
      <c r="N38" s="667"/>
      <c r="O38" s="667"/>
      <c r="P38" s="667"/>
      <c r="Q38" s="668"/>
      <c r="R38" s="701">
        <v>7140496</v>
      </c>
      <c r="S38" s="702"/>
      <c r="T38" s="702"/>
      <c r="U38" s="702"/>
      <c r="V38" s="702"/>
      <c r="W38" s="702"/>
      <c r="X38" s="702"/>
      <c r="Y38" s="703"/>
      <c r="Z38" s="704">
        <v>100</v>
      </c>
      <c r="AA38" s="704"/>
      <c r="AB38" s="704"/>
      <c r="AC38" s="704"/>
      <c r="AD38" s="705">
        <v>4228121</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134635</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2535</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688289</v>
      </c>
      <c r="CS38" s="622"/>
      <c r="CT38" s="622"/>
      <c r="CU38" s="622"/>
      <c r="CV38" s="622"/>
      <c r="CW38" s="622"/>
      <c r="CX38" s="622"/>
      <c r="CY38" s="623"/>
      <c r="CZ38" s="626">
        <v>9.9</v>
      </c>
      <c r="DA38" s="655"/>
      <c r="DB38" s="655"/>
      <c r="DC38" s="659"/>
      <c r="DD38" s="630">
        <v>612996</v>
      </c>
      <c r="DE38" s="622"/>
      <c r="DF38" s="622"/>
      <c r="DG38" s="622"/>
      <c r="DH38" s="622"/>
      <c r="DI38" s="622"/>
      <c r="DJ38" s="622"/>
      <c r="DK38" s="623"/>
      <c r="DL38" s="630">
        <v>569545</v>
      </c>
      <c r="DM38" s="622"/>
      <c r="DN38" s="622"/>
      <c r="DO38" s="622"/>
      <c r="DP38" s="622"/>
      <c r="DQ38" s="622"/>
      <c r="DR38" s="622"/>
      <c r="DS38" s="622"/>
      <c r="DT38" s="622"/>
      <c r="DU38" s="622"/>
      <c r="DV38" s="623"/>
      <c r="DW38" s="626">
        <v>12.9</v>
      </c>
      <c r="DX38" s="655"/>
      <c r="DY38" s="655"/>
      <c r="DZ38" s="655"/>
      <c r="EA38" s="655"/>
      <c r="EB38" s="655"/>
      <c r="EC38" s="656"/>
    </row>
    <row r="39" spans="2:133" ht="11.25" customHeight="1" x14ac:dyDescent="0.15">
      <c r="AQ39" s="698" t="s">
        <v>338</v>
      </c>
      <c r="AR39" s="699"/>
      <c r="AS39" s="699"/>
      <c r="AT39" s="699"/>
      <c r="AU39" s="699"/>
      <c r="AV39" s="699"/>
      <c r="AW39" s="699"/>
      <c r="AX39" s="699"/>
      <c r="AY39" s="700"/>
      <c r="AZ39" s="621" t="s">
        <v>124</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88</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23693</v>
      </c>
      <c r="CS39" s="657"/>
      <c r="CT39" s="657"/>
      <c r="CU39" s="657"/>
      <c r="CV39" s="657"/>
      <c r="CW39" s="657"/>
      <c r="CX39" s="657"/>
      <c r="CY39" s="658"/>
      <c r="CZ39" s="626">
        <v>0.3</v>
      </c>
      <c r="DA39" s="655"/>
      <c r="DB39" s="655"/>
      <c r="DC39" s="659"/>
      <c r="DD39" s="630">
        <v>4299</v>
      </c>
      <c r="DE39" s="657"/>
      <c r="DF39" s="657"/>
      <c r="DG39" s="657"/>
      <c r="DH39" s="657"/>
      <c r="DI39" s="657"/>
      <c r="DJ39" s="657"/>
      <c r="DK39" s="658"/>
      <c r="DL39" s="630" t="s">
        <v>124</v>
      </c>
      <c r="DM39" s="657"/>
      <c r="DN39" s="657"/>
      <c r="DO39" s="657"/>
      <c r="DP39" s="657"/>
      <c r="DQ39" s="657"/>
      <c r="DR39" s="657"/>
      <c r="DS39" s="657"/>
      <c r="DT39" s="657"/>
      <c r="DU39" s="657"/>
      <c r="DV39" s="658"/>
      <c r="DW39" s="626" t="s">
        <v>225</v>
      </c>
      <c r="DX39" s="655"/>
      <c r="DY39" s="655"/>
      <c r="DZ39" s="655"/>
      <c r="EA39" s="655"/>
      <c r="EB39" s="655"/>
      <c r="EC39" s="656"/>
    </row>
    <row r="40" spans="2:133" ht="11.25" customHeight="1" x14ac:dyDescent="0.15">
      <c r="AQ40" s="698" t="s">
        <v>342</v>
      </c>
      <c r="AR40" s="699"/>
      <c r="AS40" s="699"/>
      <c r="AT40" s="699"/>
      <c r="AU40" s="699"/>
      <c r="AV40" s="699"/>
      <c r="AW40" s="699"/>
      <c r="AX40" s="699"/>
      <c r="AY40" s="700"/>
      <c r="AZ40" s="621">
        <v>110257</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121</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115233</v>
      </c>
      <c r="CS40" s="622"/>
      <c r="CT40" s="622"/>
      <c r="CU40" s="622"/>
      <c r="CV40" s="622"/>
      <c r="CW40" s="622"/>
      <c r="CX40" s="622"/>
      <c r="CY40" s="623"/>
      <c r="CZ40" s="626">
        <v>1.7</v>
      </c>
      <c r="DA40" s="655"/>
      <c r="DB40" s="655"/>
      <c r="DC40" s="659"/>
      <c r="DD40" s="630" t="s">
        <v>225</v>
      </c>
      <c r="DE40" s="622"/>
      <c r="DF40" s="622"/>
      <c r="DG40" s="622"/>
      <c r="DH40" s="622"/>
      <c r="DI40" s="622"/>
      <c r="DJ40" s="622"/>
      <c r="DK40" s="623"/>
      <c r="DL40" s="630" t="s">
        <v>225</v>
      </c>
      <c r="DM40" s="622"/>
      <c r="DN40" s="622"/>
      <c r="DO40" s="622"/>
      <c r="DP40" s="622"/>
      <c r="DQ40" s="622"/>
      <c r="DR40" s="622"/>
      <c r="DS40" s="622"/>
      <c r="DT40" s="622"/>
      <c r="DU40" s="622"/>
      <c r="DV40" s="623"/>
      <c r="DW40" s="626" t="s">
        <v>124</v>
      </c>
      <c r="DX40" s="655"/>
      <c r="DY40" s="655"/>
      <c r="DZ40" s="655"/>
      <c r="EA40" s="655"/>
      <c r="EB40" s="655"/>
      <c r="EC40" s="656"/>
    </row>
    <row r="41" spans="2:133" ht="11.25" customHeight="1" x14ac:dyDescent="0.15">
      <c r="AQ41" s="708" t="s">
        <v>345</v>
      </c>
      <c r="AR41" s="709"/>
      <c r="AS41" s="709"/>
      <c r="AT41" s="709"/>
      <c r="AU41" s="709"/>
      <c r="AV41" s="709"/>
      <c r="AW41" s="709"/>
      <c r="AX41" s="709"/>
      <c r="AY41" s="710"/>
      <c r="AZ41" s="701">
        <v>363351</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365</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124</v>
      </c>
      <c r="CS41" s="657"/>
      <c r="CT41" s="657"/>
      <c r="CU41" s="657"/>
      <c r="CV41" s="657"/>
      <c r="CW41" s="657"/>
      <c r="CX41" s="657"/>
      <c r="CY41" s="658"/>
      <c r="CZ41" s="626" t="s">
        <v>124</v>
      </c>
      <c r="DA41" s="655"/>
      <c r="DB41" s="655"/>
      <c r="DC41" s="659"/>
      <c r="DD41" s="630" t="s">
        <v>225</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937230</v>
      </c>
      <c r="CS42" s="622"/>
      <c r="CT42" s="622"/>
      <c r="CU42" s="622"/>
      <c r="CV42" s="622"/>
      <c r="CW42" s="622"/>
      <c r="CX42" s="622"/>
      <c r="CY42" s="623"/>
      <c r="CZ42" s="626">
        <v>13.5</v>
      </c>
      <c r="DA42" s="627"/>
      <c r="DB42" s="627"/>
      <c r="DC42" s="722"/>
      <c r="DD42" s="630">
        <v>231300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33287</v>
      </c>
      <c r="CS43" s="657"/>
      <c r="CT43" s="657"/>
      <c r="CU43" s="657"/>
      <c r="CV43" s="657"/>
      <c r="CW43" s="657"/>
      <c r="CX43" s="657"/>
      <c r="CY43" s="658"/>
      <c r="CZ43" s="626">
        <v>0.5</v>
      </c>
      <c r="DA43" s="655"/>
      <c r="DB43" s="655"/>
      <c r="DC43" s="659"/>
      <c r="DD43" s="630">
        <v>33287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893426</v>
      </c>
      <c r="CS44" s="622"/>
      <c r="CT44" s="622"/>
      <c r="CU44" s="622"/>
      <c r="CV44" s="622"/>
      <c r="CW44" s="622"/>
      <c r="CX44" s="622"/>
      <c r="CY44" s="623"/>
      <c r="CZ44" s="626">
        <v>12.8</v>
      </c>
      <c r="DA44" s="627"/>
      <c r="DB44" s="627"/>
      <c r="DC44" s="722"/>
      <c r="DD44" s="630">
        <v>211160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319019</v>
      </c>
      <c r="CS45" s="657"/>
      <c r="CT45" s="657"/>
      <c r="CU45" s="657"/>
      <c r="CV45" s="657"/>
      <c r="CW45" s="657"/>
      <c r="CX45" s="657"/>
      <c r="CY45" s="658"/>
      <c r="CZ45" s="626">
        <v>4.5999999999999996</v>
      </c>
      <c r="DA45" s="655"/>
      <c r="DB45" s="655"/>
      <c r="DC45" s="659"/>
      <c r="DD45" s="630">
        <v>64106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564732</v>
      </c>
      <c r="CS46" s="622"/>
      <c r="CT46" s="622"/>
      <c r="CU46" s="622"/>
      <c r="CV46" s="622"/>
      <c r="CW46" s="622"/>
      <c r="CX46" s="622"/>
      <c r="CY46" s="623"/>
      <c r="CZ46" s="626">
        <v>8.1</v>
      </c>
      <c r="DA46" s="627"/>
      <c r="DB46" s="627"/>
      <c r="DC46" s="722"/>
      <c r="DD46" s="630">
        <v>144279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v>43804</v>
      </c>
      <c r="CS47" s="657"/>
      <c r="CT47" s="657"/>
      <c r="CU47" s="657"/>
      <c r="CV47" s="657"/>
      <c r="CW47" s="657"/>
      <c r="CX47" s="657"/>
      <c r="CY47" s="658"/>
      <c r="CZ47" s="626">
        <v>0.6</v>
      </c>
      <c r="DA47" s="655"/>
      <c r="DB47" s="655"/>
      <c r="DC47" s="659"/>
      <c r="DD47" s="630">
        <v>20140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124</v>
      </c>
      <c r="CS48" s="622"/>
      <c r="CT48" s="622"/>
      <c r="CU48" s="622"/>
      <c r="CV48" s="622"/>
      <c r="CW48" s="622"/>
      <c r="CX48" s="622"/>
      <c r="CY48" s="623"/>
      <c r="CZ48" s="626" t="s">
        <v>124</v>
      </c>
      <c r="DA48" s="627"/>
      <c r="DB48" s="627"/>
      <c r="DC48" s="722"/>
      <c r="DD48" s="630" t="s">
        <v>225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6957978</v>
      </c>
      <c r="CS49" s="691"/>
      <c r="CT49" s="691"/>
      <c r="CU49" s="691"/>
      <c r="CV49" s="691"/>
      <c r="CW49" s="691"/>
      <c r="CX49" s="691"/>
      <c r="CY49" s="723"/>
      <c r="CZ49" s="706">
        <v>100</v>
      </c>
      <c r="DA49" s="724"/>
      <c r="DB49" s="724"/>
      <c r="DC49" s="725"/>
      <c r="DD49" s="726">
        <v>5001897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KhAuFuVfPH8dPuhFD7YljBzzKVTIj6XXuEIBR56IyprUIApKzPyG738wR1AK/1vlRNdaJTMW/TdKavZgmCc3sA==" saltValue="BR9CE064aQZBG457KmlW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7135</v>
      </c>
      <c r="R7" s="757"/>
      <c r="S7" s="757"/>
      <c r="T7" s="757"/>
      <c r="U7" s="757"/>
      <c r="V7" s="757">
        <v>6956</v>
      </c>
      <c r="W7" s="757"/>
      <c r="X7" s="757"/>
      <c r="Y7" s="757"/>
      <c r="Z7" s="757"/>
      <c r="AA7" s="757">
        <v>179</v>
      </c>
      <c r="AB7" s="757"/>
      <c r="AC7" s="757"/>
      <c r="AD7" s="757"/>
      <c r="AE7" s="758"/>
      <c r="AF7" s="759">
        <v>163</v>
      </c>
      <c r="AG7" s="760"/>
      <c r="AH7" s="760"/>
      <c r="AI7" s="760"/>
      <c r="AJ7" s="761"/>
      <c r="AK7" s="796"/>
      <c r="AL7" s="797"/>
      <c r="AM7" s="797"/>
      <c r="AN7" s="797"/>
      <c r="AO7" s="797"/>
      <c r="AP7" s="797">
        <v>6433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576</v>
      </c>
      <c r="BT7" s="801"/>
      <c r="BU7" s="801"/>
      <c r="BV7" s="801"/>
      <c r="BW7" s="801"/>
      <c r="BX7" s="801"/>
      <c r="BY7" s="801"/>
      <c r="BZ7" s="801"/>
      <c r="CA7" s="801"/>
      <c r="CB7" s="801"/>
      <c r="CC7" s="801"/>
      <c r="CD7" s="801"/>
      <c r="CE7" s="801"/>
      <c r="CF7" s="801"/>
      <c r="CG7" s="802"/>
      <c r="CH7" s="793">
        <v>-3</v>
      </c>
      <c r="CI7" s="794"/>
      <c r="CJ7" s="794"/>
      <c r="CK7" s="794"/>
      <c r="CL7" s="795"/>
      <c r="CM7" s="793">
        <v>23</v>
      </c>
      <c r="CN7" s="794"/>
      <c r="CO7" s="794"/>
      <c r="CP7" s="794"/>
      <c r="CQ7" s="795"/>
      <c r="CR7" s="793">
        <v>10</v>
      </c>
      <c r="CS7" s="794"/>
      <c r="CT7" s="794"/>
      <c r="CU7" s="794"/>
      <c r="CV7" s="795"/>
      <c r="CW7" s="793">
        <v>2</v>
      </c>
      <c r="CX7" s="794"/>
      <c r="CY7" s="794"/>
      <c r="CZ7" s="794"/>
      <c r="DA7" s="795"/>
      <c r="DB7" s="793" t="s">
        <v>577</v>
      </c>
      <c r="DC7" s="794"/>
      <c r="DD7" s="794"/>
      <c r="DE7" s="794"/>
      <c r="DF7" s="795"/>
      <c r="DG7" s="793" t="s">
        <v>578</v>
      </c>
      <c r="DH7" s="794"/>
      <c r="DI7" s="794"/>
      <c r="DJ7" s="794"/>
      <c r="DK7" s="795"/>
      <c r="DL7" s="793" t="s">
        <v>578</v>
      </c>
      <c r="DM7" s="794"/>
      <c r="DN7" s="794"/>
      <c r="DO7" s="794"/>
      <c r="DP7" s="795"/>
      <c r="DQ7" s="793" t="s">
        <v>578</v>
      </c>
      <c r="DR7" s="794"/>
      <c r="DS7" s="794"/>
      <c r="DT7" s="794"/>
      <c r="DU7" s="795"/>
      <c r="DV7" s="774"/>
      <c r="DW7" s="775"/>
      <c r="DX7" s="775"/>
      <c r="DY7" s="775"/>
      <c r="DZ7" s="776"/>
      <c r="EA7" s="234"/>
    </row>
    <row r="8" spans="1:131" s="235" customFormat="1" ht="26.25" customHeight="1" x14ac:dyDescent="0.15">
      <c r="A8" s="241">
        <v>2</v>
      </c>
      <c r="B8" s="777" t="s">
        <v>382</v>
      </c>
      <c r="C8" s="778"/>
      <c r="D8" s="778"/>
      <c r="E8" s="778"/>
      <c r="F8" s="778"/>
      <c r="G8" s="778"/>
      <c r="H8" s="778"/>
      <c r="I8" s="778"/>
      <c r="J8" s="778"/>
      <c r="K8" s="778"/>
      <c r="L8" s="778"/>
      <c r="M8" s="778"/>
      <c r="N8" s="778"/>
      <c r="O8" s="778"/>
      <c r="P8" s="779"/>
      <c r="Q8" s="780">
        <v>5</v>
      </c>
      <c r="R8" s="781"/>
      <c r="S8" s="781"/>
      <c r="T8" s="781"/>
      <c r="U8" s="781"/>
      <c r="V8" s="781">
        <v>1</v>
      </c>
      <c r="W8" s="781"/>
      <c r="X8" s="781"/>
      <c r="Y8" s="781"/>
      <c r="Z8" s="781"/>
      <c r="AA8" s="781">
        <v>4</v>
      </c>
      <c r="AB8" s="781"/>
      <c r="AC8" s="781"/>
      <c r="AD8" s="781"/>
      <c r="AE8" s="782"/>
      <c r="AF8" s="783">
        <v>4</v>
      </c>
      <c r="AG8" s="784"/>
      <c r="AH8" s="784"/>
      <c r="AI8" s="784"/>
      <c r="AJ8" s="785"/>
      <c r="AK8" s="786"/>
      <c r="AL8" s="787"/>
      <c r="AM8" s="787"/>
      <c r="AN8" s="787"/>
      <c r="AO8" s="787"/>
      <c r="AP8" s="787">
        <v>3</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579</v>
      </c>
      <c r="BT8" s="791"/>
      <c r="BU8" s="791"/>
      <c r="BV8" s="791"/>
      <c r="BW8" s="791"/>
      <c r="BX8" s="791"/>
      <c r="BY8" s="791"/>
      <c r="BZ8" s="791"/>
      <c r="CA8" s="791"/>
      <c r="CB8" s="791"/>
      <c r="CC8" s="791"/>
      <c r="CD8" s="791"/>
      <c r="CE8" s="791"/>
      <c r="CF8" s="791"/>
      <c r="CG8" s="792"/>
      <c r="CH8" s="803">
        <v>-1</v>
      </c>
      <c r="CI8" s="804"/>
      <c r="CJ8" s="804"/>
      <c r="CK8" s="804"/>
      <c r="CL8" s="805"/>
      <c r="CM8" s="803">
        <v>11</v>
      </c>
      <c r="CN8" s="804"/>
      <c r="CO8" s="804"/>
      <c r="CP8" s="804"/>
      <c r="CQ8" s="805"/>
      <c r="CR8" s="803">
        <v>10</v>
      </c>
      <c r="CS8" s="804"/>
      <c r="CT8" s="804"/>
      <c r="CU8" s="804"/>
      <c r="CV8" s="805"/>
      <c r="CW8" s="803" t="s">
        <v>578</v>
      </c>
      <c r="CX8" s="804"/>
      <c r="CY8" s="804"/>
      <c r="CZ8" s="804"/>
      <c r="DA8" s="805"/>
      <c r="DB8" s="803" t="s">
        <v>578</v>
      </c>
      <c r="DC8" s="804"/>
      <c r="DD8" s="804"/>
      <c r="DE8" s="804"/>
      <c r="DF8" s="805"/>
      <c r="DG8" s="803" t="s">
        <v>577</v>
      </c>
      <c r="DH8" s="804"/>
      <c r="DI8" s="804"/>
      <c r="DJ8" s="804"/>
      <c r="DK8" s="805"/>
      <c r="DL8" s="803" t="s">
        <v>578</v>
      </c>
      <c r="DM8" s="804"/>
      <c r="DN8" s="804"/>
      <c r="DO8" s="804"/>
      <c r="DP8" s="805"/>
      <c r="DQ8" s="803" t="s">
        <v>578</v>
      </c>
      <c r="DR8" s="804"/>
      <c r="DS8" s="804"/>
      <c r="DT8" s="804"/>
      <c r="DU8" s="805"/>
      <c r="DV8" s="806"/>
      <c r="DW8" s="807"/>
      <c r="DX8" s="807"/>
      <c r="DY8" s="807"/>
      <c r="DZ8" s="808"/>
      <c r="EA8" s="234"/>
    </row>
    <row r="9" spans="1:131" s="235" customFormat="1" ht="26.25" customHeight="1" x14ac:dyDescent="0.15">
      <c r="A9" s="241">
        <v>3</v>
      </c>
      <c r="B9" s="777" t="s">
        <v>383</v>
      </c>
      <c r="C9" s="778"/>
      <c r="D9" s="778"/>
      <c r="E9" s="778"/>
      <c r="F9" s="778"/>
      <c r="G9" s="778"/>
      <c r="H9" s="778"/>
      <c r="I9" s="778"/>
      <c r="J9" s="778"/>
      <c r="K9" s="778"/>
      <c r="L9" s="778"/>
      <c r="M9" s="778"/>
      <c r="N9" s="778"/>
      <c r="O9" s="778"/>
      <c r="P9" s="779"/>
      <c r="Q9" s="780">
        <v>4</v>
      </c>
      <c r="R9" s="781"/>
      <c r="S9" s="781"/>
      <c r="T9" s="781"/>
      <c r="U9" s="781"/>
      <c r="V9" s="781">
        <v>4</v>
      </c>
      <c r="W9" s="781"/>
      <c r="X9" s="781"/>
      <c r="Y9" s="781"/>
      <c r="Z9" s="781"/>
      <c r="AA9" s="781">
        <v>0</v>
      </c>
      <c r="AB9" s="781"/>
      <c r="AC9" s="781"/>
      <c r="AD9" s="781"/>
      <c r="AE9" s="782"/>
      <c r="AF9" s="783">
        <v>0</v>
      </c>
      <c r="AG9" s="784"/>
      <c r="AH9" s="784"/>
      <c r="AI9" s="784"/>
      <c r="AJ9" s="785"/>
      <c r="AK9" s="786"/>
      <c r="AL9" s="787"/>
      <c r="AM9" s="787"/>
      <c r="AN9" s="787"/>
      <c r="AO9" s="787"/>
      <c r="AP9" s="787" t="s">
        <v>590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580</v>
      </c>
      <c r="BT9" s="791"/>
      <c r="BU9" s="791"/>
      <c r="BV9" s="791"/>
      <c r="BW9" s="791"/>
      <c r="BX9" s="791"/>
      <c r="BY9" s="791"/>
      <c r="BZ9" s="791"/>
      <c r="CA9" s="791"/>
      <c r="CB9" s="791"/>
      <c r="CC9" s="791"/>
      <c r="CD9" s="791"/>
      <c r="CE9" s="791"/>
      <c r="CF9" s="791"/>
      <c r="CG9" s="792"/>
      <c r="CH9" s="803">
        <v>0</v>
      </c>
      <c r="CI9" s="804"/>
      <c r="CJ9" s="804"/>
      <c r="CK9" s="804"/>
      <c r="CL9" s="805"/>
      <c r="CM9" s="803">
        <v>10</v>
      </c>
      <c r="CN9" s="804"/>
      <c r="CO9" s="804"/>
      <c r="CP9" s="804"/>
      <c r="CQ9" s="805"/>
      <c r="CR9" s="803">
        <v>2</v>
      </c>
      <c r="CS9" s="804"/>
      <c r="CT9" s="804"/>
      <c r="CU9" s="804"/>
      <c r="CV9" s="805"/>
      <c r="CW9" s="803" t="s">
        <v>578</v>
      </c>
      <c r="CX9" s="804"/>
      <c r="CY9" s="804"/>
      <c r="CZ9" s="804"/>
      <c r="DA9" s="805"/>
      <c r="DB9" s="803" t="s">
        <v>578</v>
      </c>
      <c r="DC9" s="804"/>
      <c r="DD9" s="804"/>
      <c r="DE9" s="804"/>
      <c r="DF9" s="805"/>
      <c r="DG9" s="803" t="s">
        <v>578</v>
      </c>
      <c r="DH9" s="804"/>
      <c r="DI9" s="804"/>
      <c r="DJ9" s="804"/>
      <c r="DK9" s="805"/>
      <c r="DL9" s="803" t="s">
        <v>578</v>
      </c>
      <c r="DM9" s="804"/>
      <c r="DN9" s="804"/>
      <c r="DO9" s="804"/>
      <c r="DP9" s="805"/>
      <c r="DQ9" s="803" t="s">
        <v>578</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581</v>
      </c>
      <c r="BT10" s="791"/>
      <c r="BU10" s="791"/>
      <c r="BV10" s="791"/>
      <c r="BW10" s="791"/>
      <c r="BX10" s="791"/>
      <c r="BY10" s="791"/>
      <c r="BZ10" s="791"/>
      <c r="CA10" s="791"/>
      <c r="CB10" s="791"/>
      <c r="CC10" s="791"/>
      <c r="CD10" s="791"/>
      <c r="CE10" s="791"/>
      <c r="CF10" s="791"/>
      <c r="CG10" s="792"/>
      <c r="CH10" s="803">
        <v>0</v>
      </c>
      <c r="CI10" s="804"/>
      <c r="CJ10" s="804"/>
      <c r="CK10" s="804"/>
      <c r="CL10" s="805"/>
      <c r="CM10" s="803">
        <v>9</v>
      </c>
      <c r="CN10" s="804"/>
      <c r="CO10" s="804"/>
      <c r="CP10" s="804"/>
      <c r="CQ10" s="805"/>
      <c r="CR10" s="803">
        <v>6</v>
      </c>
      <c r="CS10" s="804"/>
      <c r="CT10" s="804"/>
      <c r="CU10" s="804"/>
      <c r="CV10" s="805"/>
      <c r="CW10" s="803">
        <v>5</v>
      </c>
      <c r="CX10" s="804"/>
      <c r="CY10" s="804"/>
      <c r="CZ10" s="804"/>
      <c r="DA10" s="805"/>
      <c r="DB10" s="803" t="s">
        <v>578</v>
      </c>
      <c r="DC10" s="804"/>
      <c r="DD10" s="804"/>
      <c r="DE10" s="804"/>
      <c r="DF10" s="805"/>
      <c r="DG10" s="803" t="s">
        <v>578</v>
      </c>
      <c r="DH10" s="804"/>
      <c r="DI10" s="804"/>
      <c r="DJ10" s="804"/>
      <c r="DK10" s="805"/>
      <c r="DL10" s="803" t="s">
        <v>578</v>
      </c>
      <c r="DM10" s="804"/>
      <c r="DN10" s="804"/>
      <c r="DO10" s="804"/>
      <c r="DP10" s="805"/>
      <c r="DQ10" s="803" t="s">
        <v>577</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384</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385</v>
      </c>
      <c r="B23" s="812" t="s">
        <v>386</v>
      </c>
      <c r="C23" s="813"/>
      <c r="D23" s="813"/>
      <c r="E23" s="813"/>
      <c r="F23" s="813"/>
      <c r="G23" s="813"/>
      <c r="H23" s="813"/>
      <c r="I23" s="813"/>
      <c r="J23" s="813"/>
      <c r="K23" s="813"/>
      <c r="L23" s="813"/>
      <c r="M23" s="813"/>
      <c r="N23" s="813"/>
      <c r="O23" s="813"/>
      <c r="P23" s="814"/>
      <c r="Q23" s="815">
        <v>7144</v>
      </c>
      <c r="R23" s="816"/>
      <c r="S23" s="816"/>
      <c r="T23" s="816"/>
      <c r="U23" s="816"/>
      <c r="V23" s="816">
        <v>6961</v>
      </c>
      <c r="W23" s="816"/>
      <c r="X23" s="816"/>
      <c r="Y23" s="816"/>
      <c r="Z23" s="816"/>
      <c r="AA23" s="816">
        <v>183</v>
      </c>
      <c r="AB23" s="816"/>
      <c r="AC23" s="816"/>
      <c r="AD23" s="816"/>
      <c r="AE23" s="817"/>
      <c r="AF23" s="818">
        <v>167</v>
      </c>
      <c r="AG23" s="816"/>
      <c r="AH23" s="816"/>
      <c r="AI23" s="816"/>
      <c r="AJ23" s="819"/>
      <c r="AK23" s="820"/>
      <c r="AL23" s="821"/>
      <c r="AM23" s="821"/>
      <c r="AN23" s="821"/>
      <c r="AO23" s="821"/>
      <c r="AP23" s="816">
        <v>6436</v>
      </c>
      <c r="AQ23" s="816"/>
      <c r="AR23" s="816"/>
      <c r="AS23" s="816"/>
      <c r="AT23" s="816"/>
      <c r="AU23" s="822"/>
      <c r="AV23" s="822"/>
      <c r="AW23" s="822"/>
      <c r="AX23" s="822"/>
      <c r="AY23" s="823"/>
      <c r="AZ23" s="831" t="s">
        <v>124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397</v>
      </c>
      <c r="C28" s="754"/>
      <c r="D28" s="754"/>
      <c r="E28" s="754"/>
      <c r="F28" s="754"/>
      <c r="G28" s="754"/>
      <c r="H28" s="754"/>
      <c r="I28" s="754"/>
      <c r="J28" s="754"/>
      <c r="K28" s="754"/>
      <c r="L28" s="754"/>
      <c r="M28" s="754"/>
      <c r="N28" s="754"/>
      <c r="O28" s="754"/>
      <c r="P28" s="755"/>
      <c r="Q28" s="844">
        <v>1509</v>
      </c>
      <c r="R28" s="845"/>
      <c r="S28" s="845"/>
      <c r="T28" s="845"/>
      <c r="U28" s="845"/>
      <c r="V28" s="845">
        <v>1478</v>
      </c>
      <c r="W28" s="845"/>
      <c r="X28" s="845"/>
      <c r="Y28" s="845"/>
      <c r="Z28" s="845"/>
      <c r="AA28" s="845">
        <v>31</v>
      </c>
      <c r="AB28" s="845"/>
      <c r="AC28" s="845"/>
      <c r="AD28" s="845"/>
      <c r="AE28" s="846"/>
      <c r="AF28" s="847">
        <v>31</v>
      </c>
      <c r="AG28" s="845"/>
      <c r="AH28" s="845"/>
      <c r="AI28" s="845"/>
      <c r="AJ28" s="848"/>
      <c r="AK28" s="849">
        <v>110</v>
      </c>
      <c r="AL28" s="840"/>
      <c r="AM28" s="840"/>
      <c r="AN28" s="840"/>
      <c r="AO28" s="840"/>
      <c r="AP28" s="840" t="s">
        <v>591</v>
      </c>
      <c r="AQ28" s="840"/>
      <c r="AR28" s="840"/>
      <c r="AS28" s="840"/>
      <c r="AT28" s="840"/>
      <c r="AU28" s="840" t="s">
        <v>592</v>
      </c>
      <c r="AV28" s="840"/>
      <c r="AW28" s="840"/>
      <c r="AX28" s="840"/>
      <c r="AY28" s="840"/>
      <c r="AZ28" s="841" t="s">
        <v>593</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398</v>
      </c>
      <c r="C29" s="778"/>
      <c r="D29" s="778"/>
      <c r="E29" s="778"/>
      <c r="F29" s="778"/>
      <c r="G29" s="778"/>
      <c r="H29" s="778"/>
      <c r="I29" s="778"/>
      <c r="J29" s="778"/>
      <c r="K29" s="778"/>
      <c r="L29" s="778"/>
      <c r="M29" s="778"/>
      <c r="N29" s="778"/>
      <c r="O29" s="778"/>
      <c r="P29" s="779"/>
      <c r="Q29" s="780">
        <v>131</v>
      </c>
      <c r="R29" s="781"/>
      <c r="S29" s="781"/>
      <c r="T29" s="781"/>
      <c r="U29" s="781"/>
      <c r="V29" s="781">
        <v>129</v>
      </c>
      <c r="W29" s="781"/>
      <c r="X29" s="781"/>
      <c r="Y29" s="781"/>
      <c r="Z29" s="781"/>
      <c r="AA29" s="781">
        <v>2</v>
      </c>
      <c r="AB29" s="781"/>
      <c r="AC29" s="781"/>
      <c r="AD29" s="781"/>
      <c r="AE29" s="782"/>
      <c r="AF29" s="783">
        <v>2</v>
      </c>
      <c r="AG29" s="784"/>
      <c r="AH29" s="784"/>
      <c r="AI29" s="784"/>
      <c r="AJ29" s="785"/>
      <c r="AK29" s="852">
        <v>46</v>
      </c>
      <c r="AL29" s="853"/>
      <c r="AM29" s="853"/>
      <c r="AN29" s="853"/>
      <c r="AO29" s="853"/>
      <c r="AP29" s="853" t="s">
        <v>592</v>
      </c>
      <c r="AQ29" s="853"/>
      <c r="AR29" s="853"/>
      <c r="AS29" s="853"/>
      <c r="AT29" s="853"/>
      <c r="AU29" s="853" t="s">
        <v>592</v>
      </c>
      <c r="AV29" s="853"/>
      <c r="AW29" s="853"/>
      <c r="AX29" s="853"/>
      <c r="AY29" s="853"/>
      <c r="AZ29" s="854" t="s">
        <v>594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399</v>
      </c>
      <c r="C30" s="778"/>
      <c r="D30" s="778"/>
      <c r="E30" s="778"/>
      <c r="F30" s="778"/>
      <c r="G30" s="778"/>
      <c r="H30" s="778"/>
      <c r="I30" s="778"/>
      <c r="J30" s="778"/>
      <c r="K30" s="778"/>
      <c r="L30" s="778"/>
      <c r="M30" s="778"/>
      <c r="N30" s="778"/>
      <c r="O30" s="778"/>
      <c r="P30" s="779"/>
      <c r="Q30" s="780">
        <v>386</v>
      </c>
      <c r="R30" s="781"/>
      <c r="S30" s="781"/>
      <c r="T30" s="781"/>
      <c r="U30" s="781"/>
      <c r="V30" s="781">
        <v>173</v>
      </c>
      <c r="W30" s="781"/>
      <c r="X30" s="781"/>
      <c r="Y30" s="781"/>
      <c r="Z30" s="781"/>
      <c r="AA30" s="781">
        <v>213</v>
      </c>
      <c r="AB30" s="781"/>
      <c r="AC30" s="781"/>
      <c r="AD30" s="781"/>
      <c r="AE30" s="782"/>
      <c r="AF30" s="783">
        <v>213</v>
      </c>
      <c r="AG30" s="784"/>
      <c r="AH30" s="784"/>
      <c r="AI30" s="784"/>
      <c r="AJ30" s="785"/>
      <c r="AK30" s="852">
        <v>522</v>
      </c>
      <c r="AL30" s="853"/>
      <c r="AM30" s="853"/>
      <c r="AN30" s="853"/>
      <c r="AO30" s="853"/>
      <c r="AP30" s="853">
        <v>3235</v>
      </c>
      <c r="AQ30" s="853"/>
      <c r="AR30" s="853"/>
      <c r="AS30" s="853"/>
      <c r="AT30" s="853"/>
      <c r="AU30" s="853">
        <v>1737</v>
      </c>
      <c r="AV30" s="853"/>
      <c r="AW30" s="853"/>
      <c r="AX30" s="853"/>
      <c r="AY30" s="853"/>
      <c r="AZ30" s="854" t="s">
        <v>595</v>
      </c>
      <c r="BA30" s="854"/>
      <c r="BB30" s="854"/>
      <c r="BC30" s="854"/>
      <c r="BD30" s="854"/>
      <c r="BE30" s="850" t="s">
        <v>400</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401</v>
      </c>
      <c r="C31" s="778"/>
      <c r="D31" s="778"/>
      <c r="E31" s="778"/>
      <c r="F31" s="778"/>
      <c r="G31" s="778"/>
      <c r="H31" s="778"/>
      <c r="I31" s="778"/>
      <c r="J31" s="778"/>
      <c r="K31" s="778"/>
      <c r="L31" s="778"/>
      <c r="M31" s="778"/>
      <c r="N31" s="778"/>
      <c r="O31" s="778"/>
      <c r="P31" s="779"/>
      <c r="Q31" s="780">
        <v>28</v>
      </c>
      <c r="R31" s="781"/>
      <c r="S31" s="781"/>
      <c r="T31" s="781"/>
      <c r="U31" s="781"/>
      <c r="V31" s="781">
        <v>2</v>
      </c>
      <c r="W31" s="781"/>
      <c r="X31" s="781"/>
      <c r="Y31" s="781"/>
      <c r="Z31" s="781"/>
      <c r="AA31" s="781">
        <v>26</v>
      </c>
      <c r="AB31" s="781"/>
      <c r="AC31" s="781"/>
      <c r="AD31" s="781"/>
      <c r="AE31" s="782"/>
      <c r="AF31" s="783">
        <v>26</v>
      </c>
      <c r="AG31" s="784"/>
      <c r="AH31" s="784"/>
      <c r="AI31" s="784"/>
      <c r="AJ31" s="785"/>
      <c r="AK31" s="852" t="s">
        <v>592</v>
      </c>
      <c r="AL31" s="853"/>
      <c r="AM31" s="853"/>
      <c r="AN31" s="853"/>
      <c r="AO31" s="853"/>
      <c r="AP31" s="853" t="s">
        <v>592</v>
      </c>
      <c r="AQ31" s="853"/>
      <c r="AR31" s="853"/>
      <c r="AS31" s="853"/>
      <c r="AT31" s="853"/>
      <c r="AU31" s="853" t="s">
        <v>592</v>
      </c>
      <c r="AV31" s="853"/>
      <c r="AW31" s="853"/>
      <c r="AX31" s="853"/>
      <c r="AY31" s="853"/>
      <c r="AZ31" s="854" t="s">
        <v>592</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402</v>
      </c>
      <c r="C32" s="778"/>
      <c r="D32" s="778"/>
      <c r="E32" s="778"/>
      <c r="F32" s="778"/>
      <c r="G32" s="778"/>
      <c r="H32" s="778"/>
      <c r="I32" s="778"/>
      <c r="J32" s="778"/>
      <c r="K32" s="778"/>
      <c r="L32" s="778"/>
      <c r="M32" s="778"/>
      <c r="N32" s="778"/>
      <c r="O32" s="778"/>
      <c r="P32" s="779"/>
      <c r="Q32" s="780">
        <v>164</v>
      </c>
      <c r="R32" s="781"/>
      <c r="S32" s="781"/>
      <c r="T32" s="781"/>
      <c r="U32" s="781"/>
      <c r="V32" s="781">
        <v>32</v>
      </c>
      <c r="W32" s="781"/>
      <c r="X32" s="781"/>
      <c r="Y32" s="781"/>
      <c r="Z32" s="781"/>
      <c r="AA32" s="781">
        <v>132</v>
      </c>
      <c r="AB32" s="781"/>
      <c r="AC32" s="781"/>
      <c r="AD32" s="781"/>
      <c r="AE32" s="782"/>
      <c r="AF32" s="783">
        <v>132</v>
      </c>
      <c r="AG32" s="784"/>
      <c r="AH32" s="784"/>
      <c r="AI32" s="784"/>
      <c r="AJ32" s="785"/>
      <c r="AK32" s="852">
        <v>135</v>
      </c>
      <c r="AL32" s="853"/>
      <c r="AM32" s="853"/>
      <c r="AN32" s="853"/>
      <c r="AO32" s="853"/>
      <c r="AP32" s="853">
        <v>1039</v>
      </c>
      <c r="AQ32" s="853"/>
      <c r="AR32" s="853"/>
      <c r="AS32" s="853"/>
      <c r="AT32" s="853"/>
      <c r="AU32" s="853">
        <v>73</v>
      </c>
      <c r="AV32" s="853"/>
      <c r="AW32" s="853"/>
      <c r="AX32" s="853"/>
      <c r="AY32" s="853"/>
      <c r="AZ32" s="854" t="s">
        <v>592</v>
      </c>
      <c r="BA32" s="854"/>
      <c r="BB32" s="854"/>
      <c r="BC32" s="854"/>
      <c r="BD32" s="854"/>
      <c r="BE32" s="850" t="s">
        <v>403</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404</v>
      </c>
      <c r="C33" s="778"/>
      <c r="D33" s="778"/>
      <c r="E33" s="778"/>
      <c r="F33" s="778"/>
      <c r="G33" s="778"/>
      <c r="H33" s="778"/>
      <c r="I33" s="778"/>
      <c r="J33" s="778"/>
      <c r="K33" s="778"/>
      <c r="L33" s="778"/>
      <c r="M33" s="778"/>
      <c r="N33" s="778"/>
      <c r="O33" s="778"/>
      <c r="P33" s="779"/>
      <c r="Q33" s="780">
        <v>57</v>
      </c>
      <c r="R33" s="781"/>
      <c r="S33" s="781"/>
      <c r="T33" s="781"/>
      <c r="U33" s="781"/>
      <c r="V33" s="781">
        <v>54</v>
      </c>
      <c r="W33" s="781"/>
      <c r="X33" s="781"/>
      <c r="Y33" s="781"/>
      <c r="Z33" s="781"/>
      <c r="AA33" s="781">
        <v>3</v>
      </c>
      <c r="AB33" s="781"/>
      <c r="AC33" s="781"/>
      <c r="AD33" s="781"/>
      <c r="AE33" s="782"/>
      <c r="AF33" s="783">
        <v>3</v>
      </c>
      <c r="AG33" s="784"/>
      <c r="AH33" s="784"/>
      <c r="AI33" s="784"/>
      <c r="AJ33" s="785"/>
      <c r="AK33" s="852">
        <v>30</v>
      </c>
      <c r="AL33" s="853"/>
      <c r="AM33" s="853"/>
      <c r="AN33" s="853"/>
      <c r="AO33" s="853"/>
      <c r="AP33" s="853">
        <v>210</v>
      </c>
      <c r="AQ33" s="853"/>
      <c r="AR33" s="853"/>
      <c r="AS33" s="853"/>
      <c r="AT33" s="853"/>
      <c r="AU33" s="853">
        <v>164</v>
      </c>
      <c r="AV33" s="853"/>
      <c r="AW33" s="853"/>
      <c r="AX33" s="853"/>
      <c r="AY33" s="853"/>
      <c r="AZ33" s="854" t="s">
        <v>591</v>
      </c>
      <c r="BA33" s="854"/>
      <c r="BB33" s="854"/>
      <c r="BC33" s="854"/>
      <c r="BD33" s="854"/>
      <c r="BE33" s="850" t="s">
        <v>405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406</v>
      </c>
      <c r="C34" s="778"/>
      <c r="D34" s="778"/>
      <c r="E34" s="778"/>
      <c r="F34" s="778"/>
      <c r="G34" s="778"/>
      <c r="H34" s="778"/>
      <c r="I34" s="778"/>
      <c r="J34" s="778"/>
      <c r="K34" s="778"/>
      <c r="L34" s="778"/>
      <c r="M34" s="778"/>
      <c r="N34" s="778"/>
      <c r="O34" s="778"/>
      <c r="P34" s="779"/>
      <c r="Q34" s="780">
        <v>259</v>
      </c>
      <c r="R34" s="781"/>
      <c r="S34" s="781"/>
      <c r="T34" s="781"/>
      <c r="U34" s="781"/>
      <c r="V34" s="781">
        <v>259</v>
      </c>
      <c r="W34" s="781"/>
      <c r="X34" s="781"/>
      <c r="Y34" s="781"/>
      <c r="Z34" s="781"/>
      <c r="AA34" s="781">
        <v>0</v>
      </c>
      <c r="AB34" s="781"/>
      <c r="AC34" s="781"/>
      <c r="AD34" s="781"/>
      <c r="AE34" s="782"/>
      <c r="AF34" s="783">
        <v>0</v>
      </c>
      <c r="AG34" s="784"/>
      <c r="AH34" s="784"/>
      <c r="AI34" s="784"/>
      <c r="AJ34" s="785"/>
      <c r="AK34" s="852">
        <v>114</v>
      </c>
      <c r="AL34" s="853"/>
      <c r="AM34" s="853"/>
      <c r="AN34" s="853"/>
      <c r="AO34" s="853"/>
      <c r="AP34" s="853">
        <v>1408</v>
      </c>
      <c r="AQ34" s="853"/>
      <c r="AR34" s="853"/>
      <c r="AS34" s="853"/>
      <c r="AT34" s="853"/>
      <c r="AU34" s="853">
        <v>1142</v>
      </c>
      <c r="AV34" s="853"/>
      <c r="AW34" s="853"/>
      <c r="AX34" s="853"/>
      <c r="AY34" s="853"/>
      <c r="AZ34" s="854" t="s">
        <v>591</v>
      </c>
      <c r="BA34" s="854"/>
      <c r="BB34" s="854"/>
      <c r="BC34" s="854"/>
      <c r="BD34" s="854"/>
      <c r="BE34" s="850" t="s">
        <v>407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408</v>
      </c>
      <c r="C35" s="778"/>
      <c r="D35" s="778"/>
      <c r="E35" s="778"/>
      <c r="F35" s="778"/>
      <c r="G35" s="778"/>
      <c r="H35" s="778"/>
      <c r="I35" s="778"/>
      <c r="J35" s="778"/>
      <c r="K35" s="778"/>
      <c r="L35" s="778"/>
      <c r="M35" s="778"/>
      <c r="N35" s="778"/>
      <c r="O35" s="778"/>
      <c r="P35" s="779"/>
      <c r="Q35" s="780">
        <v>182</v>
      </c>
      <c r="R35" s="781"/>
      <c r="S35" s="781"/>
      <c r="T35" s="781"/>
      <c r="U35" s="781"/>
      <c r="V35" s="781">
        <v>182</v>
      </c>
      <c r="W35" s="781"/>
      <c r="X35" s="781"/>
      <c r="Y35" s="781"/>
      <c r="Z35" s="781"/>
      <c r="AA35" s="781">
        <v>0</v>
      </c>
      <c r="AB35" s="781"/>
      <c r="AC35" s="781"/>
      <c r="AD35" s="781"/>
      <c r="AE35" s="782"/>
      <c r="AF35" s="783">
        <v>0</v>
      </c>
      <c r="AG35" s="784"/>
      <c r="AH35" s="784"/>
      <c r="AI35" s="784"/>
      <c r="AJ35" s="785"/>
      <c r="AK35" s="852">
        <v>70</v>
      </c>
      <c r="AL35" s="853"/>
      <c r="AM35" s="853"/>
      <c r="AN35" s="853"/>
      <c r="AO35" s="853"/>
      <c r="AP35" s="853">
        <v>1242</v>
      </c>
      <c r="AQ35" s="853"/>
      <c r="AR35" s="853"/>
      <c r="AS35" s="853"/>
      <c r="AT35" s="853"/>
      <c r="AU35" s="853">
        <v>888</v>
      </c>
      <c r="AV35" s="853"/>
      <c r="AW35" s="853"/>
      <c r="AX35" s="853"/>
      <c r="AY35" s="853"/>
      <c r="AZ35" s="854" t="s">
        <v>592</v>
      </c>
      <c r="BA35" s="854"/>
      <c r="BB35" s="854"/>
      <c r="BC35" s="854"/>
      <c r="BD35" s="854"/>
      <c r="BE35" s="850" t="s">
        <v>407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409</v>
      </c>
      <c r="C36" s="778"/>
      <c r="D36" s="778"/>
      <c r="E36" s="778"/>
      <c r="F36" s="778"/>
      <c r="G36" s="778"/>
      <c r="H36" s="778"/>
      <c r="I36" s="778"/>
      <c r="J36" s="778"/>
      <c r="K36" s="778"/>
      <c r="L36" s="778"/>
      <c r="M36" s="778"/>
      <c r="N36" s="778"/>
      <c r="O36" s="778"/>
      <c r="P36" s="779"/>
      <c r="Q36" s="780">
        <v>84</v>
      </c>
      <c r="R36" s="781"/>
      <c r="S36" s="781"/>
      <c r="T36" s="781"/>
      <c r="U36" s="781"/>
      <c r="V36" s="781">
        <v>84</v>
      </c>
      <c r="W36" s="781"/>
      <c r="X36" s="781"/>
      <c r="Y36" s="781"/>
      <c r="Z36" s="781"/>
      <c r="AA36" s="781">
        <v>0</v>
      </c>
      <c r="AB36" s="781"/>
      <c r="AC36" s="781"/>
      <c r="AD36" s="781"/>
      <c r="AE36" s="782"/>
      <c r="AF36" s="783">
        <v>0</v>
      </c>
      <c r="AG36" s="784"/>
      <c r="AH36" s="784"/>
      <c r="AI36" s="784"/>
      <c r="AJ36" s="785"/>
      <c r="AK36" s="852" t="s">
        <v>592</v>
      </c>
      <c r="AL36" s="853"/>
      <c r="AM36" s="853"/>
      <c r="AN36" s="853"/>
      <c r="AO36" s="853"/>
      <c r="AP36" s="853">
        <v>470</v>
      </c>
      <c r="AQ36" s="853"/>
      <c r="AR36" s="853"/>
      <c r="AS36" s="853"/>
      <c r="AT36" s="853"/>
      <c r="AU36" s="853" t="s">
        <v>592</v>
      </c>
      <c r="AV36" s="853"/>
      <c r="AW36" s="853"/>
      <c r="AX36" s="853"/>
      <c r="AY36" s="853"/>
      <c r="AZ36" s="854" t="s">
        <v>592</v>
      </c>
      <c r="BA36" s="854"/>
      <c r="BB36" s="854"/>
      <c r="BC36" s="854"/>
      <c r="BD36" s="854"/>
      <c r="BE36" s="850" t="s">
        <v>407</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385</v>
      </c>
      <c r="B63" s="812" t="s">
        <v>411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407</v>
      </c>
      <c r="AG63" s="864"/>
      <c r="AH63" s="864"/>
      <c r="AI63" s="864"/>
      <c r="AJ63" s="865"/>
      <c r="AK63" s="866"/>
      <c r="AL63" s="861"/>
      <c r="AM63" s="861"/>
      <c r="AN63" s="861"/>
      <c r="AO63" s="861"/>
      <c r="AP63" s="864">
        <v>7604</v>
      </c>
      <c r="AQ63" s="864"/>
      <c r="AR63" s="864"/>
      <c r="AS63" s="864"/>
      <c r="AT63" s="864"/>
      <c r="AU63" s="864">
        <v>4004</v>
      </c>
      <c r="AV63" s="864"/>
      <c r="AW63" s="864"/>
      <c r="AX63" s="864"/>
      <c r="AY63" s="864"/>
      <c r="AZ63" s="868"/>
      <c r="BA63" s="868"/>
      <c r="BB63" s="868"/>
      <c r="BC63" s="868"/>
      <c r="BD63" s="868"/>
      <c r="BE63" s="869"/>
      <c r="BF63" s="869"/>
      <c r="BG63" s="869"/>
      <c r="BH63" s="869"/>
      <c r="BI63" s="870"/>
      <c r="BJ63" s="871" t="s">
        <v>412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414</v>
      </c>
      <c r="B66" s="763"/>
      <c r="C66" s="763"/>
      <c r="D66" s="763"/>
      <c r="E66" s="763"/>
      <c r="F66" s="763"/>
      <c r="G66" s="763"/>
      <c r="H66" s="763"/>
      <c r="I66" s="763"/>
      <c r="J66" s="763"/>
      <c r="K66" s="763"/>
      <c r="L66" s="763"/>
      <c r="M66" s="763"/>
      <c r="N66" s="763"/>
      <c r="O66" s="763"/>
      <c r="P66" s="764"/>
      <c r="Q66" s="739" t="s">
        <v>415</v>
      </c>
      <c r="R66" s="740"/>
      <c r="S66" s="740"/>
      <c r="T66" s="740"/>
      <c r="U66" s="741"/>
      <c r="V66" s="739" t="s">
        <v>416</v>
      </c>
      <c r="W66" s="740"/>
      <c r="X66" s="740"/>
      <c r="Y66" s="740"/>
      <c r="Z66" s="741"/>
      <c r="AA66" s="739" t="s">
        <v>391</v>
      </c>
      <c r="AB66" s="740"/>
      <c r="AC66" s="740"/>
      <c r="AD66" s="740"/>
      <c r="AE66" s="741"/>
      <c r="AF66" s="874" t="s">
        <v>392</v>
      </c>
      <c r="AG66" s="835"/>
      <c r="AH66" s="835"/>
      <c r="AI66" s="835"/>
      <c r="AJ66" s="875"/>
      <c r="AK66" s="739" t="s">
        <v>417</v>
      </c>
      <c r="AL66" s="763"/>
      <c r="AM66" s="763"/>
      <c r="AN66" s="763"/>
      <c r="AO66" s="764"/>
      <c r="AP66" s="739" t="s">
        <v>418</v>
      </c>
      <c r="AQ66" s="740"/>
      <c r="AR66" s="740"/>
      <c r="AS66" s="740"/>
      <c r="AT66" s="741"/>
      <c r="AU66" s="739" t="s">
        <v>419</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588</v>
      </c>
      <c r="C68" s="892"/>
      <c r="D68" s="892"/>
      <c r="E68" s="892"/>
      <c r="F68" s="892"/>
      <c r="G68" s="892"/>
      <c r="H68" s="892"/>
      <c r="I68" s="892"/>
      <c r="J68" s="892"/>
      <c r="K68" s="892"/>
      <c r="L68" s="892"/>
      <c r="M68" s="892"/>
      <c r="N68" s="892"/>
      <c r="O68" s="892"/>
      <c r="P68" s="893"/>
      <c r="Q68" s="894">
        <v>4278</v>
      </c>
      <c r="R68" s="888"/>
      <c r="S68" s="888"/>
      <c r="T68" s="888"/>
      <c r="U68" s="888"/>
      <c r="V68" s="888">
        <v>4069</v>
      </c>
      <c r="W68" s="888"/>
      <c r="X68" s="888"/>
      <c r="Y68" s="888"/>
      <c r="Z68" s="888"/>
      <c r="AA68" s="888">
        <v>208</v>
      </c>
      <c r="AB68" s="888"/>
      <c r="AC68" s="888"/>
      <c r="AD68" s="888"/>
      <c r="AE68" s="888"/>
      <c r="AF68" s="888">
        <v>208</v>
      </c>
      <c r="AG68" s="888"/>
      <c r="AH68" s="888"/>
      <c r="AI68" s="888"/>
      <c r="AJ68" s="888"/>
      <c r="AK68" s="888">
        <v>1980</v>
      </c>
      <c r="AL68" s="888"/>
      <c r="AM68" s="888"/>
      <c r="AN68" s="888"/>
      <c r="AO68" s="888"/>
      <c r="AP68" s="888" t="s">
        <v>578</v>
      </c>
      <c r="AQ68" s="888"/>
      <c r="AR68" s="888"/>
      <c r="AS68" s="888"/>
      <c r="AT68" s="888"/>
      <c r="AU68" s="888" t="s">
        <v>578</v>
      </c>
      <c r="AV68" s="888"/>
      <c r="AW68" s="888"/>
      <c r="AX68" s="888"/>
      <c r="AY68" s="888"/>
      <c r="AZ68" s="889" t="s">
        <v>589</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584</v>
      </c>
      <c r="C69" s="896"/>
      <c r="D69" s="896"/>
      <c r="E69" s="896"/>
      <c r="F69" s="896"/>
      <c r="G69" s="896"/>
      <c r="H69" s="896"/>
      <c r="I69" s="896"/>
      <c r="J69" s="896"/>
      <c r="K69" s="896"/>
      <c r="L69" s="896"/>
      <c r="M69" s="896"/>
      <c r="N69" s="896"/>
      <c r="O69" s="896"/>
      <c r="P69" s="897"/>
      <c r="Q69" s="898">
        <v>266</v>
      </c>
      <c r="R69" s="899"/>
      <c r="S69" s="899"/>
      <c r="T69" s="899"/>
      <c r="U69" s="852"/>
      <c r="V69" s="900">
        <v>207</v>
      </c>
      <c r="W69" s="899"/>
      <c r="X69" s="899"/>
      <c r="Y69" s="899"/>
      <c r="Z69" s="852"/>
      <c r="AA69" s="900">
        <v>59</v>
      </c>
      <c r="AB69" s="899"/>
      <c r="AC69" s="899"/>
      <c r="AD69" s="899"/>
      <c r="AE69" s="852"/>
      <c r="AF69" s="900">
        <v>59</v>
      </c>
      <c r="AG69" s="899"/>
      <c r="AH69" s="899"/>
      <c r="AI69" s="899"/>
      <c r="AJ69" s="852"/>
      <c r="AK69" s="900" t="s">
        <v>577</v>
      </c>
      <c r="AL69" s="899"/>
      <c r="AM69" s="899"/>
      <c r="AN69" s="899"/>
      <c r="AO69" s="852"/>
      <c r="AP69" s="900" t="s">
        <v>577</v>
      </c>
      <c r="AQ69" s="899"/>
      <c r="AR69" s="899"/>
      <c r="AS69" s="899"/>
      <c r="AT69" s="852"/>
      <c r="AU69" s="900" t="s">
        <v>577</v>
      </c>
      <c r="AV69" s="899"/>
      <c r="AW69" s="899"/>
      <c r="AX69" s="899"/>
      <c r="AY69" s="852"/>
      <c r="AZ69" s="901" t="s">
        <v>582</v>
      </c>
      <c r="BA69" s="902"/>
      <c r="BB69" s="902"/>
      <c r="BC69" s="902"/>
      <c r="BD69" s="903"/>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585</v>
      </c>
      <c r="C70" s="896"/>
      <c r="D70" s="896"/>
      <c r="E70" s="896"/>
      <c r="F70" s="896"/>
      <c r="G70" s="896"/>
      <c r="H70" s="896"/>
      <c r="I70" s="896"/>
      <c r="J70" s="896"/>
      <c r="K70" s="896"/>
      <c r="L70" s="896"/>
      <c r="M70" s="896"/>
      <c r="N70" s="896"/>
      <c r="O70" s="896"/>
      <c r="P70" s="897"/>
      <c r="Q70" s="898">
        <v>5914</v>
      </c>
      <c r="R70" s="899"/>
      <c r="S70" s="899"/>
      <c r="T70" s="899"/>
      <c r="U70" s="852"/>
      <c r="V70" s="900">
        <v>5862</v>
      </c>
      <c r="W70" s="899"/>
      <c r="X70" s="899"/>
      <c r="Y70" s="899"/>
      <c r="Z70" s="852"/>
      <c r="AA70" s="900">
        <v>53</v>
      </c>
      <c r="AB70" s="899"/>
      <c r="AC70" s="899"/>
      <c r="AD70" s="899"/>
      <c r="AE70" s="852"/>
      <c r="AF70" s="900">
        <v>4</v>
      </c>
      <c r="AG70" s="899"/>
      <c r="AH70" s="899"/>
      <c r="AI70" s="899"/>
      <c r="AJ70" s="852"/>
      <c r="AK70" s="900">
        <v>367</v>
      </c>
      <c r="AL70" s="899"/>
      <c r="AM70" s="899"/>
      <c r="AN70" s="899"/>
      <c r="AO70" s="852"/>
      <c r="AP70" s="900">
        <v>151</v>
      </c>
      <c r="AQ70" s="899"/>
      <c r="AR70" s="899"/>
      <c r="AS70" s="899"/>
      <c r="AT70" s="852"/>
      <c r="AU70" s="900">
        <v>151</v>
      </c>
      <c r="AV70" s="899"/>
      <c r="AW70" s="899"/>
      <c r="AX70" s="899"/>
      <c r="AY70" s="852"/>
      <c r="AZ70" s="901" t="s">
        <v>582</v>
      </c>
      <c r="BA70" s="902"/>
      <c r="BB70" s="902"/>
      <c r="BC70" s="902"/>
      <c r="BD70" s="903"/>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586</v>
      </c>
      <c r="C71" s="896"/>
      <c r="D71" s="896"/>
      <c r="E71" s="896"/>
      <c r="F71" s="896"/>
      <c r="G71" s="896"/>
      <c r="H71" s="896"/>
      <c r="I71" s="896"/>
      <c r="J71" s="896"/>
      <c r="K71" s="896"/>
      <c r="L71" s="896"/>
      <c r="M71" s="896"/>
      <c r="N71" s="896"/>
      <c r="O71" s="896"/>
      <c r="P71" s="897"/>
      <c r="Q71" s="898">
        <v>515</v>
      </c>
      <c r="R71" s="899"/>
      <c r="S71" s="899"/>
      <c r="T71" s="899"/>
      <c r="U71" s="852"/>
      <c r="V71" s="900">
        <v>512</v>
      </c>
      <c r="W71" s="899"/>
      <c r="X71" s="899"/>
      <c r="Y71" s="899"/>
      <c r="Z71" s="852"/>
      <c r="AA71" s="900">
        <v>3</v>
      </c>
      <c r="AB71" s="899"/>
      <c r="AC71" s="899"/>
      <c r="AD71" s="899"/>
      <c r="AE71" s="852"/>
      <c r="AF71" s="900">
        <v>3</v>
      </c>
      <c r="AG71" s="899"/>
      <c r="AH71" s="899"/>
      <c r="AI71" s="899"/>
      <c r="AJ71" s="852"/>
      <c r="AK71" s="900">
        <v>19</v>
      </c>
      <c r="AL71" s="899"/>
      <c r="AM71" s="899"/>
      <c r="AN71" s="899"/>
      <c r="AO71" s="852"/>
      <c r="AP71" s="900" t="s">
        <v>577</v>
      </c>
      <c r="AQ71" s="899"/>
      <c r="AR71" s="899"/>
      <c r="AS71" s="899"/>
      <c r="AT71" s="852"/>
      <c r="AU71" s="900" t="s">
        <v>577</v>
      </c>
      <c r="AV71" s="899"/>
      <c r="AW71" s="899"/>
      <c r="AX71" s="899"/>
      <c r="AY71" s="852"/>
      <c r="AZ71" s="901" t="s">
        <v>582</v>
      </c>
      <c r="BA71" s="902"/>
      <c r="BB71" s="902"/>
      <c r="BC71" s="902"/>
      <c r="BD71" s="903"/>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586</v>
      </c>
      <c r="C72" s="896"/>
      <c r="D72" s="896"/>
      <c r="E72" s="896"/>
      <c r="F72" s="896"/>
      <c r="G72" s="896"/>
      <c r="H72" s="896"/>
      <c r="I72" s="896"/>
      <c r="J72" s="896"/>
      <c r="K72" s="896"/>
      <c r="L72" s="896"/>
      <c r="M72" s="896"/>
      <c r="N72" s="896"/>
      <c r="O72" s="896"/>
      <c r="P72" s="897"/>
      <c r="Q72" s="898">
        <v>3027</v>
      </c>
      <c r="R72" s="899"/>
      <c r="S72" s="899"/>
      <c r="T72" s="899"/>
      <c r="U72" s="852"/>
      <c r="V72" s="900">
        <v>2923</v>
      </c>
      <c r="W72" s="899"/>
      <c r="X72" s="899"/>
      <c r="Y72" s="899"/>
      <c r="Z72" s="852"/>
      <c r="AA72" s="900">
        <v>104</v>
      </c>
      <c r="AB72" s="899"/>
      <c r="AC72" s="899"/>
      <c r="AD72" s="899"/>
      <c r="AE72" s="852"/>
      <c r="AF72" s="900">
        <v>104</v>
      </c>
      <c r="AG72" s="899"/>
      <c r="AH72" s="899"/>
      <c r="AI72" s="899"/>
      <c r="AJ72" s="852"/>
      <c r="AK72" s="900">
        <v>395</v>
      </c>
      <c r="AL72" s="899"/>
      <c r="AM72" s="899"/>
      <c r="AN72" s="899"/>
      <c r="AO72" s="852"/>
      <c r="AP72" s="900" t="s">
        <v>577</v>
      </c>
      <c r="AQ72" s="899"/>
      <c r="AR72" s="899"/>
      <c r="AS72" s="899"/>
      <c r="AT72" s="852"/>
      <c r="AU72" s="900" t="s">
        <v>577</v>
      </c>
      <c r="AV72" s="899"/>
      <c r="AW72" s="899"/>
      <c r="AX72" s="899"/>
      <c r="AY72" s="852"/>
      <c r="AZ72" s="901" t="s">
        <v>583</v>
      </c>
      <c r="BA72" s="902"/>
      <c r="BB72" s="902"/>
      <c r="BC72" s="902"/>
      <c r="BD72" s="903"/>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587</v>
      </c>
      <c r="C73" s="896"/>
      <c r="D73" s="896"/>
      <c r="E73" s="896"/>
      <c r="F73" s="896"/>
      <c r="G73" s="896"/>
      <c r="H73" s="896"/>
      <c r="I73" s="896"/>
      <c r="J73" s="896"/>
      <c r="K73" s="896"/>
      <c r="L73" s="896"/>
      <c r="M73" s="896"/>
      <c r="N73" s="896"/>
      <c r="O73" s="896"/>
      <c r="P73" s="897"/>
      <c r="Q73" s="898">
        <v>568</v>
      </c>
      <c r="R73" s="899"/>
      <c r="S73" s="899"/>
      <c r="T73" s="899"/>
      <c r="U73" s="852"/>
      <c r="V73" s="900">
        <v>563</v>
      </c>
      <c r="W73" s="899"/>
      <c r="X73" s="899"/>
      <c r="Y73" s="899"/>
      <c r="Z73" s="852"/>
      <c r="AA73" s="900">
        <v>5</v>
      </c>
      <c r="AB73" s="899"/>
      <c r="AC73" s="899"/>
      <c r="AD73" s="899"/>
      <c r="AE73" s="852"/>
      <c r="AF73" s="900">
        <v>5</v>
      </c>
      <c r="AG73" s="899"/>
      <c r="AH73" s="899"/>
      <c r="AI73" s="899"/>
      <c r="AJ73" s="852"/>
      <c r="AK73" s="900">
        <v>71</v>
      </c>
      <c r="AL73" s="899"/>
      <c r="AM73" s="899"/>
      <c r="AN73" s="899"/>
      <c r="AO73" s="852"/>
      <c r="AP73" s="900" t="s">
        <v>577</v>
      </c>
      <c r="AQ73" s="899"/>
      <c r="AR73" s="899"/>
      <c r="AS73" s="899"/>
      <c r="AT73" s="852"/>
      <c r="AU73" s="900" t="s">
        <v>577</v>
      </c>
      <c r="AV73" s="899"/>
      <c r="AW73" s="899"/>
      <c r="AX73" s="899"/>
      <c r="AY73" s="852"/>
      <c r="AZ73" s="901" t="s">
        <v>582</v>
      </c>
      <c r="BA73" s="902"/>
      <c r="BB73" s="902"/>
      <c r="BC73" s="902"/>
      <c r="BD73" s="903"/>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587</v>
      </c>
      <c r="C74" s="896"/>
      <c r="D74" s="896"/>
      <c r="E74" s="896"/>
      <c r="F74" s="896"/>
      <c r="G74" s="896"/>
      <c r="H74" s="896"/>
      <c r="I74" s="896"/>
      <c r="J74" s="896"/>
      <c r="K74" s="896"/>
      <c r="L74" s="896"/>
      <c r="M74" s="896"/>
      <c r="N74" s="896"/>
      <c r="O74" s="896"/>
      <c r="P74" s="897"/>
      <c r="Q74" s="898">
        <v>82672</v>
      </c>
      <c r="R74" s="899"/>
      <c r="S74" s="899"/>
      <c r="T74" s="899"/>
      <c r="U74" s="852"/>
      <c r="V74" s="900">
        <v>80207</v>
      </c>
      <c r="W74" s="899"/>
      <c r="X74" s="899"/>
      <c r="Y74" s="899"/>
      <c r="Z74" s="852"/>
      <c r="AA74" s="900">
        <v>2465</v>
      </c>
      <c r="AB74" s="899"/>
      <c r="AC74" s="899"/>
      <c r="AD74" s="899"/>
      <c r="AE74" s="852"/>
      <c r="AF74" s="900">
        <v>2465</v>
      </c>
      <c r="AG74" s="899"/>
      <c r="AH74" s="899"/>
      <c r="AI74" s="899"/>
      <c r="AJ74" s="852"/>
      <c r="AK74" s="900">
        <v>801</v>
      </c>
      <c r="AL74" s="899"/>
      <c r="AM74" s="899"/>
      <c r="AN74" s="899"/>
      <c r="AO74" s="852"/>
      <c r="AP74" s="853" t="s">
        <v>577</v>
      </c>
      <c r="AQ74" s="853"/>
      <c r="AR74" s="853"/>
      <c r="AS74" s="853"/>
      <c r="AT74" s="853"/>
      <c r="AU74" s="853" t="s">
        <v>577</v>
      </c>
      <c r="AV74" s="853"/>
      <c r="AW74" s="853"/>
      <c r="AX74" s="853"/>
      <c r="AY74" s="853"/>
      <c r="AZ74" s="904" t="s">
        <v>583</v>
      </c>
      <c r="BA74" s="904"/>
      <c r="BB74" s="904"/>
      <c r="BC74" s="904"/>
      <c r="BD74" s="905"/>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898"/>
      <c r="R75" s="899"/>
      <c r="S75" s="899"/>
      <c r="T75" s="899"/>
      <c r="U75" s="852"/>
      <c r="V75" s="900"/>
      <c r="W75" s="899"/>
      <c r="X75" s="899"/>
      <c r="Y75" s="899"/>
      <c r="Z75" s="852"/>
      <c r="AA75" s="900"/>
      <c r="AB75" s="899"/>
      <c r="AC75" s="899"/>
      <c r="AD75" s="899"/>
      <c r="AE75" s="852"/>
      <c r="AF75" s="900"/>
      <c r="AG75" s="899"/>
      <c r="AH75" s="899"/>
      <c r="AI75" s="899"/>
      <c r="AJ75" s="852"/>
      <c r="AK75" s="900"/>
      <c r="AL75" s="899"/>
      <c r="AM75" s="899"/>
      <c r="AN75" s="899"/>
      <c r="AO75" s="852"/>
      <c r="AP75" s="900"/>
      <c r="AQ75" s="899"/>
      <c r="AR75" s="899"/>
      <c r="AS75" s="899"/>
      <c r="AT75" s="852"/>
      <c r="AU75" s="900"/>
      <c r="AV75" s="899"/>
      <c r="AW75" s="899"/>
      <c r="AX75" s="899"/>
      <c r="AY75" s="852"/>
      <c r="AZ75" s="901"/>
      <c r="BA75" s="902"/>
      <c r="BB75" s="902"/>
      <c r="BC75" s="902"/>
      <c r="BD75" s="903"/>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898"/>
      <c r="R76" s="899"/>
      <c r="S76" s="899"/>
      <c r="T76" s="899"/>
      <c r="U76" s="852"/>
      <c r="V76" s="900"/>
      <c r="W76" s="899"/>
      <c r="X76" s="899"/>
      <c r="Y76" s="899"/>
      <c r="Z76" s="852"/>
      <c r="AA76" s="900"/>
      <c r="AB76" s="899"/>
      <c r="AC76" s="899"/>
      <c r="AD76" s="899"/>
      <c r="AE76" s="852"/>
      <c r="AF76" s="900"/>
      <c r="AG76" s="899"/>
      <c r="AH76" s="899"/>
      <c r="AI76" s="899"/>
      <c r="AJ76" s="852"/>
      <c r="AK76" s="900"/>
      <c r="AL76" s="899"/>
      <c r="AM76" s="899"/>
      <c r="AN76" s="899"/>
      <c r="AO76" s="852"/>
      <c r="AP76" s="853"/>
      <c r="AQ76" s="853"/>
      <c r="AR76" s="853"/>
      <c r="AS76" s="853"/>
      <c r="AT76" s="853"/>
      <c r="AU76" s="853"/>
      <c r="AV76" s="853"/>
      <c r="AW76" s="853"/>
      <c r="AX76" s="853"/>
      <c r="AY76" s="853"/>
      <c r="AZ76" s="904"/>
      <c r="BA76" s="904"/>
      <c r="BB76" s="904"/>
      <c r="BC76" s="904"/>
      <c r="BD76" s="905"/>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898"/>
      <c r="R77" s="899"/>
      <c r="S77" s="899"/>
      <c r="T77" s="899"/>
      <c r="U77" s="852"/>
      <c r="V77" s="900"/>
      <c r="W77" s="899"/>
      <c r="X77" s="899"/>
      <c r="Y77" s="899"/>
      <c r="Z77" s="852"/>
      <c r="AA77" s="900"/>
      <c r="AB77" s="899"/>
      <c r="AC77" s="899"/>
      <c r="AD77" s="899"/>
      <c r="AE77" s="852"/>
      <c r="AF77" s="900"/>
      <c r="AG77" s="899"/>
      <c r="AH77" s="899"/>
      <c r="AI77" s="899"/>
      <c r="AJ77" s="852"/>
      <c r="AK77" s="900"/>
      <c r="AL77" s="899"/>
      <c r="AM77" s="899"/>
      <c r="AN77" s="899"/>
      <c r="AO77" s="852"/>
      <c r="AP77" s="900"/>
      <c r="AQ77" s="899"/>
      <c r="AR77" s="899"/>
      <c r="AS77" s="899"/>
      <c r="AT77" s="852"/>
      <c r="AU77" s="900"/>
      <c r="AV77" s="899"/>
      <c r="AW77" s="899"/>
      <c r="AX77" s="899"/>
      <c r="AY77" s="852"/>
      <c r="AZ77" s="904"/>
      <c r="BA77" s="904"/>
      <c r="BB77" s="904"/>
      <c r="BC77" s="904"/>
      <c r="BD77" s="905"/>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906"/>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4"/>
      <c r="BA78" s="904"/>
      <c r="BB78" s="904"/>
      <c r="BC78" s="904"/>
      <c r="BD78" s="905"/>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906"/>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4"/>
      <c r="BA79" s="904"/>
      <c r="BB79" s="904"/>
      <c r="BC79" s="904"/>
      <c r="BD79" s="905"/>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906"/>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4"/>
      <c r="BA80" s="904"/>
      <c r="BB80" s="904"/>
      <c r="BC80" s="904"/>
      <c r="BD80" s="905"/>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906"/>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4"/>
      <c r="BA81" s="904"/>
      <c r="BB81" s="904"/>
      <c r="BC81" s="904"/>
      <c r="BD81" s="905"/>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906"/>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4"/>
      <c r="BA82" s="904"/>
      <c r="BB82" s="904"/>
      <c r="BC82" s="904"/>
      <c r="BD82" s="905"/>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906"/>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4"/>
      <c r="BA83" s="904"/>
      <c r="BB83" s="904"/>
      <c r="BC83" s="904"/>
      <c r="BD83" s="905"/>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906"/>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4"/>
      <c r="BA84" s="904"/>
      <c r="BB84" s="904"/>
      <c r="BC84" s="904"/>
      <c r="BD84" s="905"/>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906"/>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4"/>
      <c r="BA85" s="904"/>
      <c r="BB85" s="904"/>
      <c r="BC85" s="904"/>
      <c r="BD85" s="905"/>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906"/>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4"/>
      <c r="BA86" s="904"/>
      <c r="BB86" s="904"/>
      <c r="BC86" s="904"/>
      <c r="BD86" s="905"/>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385</v>
      </c>
      <c r="B88" s="812" t="s">
        <v>420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2848</v>
      </c>
      <c r="AG88" s="864"/>
      <c r="AH88" s="864"/>
      <c r="AI88" s="864"/>
      <c r="AJ88" s="864"/>
      <c r="AK88" s="861"/>
      <c r="AL88" s="861"/>
      <c r="AM88" s="861"/>
      <c r="AN88" s="861"/>
      <c r="AO88" s="861"/>
      <c r="AP88" s="864">
        <v>151</v>
      </c>
      <c r="AQ88" s="864"/>
      <c r="AR88" s="864"/>
      <c r="AS88" s="864"/>
      <c r="AT88" s="864"/>
      <c r="AU88" s="864">
        <v>151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2" t="s">
        <v>421</v>
      </c>
      <c r="BS102" s="813"/>
      <c r="BT102" s="813"/>
      <c r="BU102" s="813"/>
      <c r="BV102" s="813"/>
      <c r="BW102" s="813"/>
      <c r="BX102" s="813"/>
      <c r="BY102" s="813"/>
      <c r="BZ102" s="813"/>
      <c r="CA102" s="813"/>
      <c r="CB102" s="813"/>
      <c r="CC102" s="813"/>
      <c r="CD102" s="813"/>
      <c r="CE102" s="813"/>
      <c r="CF102" s="813"/>
      <c r="CG102" s="814"/>
      <c r="CH102" s="914"/>
      <c r="CI102" s="915"/>
      <c r="CJ102" s="915"/>
      <c r="CK102" s="915"/>
      <c r="CL102" s="916"/>
      <c r="CM102" s="914"/>
      <c r="CN102" s="915"/>
      <c r="CO102" s="915"/>
      <c r="CP102" s="915"/>
      <c r="CQ102" s="916"/>
      <c r="CR102" s="917">
        <v>28</v>
      </c>
      <c r="CS102" s="872"/>
      <c r="CT102" s="872"/>
      <c r="CU102" s="872"/>
      <c r="CV102" s="918"/>
      <c r="CW102" s="917">
        <v>7</v>
      </c>
      <c r="CX102" s="872"/>
      <c r="CY102" s="872"/>
      <c r="CZ102" s="872"/>
      <c r="DA102" s="918"/>
      <c r="DB102" s="917" t="s">
        <v>596</v>
      </c>
      <c r="DC102" s="872"/>
      <c r="DD102" s="872"/>
      <c r="DE102" s="872"/>
      <c r="DF102" s="918"/>
      <c r="DG102" s="917" t="s">
        <v>596</v>
      </c>
      <c r="DH102" s="872"/>
      <c r="DI102" s="872"/>
      <c r="DJ102" s="872"/>
      <c r="DK102" s="918"/>
      <c r="DL102" s="917" t="s">
        <v>596</v>
      </c>
      <c r="DM102" s="872"/>
      <c r="DN102" s="872"/>
      <c r="DO102" s="872"/>
      <c r="DP102" s="918"/>
      <c r="DQ102" s="917" t="s">
        <v>596</v>
      </c>
      <c r="DR102" s="872"/>
      <c r="DS102" s="872"/>
      <c r="DT102" s="872"/>
      <c r="DU102" s="918"/>
      <c r="DV102" s="941"/>
      <c r="DW102" s="942"/>
      <c r="DX102" s="942"/>
      <c r="DY102" s="942"/>
      <c r="DZ102" s="943"/>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4" t="s">
        <v>422</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5" t="s">
        <v>423</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6" t="s">
        <v>426</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427</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39" t="s">
        <v>428</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429</v>
      </c>
      <c r="AB109" s="920"/>
      <c r="AC109" s="920"/>
      <c r="AD109" s="920"/>
      <c r="AE109" s="921"/>
      <c r="AF109" s="919" t="s">
        <v>302</v>
      </c>
      <c r="AG109" s="920"/>
      <c r="AH109" s="920"/>
      <c r="AI109" s="920"/>
      <c r="AJ109" s="921"/>
      <c r="AK109" s="919" t="s">
        <v>301</v>
      </c>
      <c r="AL109" s="920"/>
      <c r="AM109" s="920"/>
      <c r="AN109" s="920"/>
      <c r="AO109" s="921"/>
      <c r="AP109" s="919" t="s">
        <v>430</v>
      </c>
      <c r="AQ109" s="920"/>
      <c r="AR109" s="920"/>
      <c r="AS109" s="920"/>
      <c r="AT109" s="922"/>
      <c r="AU109" s="939" t="s">
        <v>428</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429</v>
      </c>
      <c r="BR109" s="920"/>
      <c r="BS109" s="920"/>
      <c r="BT109" s="920"/>
      <c r="BU109" s="921"/>
      <c r="BV109" s="919" t="s">
        <v>302</v>
      </c>
      <c r="BW109" s="920"/>
      <c r="BX109" s="920"/>
      <c r="BY109" s="920"/>
      <c r="BZ109" s="921"/>
      <c r="CA109" s="919" t="s">
        <v>301</v>
      </c>
      <c r="CB109" s="920"/>
      <c r="CC109" s="920"/>
      <c r="CD109" s="920"/>
      <c r="CE109" s="921"/>
      <c r="CF109" s="940" t="s">
        <v>430</v>
      </c>
      <c r="CG109" s="940"/>
      <c r="CH109" s="940"/>
      <c r="CI109" s="940"/>
      <c r="CJ109" s="940"/>
      <c r="CK109" s="919" t="s">
        <v>431</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429</v>
      </c>
      <c r="DH109" s="920"/>
      <c r="DI109" s="920"/>
      <c r="DJ109" s="920"/>
      <c r="DK109" s="921"/>
      <c r="DL109" s="919" t="s">
        <v>302</v>
      </c>
      <c r="DM109" s="920"/>
      <c r="DN109" s="920"/>
      <c r="DO109" s="920"/>
      <c r="DP109" s="921"/>
      <c r="DQ109" s="919" t="s">
        <v>301</v>
      </c>
      <c r="DR109" s="920"/>
      <c r="DS109" s="920"/>
      <c r="DT109" s="920"/>
      <c r="DU109" s="921"/>
      <c r="DV109" s="919" t="s">
        <v>430</v>
      </c>
      <c r="DW109" s="920"/>
      <c r="DX109" s="920"/>
      <c r="DY109" s="920"/>
      <c r="DZ109" s="922"/>
    </row>
    <row r="110" spans="1:131" s="226" customFormat="1" ht="26.25" customHeight="1" x14ac:dyDescent="0.15">
      <c r="A110" s="923" t="s">
        <v>432</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859005</v>
      </c>
      <c r="AB110" s="927"/>
      <c r="AC110" s="927"/>
      <c r="AD110" s="927"/>
      <c r="AE110" s="928"/>
      <c r="AF110" s="929">
        <v>856913</v>
      </c>
      <c r="AG110" s="927"/>
      <c r="AH110" s="927"/>
      <c r="AI110" s="927"/>
      <c r="AJ110" s="928"/>
      <c r="AK110" s="929">
        <v>800005</v>
      </c>
      <c r="AL110" s="927"/>
      <c r="AM110" s="927"/>
      <c r="AN110" s="927"/>
      <c r="AO110" s="928"/>
      <c r="AP110" s="930">
        <v>21.9</v>
      </c>
      <c r="AQ110" s="931"/>
      <c r="AR110" s="931"/>
      <c r="AS110" s="931"/>
      <c r="AT110" s="932"/>
      <c r="AU110" s="933" t="s">
        <v>67</v>
      </c>
      <c r="AV110" s="934"/>
      <c r="AW110" s="934"/>
      <c r="AX110" s="934"/>
      <c r="AY110" s="934"/>
      <c r="AZ110" s="975" t="s">
        <v>433</v>
      </c>
      <c r="BA110" s="924"/>
      <c r="BB110" s="924"/>
      <c r="BC110" s="924"/>
      <c r="BD110" s="924"/>
      <c r="BE110" s="924"/>
      <c r="BF110" s="924"/>
      <c r="BG110" s="924"/>
      <c r="BH110" s="924"/>
      <c r="BI110" s="924"/>
      <c r="BJ110" s="924"/>
      <c r="BK110" s="924"/>
      <c r="BL110" s="924"/>
      <c r="BM110" s="924"/>
      <c r="BN110" s="924"/>
      <c r="BO110" s="924"/>
      <c r="BP110" s="925"/>
      <c r="BQ110" s="961">
        <v>7069958</v>
      </c>
      <c r="BR110" s="962"/>
      <c r="BS110" s="962"/>
      <c r="BT110" s="962"/>
      <c r="BU110" s="962"/>
      <c r="BV110" s="962">
        <v>6711682</v>
      </c>
      <c r="BW110" s="962"/>
      <c r="BX110" s="962"/>
      <c r="BY110" s="962"/>
      <c r="BZ110" s="962"/>
      <c r="CA110" s="962">
        <v>6436801</v>
      </c>
      <c r="CB110" s="962"/>
      <c r="CC110" s="962"/>
      <c r="CD110" s="962"/>
      <c r="CE110" s="962"/>
      <c r="CF110" s="976">
        <v>176.3</v>
      </c>
      <c r="CG110" s="977"/>
      <c r="CH110" s="977"/>
      <c r="CI110" s="977"/>
      <c r="CJ110" s="977"/>
      <c r="CK110" s="978" t="s">
        <v>434</v>
      </c>
      <c r="CL110" s="979"/>
      <c r="CM110" s="958" t="s">
        <v>435</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124</v>
      </c>
      <c r="DH110" s="962"/>
      <c r="DI110" s="962"/>
      <c r="DJ110" s="962"/>
      <c r="DK110" s="962"/>
      <c r="DL110" s="962" t="s">
        <v>436</v>
      </c>
      <c r="DM110" s="962"/>
      <c r="DN110" s="962"/>
      <c r="DO110" s="962"/>
      <c r="DP110" s="962"/>
      <c r="DQ110" s="962" t="s">
        <v>436</v>
      </c>
      <c r="DR110" s="962"/>
      <c r="DS110" s="962"/>
      <c r="DT110" s="962"/>
      <c r="DU110" s="962"/>
      <c r="DV110" s="963" t="s">
        <v>436</v>
      </c>
      <c r="DW110" s="963"/>
      <c r="DX110" s="963"/>
      <c r="DY110" s="963"/>
      <c r="DZ110" s="964"/>
    </row>
    <row r="111" spans="1:131" s="226" customFormat="1" ht="26.25" customHeight="1" x14ac:dyDescent="0.15">
      <c r="A111" s="965" t="s">
        <v>437</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412</v>
      </c>
      <c r="AB111" s="969"/>
      <c r="AC111" s="969"/>
      <c r="AD111" s="969"/>
      <c r="AE111" s="970"/>
      <c r="AF111" s="971" t="s">
        <v>124</v>
      </c>
      <c r="AG111" s="969"/>
      <c r="AH111" s="969"/>
      <c r="AI111" s="969"/>
      <c r="AJ111" s="970"/>
      <c r="AK111" s="971" t="s">
        <v>438</v>
      </c>
      <c r="AL111" s="969"/>
      <c r="AM111" s="969"/>
      <c r="AN111" s="969"/>
      <c r="AO111" s="970"/>
      <c r="AP111" s="972" t="s">
        <v>124</v>
      </c>
      <c r="AQ111" s="973"/>
      <c r="AR111" s="973"/>
      <c r="AS111" s="973"/>
      <c r="AT111" s="974"/>
      <c r="AU111" s="935"/>
      <c r="AV111" s="936"/>
      <c r="AW111" s="936"/>
      <c r="AX111" s="936"/>
      <c r="AY111" s="936"/>
      <c r="AZ111" s="984" t="s">
        <v>439</v>
      </c>
      <c r="BA111" s="985"/>
      <c r="BB111" s="985"/>
      <c r="BC111" s="985"/>
      <c r="BD111" s="985"/>
      <c r="BE111" s="985"/>
      <c r="BF111" s="985"/>
      <c r="BG111" s="985"/>
      <c r="BH111" s="985"/>
      <c r="BI111" s="985"/>
      <c r="BJ111" s="985"/>
      <c r="BK111" s="985"/>
      <c r="BL111" s="985"/>
      <c r="BM111" s="985"/>
      <c r="BN111" s="985"/>
      <c r="BO111" s="985"/>
      <c r="BP111" s="986"/>
      <c r="BQ111" s="954" t="s">
        <v>124</v>
      </c>
      <c r="BR111" s="955"/>
      <c r="BS111" s="955"/>
      <c r="BT111" s="955"/>
      <c r="BU111" s="955"/>
      <c r="BV111" s="955" t="s">
        <v>124</v>
      </c>
      <c r="BW111" s="955"/>
      <c r="BX111" s="955"/>
      <c r="BY111" s="955"/>
      <c r="BZ111" s="955"/>
      <c r="CA111" s="955" t="s">
        <v>124</v>
      </c>
      <c r="CB111" s="955"/>
      <c r="CC111" s="955"/>
      <c r="CD111" s="955"/>
      <c r="CE111" s="955"/>
      <c r="CF111" s="949" t="s">
        <v>436</v>
      </c>
      <c r="CG111" s="950"/>
      <c r="CH111" s="950"/>
      <c r="CI111" s="950"/>
      <c r="CJ111" s="950"/>
      <c r="CK111" s="980"/>
      <c r="CL111" s="981"/>
      <c r="CM111" s="951" t="s">
        <v>440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436</v>
      </c>
      <c r="DH111" s="955"/>
      <c r="DI111" s="955"/>
      <c r="DJ111" s="955"/>
      <c r="DK111" s="955"/>
      <c r="DL111" s="955" t="s">
        <v>436</v>
      </c>
      <c r="DM111" s="955"/>
      <c r="DN111" s="955"/>
      <c r="DO111" s="955"/>
      <c r="DP111" s="955"/>
      <c r="DQ111" s="955" t="s">
        <v>124</v>
      </c>
      <c r="DR111" s="955"/>
      <c r="DS111" s="955"/>
      <c r="DT111" s="955"/>
      <c r="DU111" s="955"/>
      <c r="DV111" s="956" t="s">
        <v>124</v>
      </c>
      <c r="DW111" s="956"/>
      <c r="DX111" s="956"/>
      <c r="DY111" s="956"/>
      <c r="DZ111" s="957"/>
    </row>
    <row r="112" spans="1:131" s="226" customFormat="1" ht="26.25" customHeight="1" x14ac:dyDescent="0.15">
      <c r="A112" s="987" t="s">
        <v>441</v>
      </c>
      <c r="B112" s="988"/>
      <c r="C112" s="985" t="s">
        <v>442</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124</v>
      </c>
      <c r="AB112" s="994"/>
      <c r="AC112" s="994"/>
      <c r="AD112" s="994"/>
      <c r="AE112" s="995"/>
      <c r="AF112" s="996" t="s">
        <v>438</v>
      </c>
      <c r="AG112" s="994"/>
      <c r="AH112" s="994"/>
      <c r="AI112" s="994"/>
      <c r="AJ112" s="995"/>
      <c r="AK112" s="996" t="s">
        <v>438</v>
      </c>
      <c r="AL112" s="994"/>
      <c r="AM112" s="994"/>
      <c r="AN112" s="994"/>
      <c r="AO112" s="995"/>
      <c r="AP112" s="997" t="s">
        <v>124</v>
      </c>
      <c r="AQ112" s="998"/>
      <c r="AR112" s="998"/>
      <c r="AS112" s="998"/>
      <c r="AT112" s="999"/>
      <c r="AU112" s="935"/>
      <c r="AV112" s="936"/>
      <c r="AW112" s="936"/>
      <c r="AX112" s="936"/>
      <c r="AY112" s="936"/>
      <c r="AZ112" s="984" t="s">
        <v>443</v>
      </c>
      <c r="BA112" s="985"/>
      <c r="BB112" s="985"/>
      <c r="BC112" s="985"/>
      <c r="BD112" s="985"/>
      <c r="BE112" s="985"/>
      <c r="BF112" s="985"/>
      <c r="BG112" s="985"/>
      <c r="BH112" s="985"/>
      <c r="BI112" s="985"/>
      <c r="BJ112" s="985"/>
      <c r="BK112" s="985"/>
      <c r="BL112" s="985"/>
      <c r="BM112" s="985"/>
      <c r="BN112" s="985"/>
      <c r="BO112" s="985"/>
      <c r="BP112" s="986"/>
      <c r="BQ112" s="954">
        <v>3870761</v>
      </c>
      <c r="BR112" s="955"/>
      <c r="BS112" s="955"/>
      <c r="BT112" s="955"/>
      <c r="BU112" s="955"/>
      <c r="BV112" s="955">
        <v>3838560</v>
      </c>
      <c r="BW112" s="955"/>
      <c r="BX112" s="955"/>
      <c r="BY112" s="955"/>
      <c r="BZ112" s="955"/>
      <c r="CA112" s="955">
        <v>4004027</v>
      </c>
      <c r="CB112" s="955"/>
      <c r="CC112" s="955"/>
      <c r="CD112" s="955"/>
      <c r="CE112" s="955"/>
      <c r="CF112" s="949">
        <v>109.7</v>
      </c>
      <c r="CG112" s="950"/>
      <c r="CH112" s="950"/>
      <c r="CI112" s="950"/>
      <c r="CJ112" s="950"/>
      <c r="CK112" s="980"/>
      <c r="CL112" s="981"/>
      <c r="CM112" s="951" t="s">
        <v>444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124</v>
      </c>
      <c r="DH112" s="955"/>
      <c r="DI112" s="955"/>
      <c r="DJ112" s="955"/>
      <c r="DK112" s="955"/>
      <c r="DL112" s="955" t="s">
        <v>438</v>
      </c>
      <c r="DM112" s="955"/>
      <c r="DN112" s="955"/>
      <c r="DO112" s="955"/>
      <c r="DP112" s="955"/>
      <c r="DQ112" s="955" t="s">
        <v>124</v>
      </c>
      <c r="DR112" s="955"/>
      <c r="DS112" s="955"/>
      <c r="DT112" s="955"/>
      <c r="DU112" s="955"/>
      <c r="DV112" s="956" t="s">
        <v>124</v>
      </c>
      <c r="DW112" s="956"/>
      <c r="DX112" s="956"/>
      <c r="DY112" s="956"/>
      <c r="DZ112" s="957"/>
    </row>
    <row r="113" spans="1:130" s="226" customFormat="1" ht="26.25" customHeight="1" x14ac:dyDescent="0.15">
      <c r="A113" s="989"/>
      <c r="B113" s="990"/>
      <c r="C113" s="985" t="s">
        <v>445</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236115</v>
      </c>
      <c r="AB113" s="969"/>
      <c r="AC113" s="969"/>
      <c r="AD113" s="969"/>
      <c r="AE113" s="970"/>
      <c r="AF113" s="971">
        <v>428902</v>
      </c>
      <c r="AG113" s="969"/>
      <c r="AH113" s="969"/>
      <c r="AI113" s="969"/>
      <c r="AJ113" s="970"/>
      <c r="AK113" s="971">
        <v>367222</v>
      </c>
      <c r="AL113" s="969"/>
      <c r="AM113" s="969"/>
      <c r="AN113" s="969"/>
      <c r="AO113" s="970"/>
      <c r="AP113" s="972">
        <v>10.1</v>
      </c>
      <c r="AQ113" s="973"/>
      <c r="AR113" s="973"/>
      <c r="AS113" s="973"/>
      <c r="AT113" s="974"/>
      <c r="AU113" s="935"/>
      <c r="AV113" s="936"/>
      <c r="AW113" s="936"/>
      <c r="AX113" s="936"/>
      <c r="AY113" s="936"/>
      <c r="AZ113" s="984" t="s">
        <v>446</v>
      </c>
      <c r="BA113" s="985"/>
      <c r="BB113" s="985"/>
      <c r="BC113" s="985"/>
      <c r="BD113" s="985"/>
      <c r="BE113" s="985"/>
      <c r="BF113" s="985"/>
      <c r="BG113" s="985"/>
      <c r="BH113" s="985"/>
      <c r="BI113" s="985"/>
      <c r="BJ113" s="985"/>
      <c r="BK113" s="985"/>
      <c r="BL113" s="985"/>
      <c r="BM113" s="985"/>
      <c r="BN113" s="985"/>
      <c r="BO113" s="985"/>
      <c r="BP113" s="986"/>
      <c r="BQ113" s="954">
        <v>203736</v>
      </c>
      <c r="BR113" s="955"/>
      <c r="BS113" s="955"/>
      <c r="BT113" s="955"/>
      <c r="BU113" s="955"/>
      <c r="BV113" s="955">
        <v>175736</v>
      </c>
      <c r="BW113" s="955"/>
      <c r="BX113" s="955"/>
      <c r="BY113" s="955"/>
      <c r="BZ113" s="955"/>
      <c r="CA113" s="955">
        <v>150859</v>
      </c>
      <c r="CB113" s="955"/>
      <c r="CC113" s="955"/>
      <c r="CD113" s="955"/>
      <c r="CE113" s="955"/>
      <c r="CF113" s="949">
        <v>4.0999999999999996</v>
      </c>
      <c r="CG113" s="950"/>
      <c r="CH113" s="950"/>
      <c r="CI113" s="950"/>
      <c r="CJ113" s="950"/>
      <c r="CK113" s="980"/>
      <c r="CL113" s="981"/>
      <c r="CM113" s="951" t="s">
        <v>447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124</v>
      </c>
      <c r="DH113" s="994"/>
      <c r="DI113" s="994"/>
      <c r="DJ113" s="994"/>
      <c r="DK113" s="995"/>
      <c r="DL113" s="996" t="s">
        <v>438</v>
      </c>
      <c r="DM113" s="994"/>
      <c r="DN113" s="994"/>
      <c r="DO113" s="994"/>
      <c r="DP113" s="995"/>
      <c r="DQ113" s="996" t="s">
        <v>124</v>
      </c>
      <c r="DR113" s="994"/>
      <c r="DS113" s="994"/>
      <c r="DT113" s="994"/>
      <c r="DU113" s="995"/>
      <c r="DV113" s="997" t="s">
        <v>124</v>
      </c>
      <c r="DW113" s="998"/>
      <c r="DX113" s="998"/>
      <c r="DY113" s="998"/>
      <c r="DZ113" s="999"/>
    </row>
    <row r="114" spans="1:130" s="226" customFormat="1" ht="26.25" customHeight="1" x14ac:dyDescent="0.15">
      <c r="A114" s="989"/>
      <c r="B114" s="990"/>
      <c r="C114" s="985" t="s">
        <v>448</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30602</v>
      </c>
      <c r="AB114" s="994"/>
      <c r="AC114" s="994"/>
      <c r="AD114" s="994"/>
      <c r="AE114" s="995"/>
      <c r="AF114" s="996">
        <v>29570</v>
      </c>
      <c r="AG114" s="994"/>
      <c r="AH114" s="994"/>
      <c r="AI114" s="994"/>
      <c r="AJ114" s="995"/>
      <c r="AK114" s="996">
        <v>39113</v>
      </c>
      <c r="AL114" s="994"/>
      <c r="AM114" s="994"/>
      <c r="AN114" s="994"/>
      <c r="AO114" s="995"/>
      <c r="AP114" s="997">
        <v>1.1000000000000001</v>
      </c>
      <c r="AQ114" s="998"/>
      <c r="AR114" s="998"/>
      <c r="AS114" s="998"/>
      <c r="AT114" s="999"/>
      <c r="AU114" s="935"/>
      <c r="AV114" s="936"/>
      <c r="AW114" s="936"/>
      <c r="AX114" s="936"/>
      <c r="AY114" s="936"/>
      <c r="AZ114" s="984" t="s">
        <v>449</v>
      </c>
      <c r="BA114" s="985"/>
      <c r="BB114" s="985"/>
      <c r="BC114" s="985"/>
      <c r="BD114" s="985"/>
      <c r="BE114" s="985"/>
      <c r="BF114" s="985"/>
      <c r="BG114" s="985"/>
      <c r="BH114" s="985"/>
      <c r="BI114" s="985"/>
      <c r="BJ114" s="985"/>
      <c r="BK114" s="985"/>
      <c r="BL114" s="985"/>
      <c r="BM114" s="985"/>
      <c r="BN114" s="985"/>
      <c r="BO114" s="985"/>
      <c r="BP114" s="986"/>
      <c r="BQ114" s="954">
        <v>454254</v>
      </c>
      <c r="BR114" s="955"/>
      <c r="BS114" s="955"/>
      <c r="BT114" s="955"/>
      <c r="BU114" s="955"/>
      <c r="BV114" s="955">
        <v>251297</v>
      </c>
      <c r="BW114" s="955"/>
      <c r="BX114" s="955"/>
      <c r="BY114" s="955"/>
      <c r="BZ114" s="955"/>
      <c r="CA114" s="955" t="s">
        <v>124</v>
      </c>
      <c r="CB114" s="955"/>
      <c r="CC114" s="955"/>
      <c r="CD114" s="955"/>
      <c r="CE114" s="955"/>
      <c r="CF114" s="949" t="s">
        <v>436</v>
      </c>
      <c r="CG114" s="950"/>
      <c r="CH114" s="950"/>
      <c r="CI114" s="950"/>
      <c r="CJ114" s="950"/>
      <c r="CK114" s="980"/>
      <c r="CL114" s="981"/>
      <c r="CM114" s="951" t="s">
        <v>450</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436</v>
      </c>
      <c r="DH114" s="994"/>
      <c r="DI114" s="994"/>
      <c r="DJ114" s="994"/>
      <c r="DK114" s="995"/>
      <c r="DL114" s="996" t="s">
        <v>438</v>
      </c>
      <c r="DM114" s="994"/>
      <c r="DN114" s="994"/>
      <c r="DO114" s="994"/>
      <c r="DP114" s="995"/>
      <c r="DQ114" s="996" t="s">
        <v>124</v>
      </c>
      <c r="DR114" s="994"/>
      <c r="DS114" s="994"/>
      <c r="DT114" s="994"/>
      <c r="DU114" s="995"/>
      <c r="DV114" s="997" t="s">
        <v>124</v>
      </c>
      <c r="DW114" s="998"/>
      <c r="DX114" s="998"/>
      <c r="DY114" s="998"/>
      <c r="DZ114" s="999"/>
    </row>
    <row r="115" spans="1:130" s="226" customFormat="1" ht="26.25" customHeight="1" x14ac:dyDescent="0.15">
      <c r="A115" s="989"/>
      <c r="B115" s="990"/>
      <c r="C115" s="985" t="s">
        <v>451</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19</v>
      </c>
      <c r="AB115" s="969"/>
      <c r="AC115" s="969"/>
      <c r="AD115" s="969"/>
      <c r="AE115" s="970"/>
      <c r="AF115" s="971">
        <v>15</v>
      </c>
      <c r="AG115" s="969"/>
      <c r="AH115" s="969"/>
      <c r="AI115" s="969"/>
      <c r="AJ115" s="970"/>
      <c r="AK115" s="971">
        <v>12</v>
      </c>
      <c r="AL115" s="969"/>
      <c r="AM115" s="969"/>
      <c r="AN115" s="969"/>
      <c r="AO115" s="970"/>
      <c r="AP115" s="972">
        <v>0</v>
      </c>
      <c r="AQ115" s="973"/>
      <c r="AR115" s="973"/>
      <c r="AS115" s="973"/>
      <c r="AT115" s="974"/>
      <c r="AU115" s="935"/>
      <c r="AV115" s="936"/>
      <c r="AW115" s="936"/>
      <c r="AX115" s="936"/>
      <c r="AY115" s="936"/>
      <c r="AZ115" s="984" t="s">
        <v>452</v>
      </c>
      <c r="BA115" s="985"/>
      <c r="BB115" s="985"/>
      <c r="BC115" s="985"/>
      <c r="BD115" s="985"/>
      <c r="BE115" s="985"/>
      <c r="BF115" s="985"/>
      <c r="BG115" s="985"/>
      <c r="BH115" s="985"/>
      <c r="BI115" s="985"/>
      <c r="BJ115" s="985"/>
      <c r="BK115" s="985"/>
      <c r="BL115" s="985"/>
      <c r="BM115" s="985"/>
      <c r="BN115" s="985"/>
      <c r="BO115" s="985"/>
      <c r="BP115" s="986"/>
      <c r="BQ115" s="954" t="s">
        <v>124</v>
      </c>
      <c r="BR115" s="955"/>
      <c r="BS115" s="955"/>
      <c r="BT115" s="955"/>
      <c r="BU115" s="955"/>
      <c r="BV115" s="955" t="s">
        <v>124</v>
      </c>
      <c r="BW115" s="955"/>
      <c r="BX115" s="955"/>
      <c r="BY115" s="955"/>
      <c r="BZ115" s="955"/>
      <c r="CA115" s="955" t="s">
        <v>124</v>
      </c>
      <c r="CB115" s="955"/>
      <c r="CC115" s="955"/>
      <c r="CD115" s="955"/>
      <c r="CE115" s="955"/>
      <c r="CF115" s="949" t="s">
        <v>438</v>
      </c>
      <c r="CG115" s="950"/>
      <c r="CH115" s="950"/>
      <c r="CI115" s="950"/>
      <c r="CJ115" s="950"/>
      <c r="CK115" s="980"/>
      <c r="CL115" s="981"/>
      <c r="CM115" s="984" t="s">
        <v>453</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436</v>
      </c>
      <c r="DH115" s="994"/>
      <c r="DI115" s="994"/>
      <c r="DJ115" s="994"/>
      <c r="DK115" s="995"/>
      <c r="DL115" s="996" t="s">
        <v>124</v>
      </c>
      <c r="DM115" s="994"/>
      <c r="DN115" s="994"/>
      <c r="DO115" s="994"/>
      <c r="DP115" s="995"/>
      <c r="DQ115" s="996" t="s">
        <v>124</v>
      </c>
      <c r="DR115" s="994"/>
      <c r="DS115" s="994"/>
      <c r="DT115" s="994"/>
      <c r="DU115" s="995"/>
      <c r="DV115" s="997" t="s">
        <v>124</v>
      </c>
      <c r="DW115" s="998"/>
      <c r="DX115" s="998"/>
      <c r="DY115" s="998"/>
      <c r="DZ115" s="999"/>
    </row>
    <row r="116" spans="1:130" s="226" customFormat="1" ht="26.25" customHeight="1" x14ac:dyDescent="0.15">
      <c r="A116" s="991"/>
      <c r="B116" s="992"/>
      <c r="C116" s="1000" t="s">
        <v>454</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124</v>
      </c>
      <c r="AB116" s="994"/>
      <c r="AC116" s="994"/>
      <c r="AD116" s="994"/>
      <c r="AE116" s="995"/>
      <c r="AF116" s="996" t="s">
        <v>124</v>
      </c>
      <c r="AG116" s="994"/>
      <c r="AH116" s="994"/>
      <c r="AI116" s="994"/>
      <c r="AJ116" s="995"/>
      <c r="AK116" s="996" t="s">
        <v>124</v>
      </c>
      <c r="AL116" s="994"/>
      <c r="AM116" s="994"/>
      <c r="AN116" s="994"/>
      <c r="AO116" s="995"/>
      <c r="AP116" s="997" t="s">
        <v>124</v>
      </c>
      <c r="AQ116" s="998"/>
      <c r="AR116" s="998"/>
      <c r="AS116" s="998"/>
      <c r="AT116" s="999"/>
      <c r="AU116" s="935"/>
      <c r="AV116" s="936"/>
      <c r="AW116" s="936"/>
      <c r="AX116" s="936"/>
      <c r="AY116" s="936"/>
      <c r="AZ116" s="1002" t="s">
        <v>455</v>
      </c>
      <c r="BA116" s="1003"/>
      <c r="BB116" s="1003"/>
      <c r="BC116" s="1003"/>
      <c r="BD116" s="1003"/>
      <c r="BE116" s="1003"/>
      <c r="BF116" s="1003"/>
      <c r="BG116" s="1003"/>
      <c r="BH116" s="1003"/>
      <c r="BI116" s="1003"/>
      <c r="BJ116" s="1003"/>
      <c r="BK116" s="1003"/>
      <c r="BL116" s="1003"/>
      <c r="BM116" s="1003"/>
      <c r="BN116" s="1003"/>
      <c r="BO116" s="1003"/>
      <c r="BP116" s="1004"/>
      <c r="BQ116" s="954" t="s">
        <v>124</v>
      </c>
      <c r="BR116" s="955"/>
      <c r="BS116" s="955"/>
      <c r="BT116" s="955"/>
      <c r="BU116" s="955"/>
      <c r="BV116" s="955" t="s">
        <v>124</v>
      </c>
      <c r="BW116" s="955"/>
      <c r="BX116" s="955"/>
      <c r="BY116" s="955"/>
      <c r="BZ116" s="955"/>
      <c r="CA116" s="955" t="s">
        <v>124</v>
      </c>
      <c r="CB116" s="955"/>
      <c r="CC116" s="955"/>
      <c r="CD116" s="955"/>
      <c r="CE116" s="955"/>
      <c r="CF116" s="949" t="s">
        <v>124</v>
      </c>
      <c r="CG116" s="950"/>
      <c r="CH116" s="950"/>
      <c r="CI116" s="950"/>
      <c r="CJ116" s="950"/>
      <c r="CK116" s="980"/>
      <c r="CL116" s="981"/>
      <c r="CM116" s="951" t="s">
        <v>456</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438</v>
      </c>
      <c r="DH116" s="994"/>
      <c r="DI116" s="994"/>
      <c r="DJ116" s="994"/>
      <c r="DK116" s="995"/>
      <c r="DL116" s="996" t="s">
        <v>124</v>
      </c>
      <c r="DM116" s="994"/>
      <c r="DN116" s="994"/>
      <c r="DO116" s="994"/>
      <c r="DP116" s="995"/>
      <c r="DQ116" s="996" t="s">
        <v>124</v>
      </c>
      <c r="DR116" s="994"/>
      <c r="DS116" s="994"/>
      <c r="DT116" s="994"/>
      <c r="DU116" s="995"/>
      <c r="DV116" s="997" t="s">
        <v>124</v>
      </c>
      <c r="DW116" s="998"/>
      <c r="DX116" s="998"/>
      <c r="DY116" s="998"/>
      <c r="DZ116" s="999"/>
    </row>
    <row r="117" spans="1:130" s="226" customFormat="1" ht="26.25" customHeight="1" x14ac:dyDescent="0.15">
      <c r="A117" s="939" t="s">
        <v>182</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457</v>
      </c>
      <c r="Z117" s="921"/>
      <c r="AA117" s="1011">
        <v>1125741</v>
      </c>
      <c r="AB117" s="1012"/>
      <c r="AC117" s="1012"/>
      <c r="AD117" s="1012"/>
      <c r="AE117" s="1013"/>
      <c r="AF117" s="1014">
        <v>1315400</v>
      </c>
      <c r="AG117" s="1012"/>
      <c r="AH117" s="1012"/>
      <c r="AI117" s="1012"/>
      <c r="AJ117" s="1013"/>
      <c r="AK117" s="1014">
        <v>1206352</v>
      </c>
      <c r="AL117" s="1012"/>
      <c r="AM117" s="1012"/>
      <c r="AN117" s="1012"/>
      <c r="AO117" s="1013"/>
      <c r="AP117" s="1015"/>
      <c r="AQ117" s="1016"/>
      <c r="AR117" s="1016"/>
      <c r="AS117" s="1016"/>
      <c r="AT117" s="1017"/>
      <c r="AU117" s="935"/>
      <c r="AV117" s="936"/>
      <c r="AW117" s="936"/>
      <c r="AX117" s="936"/>
      <c r="AY117" s="936"/>
      <c r="AZ117" s="1002" t="s">
        <v>458</v>
      </c>
      <c r="BA117" s="1003"/>
      <c r="BB117" s="1003"/>
      <c r="BC117" s="1003"/>
      <c r="BD117" s="1003"/>
      <c r="BE117" s="1003"/>
      <c r="BF117" s="1003"/>
      <c r="BG117" s="1003"/>
      <c r="BH117" s="1003"/>
      <c r="BI117" s="1003"/>
      <c r="BJ117" s="1003"/>
      <c r="BK117" s="1003"/>
      <c r="BL117" s="1003"/>
      <c r="BM117" s="1003"/>
      <c r="BN117" s="1003"/>
      <c r="BO117" s="1003"/>
      <c r="BP117" s="1004"/>
      <c r="BQ117" s="954" t="s">
        <v>436</v>
      </c>
      <c r="BR117" s="955"/>
      <c r="BS117" s="955"/>
      <c r="BT117" s="955"/>
      <c r="BU117" s="955"/>
      <c r="BV117" s="955" t="s">
        <v>436</v>
      </c>
      <c r="BW117" s="955"/>
      <c r="BX117" s="955"/>
      <c r="BY117" s="955"/>
      <c r="BZ117" s="955"/>
      <c r="CA117" s="955" t="s">
        <v>436</v>
      </c>
      <c r="CB117" s="955"/>
      <c r="CC117" s="955"/>
      <c r="CD117" s="955"/>
      <c r="CE117" s="955"/>
      <c r="CF117" s="949" t="s">
        <v>436</v>
      </c>
      <c r="CG117" s="950"/>
      <c r="CH117" s="950"/>
      <c r="CI117" s="950"/>
      <c r="CJ117" s="950"/>
      <c r="CK117" s="980"/>
      <c r="CL117" s="981"/>
      <c r="CM117" s="951" t="s">
        <v>459</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436</v>
      </c>
      <c r="DH117" s="994"/>
      <c r="DI117" s="994"/>
      <c r="DJ117" s="994"/>
      <c r="DK117" s="995"/>
      <c r="DL117" s="996" t="s">
        <v>436</v>
      </c>
      <c r="DM117" s="994"/>
      <c r="DN117" s="994"/>
      <c r="DO117" s="994"/>
      <c r="DP117" s="995"/>
      <c r="DQ117" s="996" t="s">
        <v>436</v>
      </c>
      <c r="DR117" s="994"/>
      <c r="DS117" s="994"/>
      <c r="DT117" s="994"/>
      <c r="DU117" s="995"/>
      <c r="DV117" s="997" t="s">
        <v>436</v>
      </c>
      <c r="DW117" s="998"/>
      <c r="DX117" s="998"/>
      <c r="DY117" s="998"/>
      <c r="DZ117" s="999"/>
    </row>
    <row r="118" spans="1:130" s="226" customFormat="1" ht="26.25" customHeight="1" x14ac:dyDescent="0.15">
      <c r="A118" s="939" t="s">
        <v>431</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429</v>
      </c>
      <c r="AB118" s="920"/>
      <c r="AC118" s="920"/>
      <c r="AD118" s="920"/>
      <c r="AE118" s="921"/>
      <c r="AF118" s="919" t="s">
        <v>302</v>
      </c>
      <c r="AG118" s="920"/>
      <c r="AH118" s="920"/>
      <c r="AI118" s="920"/>
      <c r="AJ118" s="921"/>
      <c r="AK118" s="919" t="s">
        <v>301</v>
      </c>
      <c r="AL118" s="920"/>
      <c r="AM118" s="920"/>
      <c r="AN118" s="920"/>
      <c r="AO118" s="921"/>
      <c r="AP118" s="1006" t="s">
        <v>430</v>
      </c>
      <c r="AQ118" s="1007"/>
      <c r="AR118" s="1007"/>
      <c r="AS118" s="1007"/>
      <c r="AT118" s="1008"/>
      <c r="AU118" s="935"/>
      <c r="AV118" s="936"/>
      <c r="AW118" s="936"/>
      <c r="AX118" s="936"/>
      <c r="AY118" s="936"/>
      <c r="AZ118" s="1009" t="s">
        <v>460</v>
      </c>
      <c r="BA118" s="1000"/>
      <c r="BB118" s="1000"/>
      <c r="BC118" s="1000"/>
      <c r="BD118" s="1000"/>
      <c r="BE118" s="1000"/>
      <c r="BF118" s="1000"/>
      <c r="BG118" s="1000"/>
      <c r="BH118" s="1000"/>
      <c r="BI118" s="1000"/>
      <c r="BJ118" s="1000"/>
      <c r="BK118" s="1000"/>
      <c r="BL118" s="1000"/>
      <c r="BM118" s="1000"/>
      <c r="BN118" s="1000"/>
      <c r="BO118" s="1000"/>
      <c r="BP118" s="1001"/>
      <c r="BQ118" s="1032" t="s">
        <v>436</v>
      </c>
      <c r="BR118" s="1033"/>
      <c r="BS118" s="1033"/>
      <c r="BT118" s="1033"/>
      <c r="BU118" s="1033"/>
      <c r="BV118" s="1033" t="s">
        <v>436</v>
      </c>
      <c r="BW118" s="1033"/>
      <c r="BX118" s="1033"/>
      <c r="BY118" s="1033"/>
      <c r="BZ118" s="1033"/>
      <c r="CA118" s="1033" t="s">
        <v>436</v>
      </c>
      <c r="CB118" s="1033"/>
      <c r="CC118" s="1033"/>
      <c r="CD118" s="1033"/>
      <c r="CE118" s="1033"/>
      <c r="CF118" s="949" t="s">
        <v>436</v>
      </c>
      <c r="CG118" s="950"/>
      <c r="CH118" s="950"/>
      <c r="CI118" s="950"/>
      <c r="CJ118" s="950"/>
      <c r="CK118" s="980"/>
      <c r="CL118" s="981"/>
      <c r="CM118" s="951" t="s">
        <v>461</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436</v>
      </c>
      <c r="DH118" s="994"/>
      <c r="DI118" s="994"/>
      <c r="DJ118" s="994"/>
      <c r="DK118" s="995"/>
      <c r="DL118" s="996" t="s">
        <v>436</v>
      </c>
      <c r="DM118" s="994"/>
      <c r="DN118" s="994"/>
      <c r="DO118" s="994"/>
      <c r="DP118" s="995"/>
      <c r="DQ118" s="996" t="s">
        <v>436</v>
      </c>
      <c r="DR118" s="994"/>
      <c r="DS118" s="994"/>
      <c r="DT118" s="994"/>
      <c r="DU118" s="995"/>
      <c r="DV118" s="997" t="s">
        <v>436</v>
      </c>
      <c r="DW118" s="998"/>
      <c r="DX118" s="998"/>
      <c r="DY118" s="998"/>
      <c r="DZ118" s="999"/>
    </row>
    <row r="119" spans="1:130" s="226" customFormat="1" ht="26.25" customHeight="1" x14ac:dyDescent="0.15">
      <c r="A119" s="1093" t="s">
        <v>434</v>
      </c>
      <c r="B119" s="979"/>
      <c r="C119" s="958" t="s">
        <v>435</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436</v>
      </c>
      <c r="AB119" s="927"/>
      <c r="AC119" s="927"/>
      <c r="AD119" s="927"/>
      <c r="AE119" s="928"/>
      <c r="AF119" s="929" t="s">
        <v>436</v>
      </c>
      <c r="AG119" s="927"/>
      <c r="AH119" s="927"/>
      <c r="AI119" s="927"/>
      <c r="AJ119" s="928"/>
      <c r="AK119" s="929" t="s">
        <v>436</v>
      </c>
      <c r="AL119" s="927"/>
      <c r="AM119" s="927"/>
      <c r="AN119" s="927"/>
      <c r="AO119" s="928"/>
      <c r="AP119" s="930" t="s">
        <v>436</v>
      </c>
      <c r="AQ119" s="931"/>
      <c r="AR119" s="931"/>
      <c r="AS119" s="931"/>
      <c r="AT119" s="932"/>
      <c r="AU119" s="937"/>
      <c r="AV119" s="938"/>
      <c r="AW119" s="938"/>
      <c r="AX119" s="938"/>
      <c r="AY119" s="938"/>
      <c r="AZ119" s="257" t="s">
        <v>182</v>
      </c>
      <c r="BA119" s="257"/>
      <c r="BB119" s="257"/>
      <c r="BC119" s="257"/>
      <c r="BD119" s="257"/>
      <c r="BE119" s="257"/>
      <c r="BF119" s="257"/>
      <c r="BG119" s="257"/>
      <c r="BH119" s="257"/>
      <c r="BI119" s="257"/>
      <c r="BJ119" s="257"/>
      <c r="BK119" s="257"/>
      <c r="BL119" s="257"/>
      <c r="BM119" s="257"/>
      <c r="BN119" s="257"/>
      <c r="BO119" s="1010" t="s">
        <v>462</v>
      </c>
      <c r="BP119" s="1041"/>
      <c r="BQ119" s="1032">
        <v>11598709</v>
      </c>
      <c r="BR119" s="1033"/>
      <c r="BS119" s="1033"/>
      <c r="BT119" s="1033"/>
      <c r="BU119" s="1033"/>
      <c r="BV119" s="1033">
        <v>10977275</v>
      </c>
      <c r="BW119" s="1033"/>
      <c r="BX119" s="1033"/>
      <c r="BY119" s="1033"/>
      <c r="BZ119" s="1033"/>
      <c r="CA119" s="1033">
        <v>10591687</v>
      </c>
      <c r="CB119" s="1033"/>
      <c r="CC119" s="1033"/>
      <c r="CD119" s="1033"/>
      <c r="CE119" s="1033"/>
      <c r="CF119" s="1034"/>
      <c r="CG119" s="1035"/>
      <c r="CH119" s="1035"/>
      <c r="CI119" s="1035"/>
      <c r="CJ119" s="1036"/>
      <c r="CK119" s="982"/>
      <c r="CL119" s="983"/>
      <c r="CM119" s="1037" t="s">
        <v>463</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124</v>
      </c>
      <c r="DH119" s="1019"/>
      <c r="DI119" s="1019"/>
      <c r="DJ119" s="1019"/>
      <c r="DK119" s="1020"/>
      <c r="DL119" s="1018" t="s">
        <v>436</v>
      </c>
      <c r="DM119" s="1019"/>
      <c r="DN119" s="1019"/>
      <c r="DO119" s="1019"/>
      <c r="DP119" s="1020"/>
      <c r="DQ119" s="1018" t="s">
        <v>436</v>
      </c>
      <c r="DR119" s="1019"/>
      <c r="DS119" s="1019"/>
      <c r="DT119" s="1019"/>
      <c r="DU119" s="1020"/>
      <c r="DV119" s="1021" t="s">
        <v>124</v>
      </c>
      <c r="DW119" s="1022"/>
      <c r="DX119" s="1022"/>
      <c r="DY119" s="1022"/>
      <c r="DZ119" s="1023"/>
    </row>
    <row r="120" spans="1:130" s="226" customFormat="1" ht="26.25" customHeight="1" x14ac:dyDescent="0.15">
      <c r="A120" s="1094"/>
      <c r="B120" s="981"/>
      <c r="C120" s="951" t="s">
        <v>440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124</v>
      </c>
      <c r="AB120" s="994"/>
      <c r="AC120" s="994"/>
      <c r="AD120" s="994"/>
      <c r="AE120" s="995"/>
      <c r="AF120" s="996" t="s">
        <v>124</v>
      </c>
      <c r="AG120" s="994"/>
      <c r="AH120" s="994"/>
      <c r="AI120" s="994"/>
      <c r="AJ120" s="995"/>
      <c r="AK120" s="996" t="s">
        <v>124</v>
      </c>
      <c r="AL120" s="994"/>
      <c r="AM120" s="994"/>
      <c r="AN120" s="994"/>
      <c r="AO120" s="995"/>
      <c r="AP120" s="997" t="s">
        <v>124</v>
      </c>
      <c r="AQ120" s="998"/>
      <c r="AR120" s="998"/>
      <c r="AS120" s="998"/>
      <c r="AT120" s="999"/>
      <c r="AU120" s="1024" t="s">
        <v>464</v>
      </c>
      <c r="AV120" s="1025"/>
      <c r="AW120" s="1025"/>
      <c r="AX120" s="1025"/>
      <c r="AY120" s="1026"/>
      <c r="AZ120" s="975" t="s">
        <v>465</v>
      </c>
      <c r="BA120" s="924"/>
      <c r="BB120" s="924"/>
      <c r="BC120" s="924"/>
      <c r="BD120" s="924"/>
      <c r="BE120" s="924"/>
      <c r="BF120" s="924"/>
      <c r="BG120" s="924"/>
      <c r="BH120" s="924"/>
      <c r="BI120" s="924"/>
      <c r="BJ120" s="924"/>
      <c r="BK120" s="924"/>
      <c r="BL120" s="924"/>
      <c r="BM120" s="924"/>
      <c r="BN120" s="924"/>
      <c r="BO120" s="924"/>
      <c r="BP120" s="925"/>
      <c r="BQ120" s="961">
        <v>2753179</v>
      </c>
      <c r="BR120" s="962"/>
      <c r="BS120" s="962"/>
      <c r="BT120" s="962"/>
      <c r="BU120" s="962"/>
      <c r="BV120" s="962">
        <v>2835618</v>
      </c>
      <c r="BW120" s="962"/>
      <c r="BX120" s="962"/>
      <c r="BY120" s="962"/>
      <c r="BZ120" s="962"/>
      <c r="CA120" s="962">
        <v>2669582</v>
      </c>
      <c r="CB120" s="962"/>
      <c r="CC120" s="962"/>
      <c r="CD120" s="962"/>
      <c r="CE120" s="962"/>
      <c r="CF120" s="976">
        <v>73.099999999999994</v>
      </c>
      <c r="CG120" s="977"/>
      <c r="CH120" s="977"/>
      <c r="CI120" s="977"/>
      <c r="CJ120" s="977"/>
      <c r="CK120" s="1042" t="s">
        <v>466</v>
      </c>
      <c r="CL120" s="1043"/>
      <c r="CM120" s="1043"/>
      <c r="CN120" s="1043"/>
      <c r="CO120" s="1044"/>
      <c r="CP120" s="1050" t="s">
        <v>467</v>
      </c>
      <c r="CQ120" s="1051"/>
      <c r="CR120" s="1051"/>
      <c r="CS120" s="1051"/>
      <c r="CT120" s="1051"/>
      <c r="CU120" s="1051"/>
      <c r="CV120" s="1051"/>
      <c r="CW120" s="1051"/>
      <c r="CX120" s="1051"/>
      <c r="CY120" s="1051"/>
      <c r="CZ120" s="1051"/>
      <c r="DA120" s="1051"/>
      <c r="DB120" s="1051"/>
      <c r="DC120" s="1051"/>
      <c r="DD120" s="1051"/>
      <c r="DE120" s="1051"/>
      <c r="DF120" s="1052"/>
      <c r="DG120" s="961">
        <v>1815222</v>
      </c>
      <c r="DH120" s="962"/>
      <c r="DI120" s="962"/>
      <c r="DJ120" s="962"/>
      <c r="DK120" s="962"/>
      <c r="DL120" s="962">
        <v>1533362</v>
      </c>
      <c r="DM120" s="962"/>
      <c r="DN120" s="962"/>
      <c r="DO120" s="962"/>
      <c r="DP120" s="962"/>
      <c r="DQ120" s="962">
        <v>1737111</v>
      </c>
      <c r="DR120" s="962"/>
      <c r="DS120" s="962"/>
      <c r="DT120" s="962"/>
      <c r="DU120" s="962"/>
      <c r="DV120" s="963">
        <v>47.6</v>
      </c>
      <c r="DW120" s="963"/>
      <c r="DX120" s="963"/>
      <c r="DY120" s="963"/>
      <c r="DZ120" s="964"/>
    </row>
    <row r="121" spans="1:130" s="226" customFormat="1" ht="26.25" customHeight="1" x14ac:dyDescent="0.15">
      <c r="A121" s="1094"/>
      <c r="B121" s="981"/>
      <c r="C121" s="1002" t="s">
        <v>468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124</v>
      </c>
      <c r="AB121" s="994"/>
      <c r="AC121" s="994"/>
      <c r="AD121" s="994"/>
      <c r="AE121" s="995"/>
      <c r="AF121" s="996" t="s">
        <v>124</v>
      </c>
      <c r="AG121" s="994"/>
      <c r="AH121" s="994"/>
      <c r="AI121" s="994"/>
      <c r="AJ121" s="995"/>
      <c r="AK121" s="996" t="s">
        <v>436</v>
      </c>
      <c r="AL121" s="994"/>
      <c r="AM121" s="994"/>
      <c r="AN121" s="994"/>
      <c r="AO121" s="995"/>
      <c r="AP121" s="997" t="s">
        <v>436</v>
      </c>
      <c r="AQ121" s="998"/>
      <c r="AR121" s="998"/>
      <c r="AS121" s="998"/>
      <c r="AT121" s="999"/>
      <c r="AU121" s="1027"/>
      <c r="AV121" s="1028"/>
      <c r="AW121" s="1028"/>
      <c r="AX121" s="1028"/>
      <c r="AY121" s="1029"/>
      <c r="AZ121" s="984" t="s">
        <v>469</v>
      </c>
      <c r="BA121" s="985"/>
      <c r="BB121" s="985"/>
      <c r="BC121" s="985"/>
      <c r="BD121" s="985"/>
      <c r="BE121" s="985"/>
      <c r="BF121" s="985"/>
      <c r="BG121" s="985"/>
      <c r="BH121" s="985"/>
      <c r="BI121" s="985"/>
      <c r="BJ121" s="985"/>
      <c r="BK121" s="985"/>
      <c r="BL121" s="985"/>
      <c r="BM121" s="985"/>
      <c r="BN121" s="985"/>
      <c r="BO121" s="985"/>
      <c r="BP121" s="986"/>
      <c r="BQ121" s="954">
        <v>193620</v>
      </c>
      <c r="BR121" s="955"/>
      <c r="BS121" s="955"/>
      <c r="BT121" s="955"/>
      <c r="BU121" s="955"/>
      <c r="BV121" s="955">
        <v>142574</v>
      </c>
      <c r="BW121" s="955"/>
      <c r="BX121" s="955"/>
      <c r="BY121" s="955"/>
      <c r="BZ121" s="955"/>
      <c r="CA121" s="955">
        <v>103267</v>
      </c>
      <c r="CB121" s="955"/>
      <c r="CC121" s="955"/>
      <c r="CD121" s="955"/>
      <c r="CE121" s="955"/>
      <c r="CF121" s="949">
        <v>2.8</v>
      </c>
      <c r="CG121" s="950"/>
      <c r="CH121" s="950"/>
      <c r="CI121" s="950"/>
      <c r="CJ121" s="950"/>
      <c r="CK121" s="1045"/>
      <c r="CL121" s="1046"/>
      <c r="CM121" s="1046"/>
      <c r="CN121" s="1046"/>
      <c r="CO121" s="1047"/>
      <c r="CP121" s="1055" t="s">
        <v>470</v>
      </c>
      <c r="CQ121" s="1056"/>
      <c r="CR121" s="1056"/>
      <c r="CS121" s="1056"/>
      <c r="CT121" s="1056"/>
      <c r="CU121" s="1056"/>
      <c r="CV121" s="1056"/>
      <c r="CW121" s="1056"/>
      <c r="CX121" s="1056"/>
      <c r="CY121" s="1056"/>
      <c r="CZ121" s="1056"/>
      <c r="DA121" s="1056"/>
      <c r="DB121" s="1056"/>
      <c r="DC121" s="1056"/>
      <c r="DD121" s="1056"/>
      <c r="DE121" s="1056"/>
      <c r="DF121" s="1057"/>
      <c r="DG121" s="954">
        <v>1071746</v>
      </c>
      <c r="DH121" s="955"/>
      <c r="DI121" s="955"/>
      <c r="DJ121" s="955"/>
      <c r="DK121" s="955"/>
      <c r="DL121" s="955">
        <v>1184423</v>
      </c>
      <c r="DM121" s="955"/>
      <c r="DN121" s="955"/>
      <c r="DO121" s="955"/>
      <c r="DP121" s="955"/>
      <c r="DQ121" s="955">
        <v>1142136</v>
      </c>
      <c r="DR121" s="955"/>
      <c r="DS121" s="955"/>
      <c r="DT121" s="955"/>
      <c r="DU121" s="955"/>
      <c r="DV121" s="956">
        <v>31.3</v>
      </c>
      <c r="DW121" s="956"/>
      <c r="DX121" s="956"/>
      <c r="DY121" s="956"/>
      <c r="DZ121" s="957"/>
    </row>
    <row r="122" spans="1:130" s="226" customFormat="1" ht="26.25" customHeight="1" x14ac:dyDescent="0.15">
      <c r="A122" s="1094"/>
      <c r="B122" s="981"/>
      <c r="C122" s="951" t="s">
        <v>450</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124</v>
      </c>
      <c r="AB122" s="994"/>
      <c r="AC122" s="994"/>
      <c r="AD122" s="994"/>
      <c r="AE122" s="995"/>
      <c r="AF122" s="996" t="s">
        <v>124</v>
      </c>
      <c r="AG122" s="994"/>
      <c r="AH122" s="994"/>
      <c r="AI122" s="994"/>
      <c r="AJ122" s="995"/>
      <c r="AK122" s="996" t="s">
        <v>124</v>
      </c>
      <c r="AL122" s="994"/>
      <c r="AM122" s="994"/>
      <c r="AN122" s="994"/>
      <c r="AO122" s="995"/>
      <c r="AP122" s="997" t="s">
        <v>124</v>
      </c>
      <c r="AQ122" s="998"/>
      <c r="AR122" s="998"/>
      <c r="AS122" s="998"/>
      <c r="AT122" s="999"/>
      <c r="AU122" s="1027"/>
      <c r="AV122" s="1028"/>
      <c r="AW122" s="1028"/>
      <c r="AX122" s="1028"/>
      <c r="AY122" s="1029"/>
      <c r="AZ122" s="1009" t="s">
        <v>471</v>
      </c>
      <c r="BA122" s="1000"/>
      <c r="BB122" s="1000"/>
      <c r="BC122" s="1000"/>
      <c r="BD122" s="1000"/>
      <c r="BE122" s="1000"/>
      <c r="BF122" s="1000"/>
      <c r="BG122" s="1000"/>
      <c r="BH122" s="1000"/>
      <c r="BI122" s="1000"/>
      <c r="BJ122" s="1000"/>
      <c r="BK122" s="1000"/>
      <c r="BL122" s="1000"/>
      <c r="BM122" s="1000"/>
      <c r="BN122" s="1000"/>
      <c r="BO122" s="1000"/>
      <c r="BP122" s="1001"/>
      <c r="BQ122" s="1032">
        <v>7739771</v>
      </c>
      <c r="BR122" s="1033"/>
      <c r="BS122" s="1033"/>
      <c r="BT122" s="1033"/>
      <c r="BU122" s="1033"/>
      <c r="BV122" s="1033">
        <v>7459409</v>
      </c>
      <c r="BW122" s="1033"/>
      <c r="BX122" s="1033"/>
      <c r="BY122" s="1033"/>
      <c r="BZ122" s="1033"/>
      <c r="CA122" s="1033">
        <v>7192310</v>
      </c>
      <c r="CB122" s="1033"/>
      <c r="CC122" s="1033"/>
      <c r="CD122" s="1033"/>
      <c r="CE122" s="1033"/>
      <c r="CF122" s="1053">
        <v>197</v>
      </c>
      <c r="CG122" s="1054"/>
      <c r="CH122" s="1054"/>
      <c r="CI122" s="1054"/>
      <c r="CJ122" s="1054"/>
      <c r="CK122" s="1045"/>
      <c r="CL122" s="1046"/>
      <c r="CM122" s="1046"/>
      <c r="CN122" s="1046"/>
      <c r="CO122" s="1047"/>
      <c r="CP122" s="1055" t="s">
        <v>472</v>
      </c>
      <c r="CQ122" s="1056"/>
      <c r="CR122" s="1056"/>
      <c r="CS122" s="1056"/>
      <c r="CT122" s="1056"/>
      <c r="CU122" s="1056"/>
      <c r="CV122" s="1056"/>
      <c r="CW122" s="1056"/>
      <c r="CX122" s="1056"/>
      <c r="CY122" s="1056"/>
      <c r="CZ122" s="1056"/>
      <c r="DA122" s="1056"/>
      <c r="DB122" s="1056"/>
      <c r="DC122" s="1056"/>
      <c r="DD122" s="1056"/>
      <c r="DE122" s="1056"/>
      <c r="DF122" s="1057"/>
      <c r="DG122" s="954">
        <v>748363</v>
      </c>
      <c r="DH122" s="955"/>
      <c r="DI122" s="955"/>
      <c r="DJ122" s="955"/>
      <c r="DK122" s="955"/>
      <c r="DL122" s="955">
        <v>875087</v>
      </c>
      <c r="DM122" s="955"/>
      <c r="DN122" s="955"/>
      <c r="DO122" s="955"/>
      <c r="DP122" s="955"/>
      <c r="DQ122" s="955">
        <v>888312</v>
      </c>
      <c r="DR122" s="955"/>
      <c r="DS122" s="955"/>
      <c r="DT122" s="955"/>
      <c r="DU122" s="955"/>
      <c r="DV122" s="956">
        <v>24.3</v>
      </c>
      <c r="DW122" s="956"/>
      <c r="DX122" s="956"/>
      <c r="DY122" s="956"/>
      <c r="DZ122" s="957"/>
    </row>
    <row r="123" spans="1:130" s="226" customFormat="1" ht="26.25" customHeight="1" x14ac:dyDescent="0.15">
      <c r="A123" s="1094"/>
      <c r="B123" s="981"/>
      <c r="C123" s="951" t="s">
        <v>456</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124</v>
      </c>
      <c r="AB123" s="994"/>
      <c r="AC123" s="994"/>
      <c r="AD123" s="994"/>
      <c r="AE123" s="995"/>
      <c r="AF123" s="996" t="s">
        <v>124</v>
      </c>
      <c r="AG123" s="994"/>
      <c r="AH123" s="994"/>
      <c r="AI123" s="994"/>
      <c r="AJ123" s="995"/>
      <c r="AK123" s="996" t="s">
        <v>436</v>
      </c>
      <c r="AL123" s="994"/>
      <c r="AM123" s="994"/>
      <c r="AN123" s="994"/>
      <c r="AO123" s="995"/>
      <c r="AP123" s="997" t="s">
        <v>124</v>
      </c>
      <c r="AQ123" s="998"/>
      <c r="AR123" s="998"/>
      <c r="AS123" s="998"/>
      <c r="AT123" s="999"/>
      <c r="AU123" s="1030"/>
      <c r="AV123" s="1031"/>
      <c r="AW123" s="1031"/>
      <c r="AX123" s="1031"/>
      <c r="AY123" s="1031"/>
      <c r="AZ123" s="257" t="s">
        <v>182</v>
      </c>
      <c r="BA123" s="257"/>
      <c r="BB123" s="257"/>
      <c r="BC123" s="257"/>
      <c r="BD123" s="257"/>
      <c r="BE123" s="257"/>
      <c r="BF123" s="257"/>
      <c r="BG123" s="257"/>
      <c r="BH123" s="257"/>
      <c r="BI123" s="257"/>
      <c r="BJ123" s="257"/>
      <c r="BK123" s="257"/>
      <c r="BL123" s="257"/>
      <c r="BM123" s="257"/>
      <c r="BN123" s="257"/>
      <c r="BO123" s="1010" t="s">
        <v>473</v>
      </c>
      <c r="BP123" s="1041"/>
      <c r="BQ123" s="1100">
        <v>10686570</v>
      </c>
      <c r="BR123" s="1101"/>
      <c r="BS123" s="1101"/>
      <c r="BT123" s="1101"/>
      <c r="BU123" s="1101"/>
      <c r="BV123" s="1101">
        <v>10437601</v>
      </c>
      <c r="BW123" s="1101"/>
      <c r="BX123" s="1101"/>
      <c r="BY123" s="1101"/>
      <c r="BZ123" s="1101"/>
      <c r="CA123" s="1101">
        <v>9965159</v>
      </c>
      <c r="CB123" s="1101"/>
      <c r="CC123" s="1101"/>
      <c r="CD123" s="1101"/>
      <c r="CE123" s="1101"/>
      <c r="CF123" s="1034"/>
      <c r="CG123" s="1035"/>
      <c r="CH123" s="1035"/>
      <c r="CI123" s="1035"/>
      <c r="CJ123" s="1036"/>
      <c r="CK123" s="1045"/>
      <c r="CL123" s="1046"/>
      <c r="CM123" s="1046"/>
      <c r="CN123" s="1046"/>
      <c r="CO123" s="1047"/>
      <c r="CP123" s="1055" t="s">
        <v>474</v>
      </c>
      <c r="CQ123" s="1056"/>
      <c r="CR123" s="1056"/>
      <c r="CS123" s="1056"/>
      <c r="CT123" s="1056"/>
      <c r="CU123" s="1056"/>
      <c r="CV123" s="1056"/>
      <c r="CW123" s="1056"/>
      <c r="CX123" s="1056"/>
      <c r="CY123" s="1056"/>
      <c r="CZ123" s="1056"/>
      <c r="DA123" s="1056"/>
      <c r="DB123" s="1056"/>
      <c r="DC123" s="1056"/>
      <c r="DD123" s="1056"/>
      <c r="DE123" s="1056"/>
      <c r="DF123" s="1057"/>
      <c r="DG123" s="993">
        <v>146458</v>
      </c>
      <c r="DH123" s="994"/>
      <c r="DI123" s="994"/>
      <c r="DJ123" s="994"/>
      <c r="DK123" s="995"/>
      <c r="DL123" s="996">
        <v>152412</v>
      </c>
      <c r="DM123" s="994"/>
      <c r="DN123" s="994"/>
      <c r="DO123" s="994"/>
      <c r="DP123" s="995"/>
      <c r="DQ123" s="996">
        <v>163755</v>
      </c>
      <c r="DR123" s="994"/>
      <c r="DS123" s="994"/>
      <c r="DT123" s="994"/>
      <c r="DU123" s="995"/>
      <c r="DV123" s="997">
        <v>4.5</v>
      </c>
      <c r="DW123" s="998"/>
      <c r="DX123" s="998"/>
      <c r="DY123" s="998"/>
      <c r="DZ123" s="999"/>
    </row>
    <row r="124" spans="1:130" s="226" customFormat="1" ht="26.25" customHeight="1" thickBot="1" x14ac:dyDescent="0.2">
      <c r="A124" s="1094"/>
      <c r="B124" s="981"/>
      <c r="C124" s="951" t="s">
        <v>459</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124</v>
      </c>
      <c r="AB124" s="994"/>
      <c r="AC124" s="994"/>
      <c r="AD124" s="994"/>
      <c r="AE124" s="995"/>
      <c r="AF124" s="996" t="s">
        <v>124</v>
      </c>
      <c r="AG124" s="994"/>
      <c r="AH124" s="994"/>
      <c r="AI124" s="994"/>
      <c r="AJ124" s="995"/>
      <c r="AK124" s="996" t="s">
        <v>124</v>
      </c>
      <c r="AL124" s="994"/>
      <c r="AM124" s="994"/>
      <c r="AN124" s="994"/>
      <c r="AO124" s="995"/>
      <c r="AP124" s="997" t="s">
        <v>436</v>
      </c>
      <c r="AQ124" s="998"/>
      <c r="AR124" s="998"/>
      <c r="AS124" s="998"/>
      <c r="AT124" s="999"/>
      <c r="AU124" s="1096" t="s">
        <v>475</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24.7</v>
      </c>
      <c r="BR124" s="1063"/>
      <c r="BS124" s="1063"/>
      <c r="BT124" s="1063"/>
      <c r="BU124" s="1063"/>
      <c r="BV124" s="1063">
        <v>14.9</v>
      </c>
      <c r="BW124" s="1063"/>
      <c r="BX124" s="1063"/>
      <c r="BY124" s="1063"/>
      <c r="BZ124" s="1063"/>
      <c r="CA124" s="1063">
        <v>17.100000000000001</v>
      </c>
      <c r="CB124" s="1063"/>
      <c r="CC124" s="1063"/>
      <c r="CD124" s="1063"/>
      <c r="CE124" s="1063"/>
      <c r="CF124" s="1064"/>
      <c r="CG124" s="1065"/>
      <c r="CH124" s="1065"/>
      <c r="CI124" s="1065"/>
      <c r="CJ124" s="1066"/>
      <c r="CK124" s="1048"/>
      <c r="CL124" s="1048"/>
      <c r="CM124" s="1048"/>
      <c r="CN124" s="1048"/>
      <c r="CO124" s="1049"/>
      <c r="CP124" s="1055" t="s">
        <v>476</v>
      </c>
      <c r="CQ124" s="1056"/>
      <c r="CR124" s="1056"/>
      <c r="CS124" s="1056"/>
      <c r="CT124" s="1056"/>
      <c r="CU124" s="1056"/>
      <c r="CV124" s="1056"/>
      <c r="CW124" s="1056"/>
      <c r="CX124" s="1056"/>
      <c r="CY124" s="1056"/>
      <c r="CZ124" s="1056"/>
      <c r="DA124" s="1056"/>
      <c r="DB124" s="1056"/>
      <c r="DC124" s="1056"/>
      <c r="DD124" s="1056"/>
      <c r="DE124" s="1056"/>
      <c r="DF124" s="1057"/>
      <c r="DG124" s="1040">
        <v>88972</v>
      </c>
      <c r="DH124" s="1019"/>
      <c r="DI124" s="1019"/>
      <c r="DJ124" s="1019"/>
      <c r="DK124" s="1020"/>
      <c r="DL124" s="1018">
        <v>93276</v>
      </c>
      <c r="DM124" s="1019"/>
      <c r="DN124" s="1019"/>
      <c r="DO124" s="1019"/>
      <c r="DP124" s="1020"/>
      <c r="DQ124" s="1018">
        <v>72713</v>
      </c>
      <c r="DR124" s="1019"/>
      <c r="DS124" s="1019"/>
      <c r="DT124" s="1019"/>
      <c r="DU124" s="1020"/>
      <c r="DV124" s="1021">
        <v>2</v>
      </c>
      <c r="DW124" s="1022"/>
      <c r="DX124" s="1022"/>
      <c r="DY124" s="1022"/>
      <c r="DZ124" s="1023"/>
    </row>
    <row r="125" spans="1:130" s="226" customFormat="1" ht="26.25" customHeight="1" x14ac:dyDescent="0.15">
      <c r="A125" s="1094"/>
      <c r="B125" s="981"/>
      <c r="C125" s="951" t="s">
        <v>461</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124</v>
      </c>
      <c r="AB125" s="994"/>
      <c r="AC125" s="994"/>
      <c r="AD125" s="994"/>
      <c r="AE125" s="995"/>
      <c r="AF125" s="996" t="s">
        <v>124</v>
      </c>
      <c r="AG125" s="994"/>
      <c r="AH125" s="994"/>
      <c r="AI125" s="994"/>
      <c r="AJ125" s="995"/>
      <c r="AK125" s="996" t="s">
        <v>436</v>
      </c>
      <c r="AL125" s="994"/>
      <c r="AM125" s="994"/>
      <c r="AN125" s="994"/>
      <c r="AO125" s="995"/>
      <c r="AP125" s="997" t="s">
        <v>436</v>
      </c>
      <c r="AQ125" s="998"/>
      <c r="AR125" s="998"/>
      <c r="AS125" s="998"/>
      <c r="AT125" s="99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8" t="s">
        <v>477</v>
      </c>
      <c r="CL125" s="1043"/>
      <c r="CM125" s="1043"/>
      <c r="CN125" s="1043"/>
      <c r="CO125" s="1044"/>
      <c r="CP125" s="975" t="s">
        <v>478</v>
      </c>
      <c r="CQ125" s="924"/>
      <c r="CR125" s="924"/>
      <c r="CS125" s="924"/>
      <c r="CT125" s="924"/>
      <c r="CU125" s="924"/>
      <c r="CV125" s="924"/>
      <c r="CW125" s="924"/>
      <c r="CX125" s="924"/>
      <c r="CY125" s="924"/>
      <c r="CZ125" s="924"/>
      <c r="DA125" s="924"/>
      <c r="DB125" s="924"/>
      <c r="DC125" s="924"/>
      <c r="DD125" s="924"/>
      <c r="DE125" s="924"/>
      <c r="DF125" s="925"/>
      <c r="DG125" s="961" t="s">
        <v>124</v>
      </c>
      <c r="DH125" s="962"/>
      <c r="DI125" s="962"/>
      <c r="DJ125" s="962"/>
      <c r="DK125" s="962"/>
      <c r="DL125" s="962" t="s">
        <v>124</v>
      </c>
      <c r="DM125" s="962"/>
      <c r="DN125" s="962"/>
      <c r="DO125" s="962"/>
      <c r="DP125" s="962"/>
      <c r="DQ125" s="962" t="s">
        <v>436</v>
      </c>
      <c r="DR125" s="962"/>
      <c r="DS125" s="962"/>
      <c r="DT125" s="962"/>
      <c r="DU125" s="962"/>
      <c r="DV125" s="963" t="s">
        <v>436</v>
      </c>
      <c r="DW125" s="963"/>
      <c r="DX125" s="963"/>
      <c r="DY125" s="963"/>
      <c r="DZ125" s="964"/>
    </row>
    <row r="126" spans="1:130" s="226" customFormat="1" ht="26.25" customHeight="1" thickBot="1" x14ac:dyDescent="0.2">
      <c r="A126" s="1094"/>
      <c r="B126" s="981"/>
      <c r="C126" s="951" t="s">
        <v>463</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124</v>
      </c>
      <c r="AB126" s="994"/>
      <c r="AC126" s="994"/>
      <c r="AD126" s="994"/>
      <c r="AE126" s="995"/>
      <c r="AF126" s="996" t="s">
        <v>124</v>
      </c>
      <c r="AG126" s="994"/>
      <c r="AH126" s="994"/>
      <c r="AI126" s="994"/>
      <c r="AJ126" s="995"/>
      <c r="AK126" s="996" t="s">
        <v>436</v>
      </c>
      <c r="AL126" s="994"/>
      <c r="AM126" s="994"/>
      <c r="AN126" s="994"/>
      <c r="AO126" s="995"/>
      <c r="AP126" s="997" t="s">
        <v>436</v>
      </c>
      <c r="AQ126" s="998"/>
      <c r="AR126" s="998"/>
      <c r="AS126" s="998"/>
      <c r="AT126" s="99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9"/>
      <c r="CL126" s="1046"/>
      <c r="CM126" s="1046"/>
      <c r="CN126" s="1046"/>
      <c r="CO126" s="1047"/>
      <c r="CP126" s="984" t="s">
        <v>479</v>
      </c>
      <c r="CQ126" s="985"/>
      <c r="CR126" s="985"/>
      <c r="CS126" s="985"/>
      <c r="CT126" s="985"/>
      <c r="CU126" s="985"/>
      <c r="CV126" s="985"/>
      <c r="CW126" s="985"/>
      <c r="CX126" s="985"/>
      <c r="CY126" s="985"/>
      <c r="CZ126" s="985"/>
      <c r="DA126" s="985"/>
      <c r="DB126" s="985"/>
      <c r="DC126" s="985"/>
      <c r="DD126" s="985"/>
      <c r="DE126" s="985"/>
      <c r="DF126" s="986"/>
      <c r="DG126" s="954" t="s">
        <v>124</v>
      </c>
      <c r="DH126" s="955"/>
      <c r="DI126" s="955"/>
      <c r="DJ126" s="955"/>
      <c r="DK126" s="955"/>
      <c r="DL126" s="955" t="s">
        <v>436</v>
      </c>
      <c r="DM126" s="955"/>
      <c r="DN126" s="955"/>
      <c r="DO126" s="955"/>
      <c r="DP126" s="955"/>
      <c r="DQ126" s="955" t="s">
        <v>436</v>
      </c>
      <c r="DR126" s="955"/>
      <c r="DS126" s="955"/>
      <c r="DT126" s="955"/>
      <c r="DU126" s="955"/>
      <c r="DV126" s="956" t="s">
        <v>124</v>
      </c>
      <c r="DW126" s="956"/>
      <c r="DX126" s="956"/>
      <c r="DY126" s="956"/>
      <c r="DZ126" s="957"/>
    </row>
    <row r="127" spans="1:130" s="226" customFormat="1" ht="26.25" customHeight="1" x14ac:dyDescent="0.15">
      <c r="A127" s="1095"/>
      <c r="B127" s="983"/>
      <c r="C127" s="1037" t="s">
        <v>480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v>19</v>
      </c>
      <c r="AB127" s="994"/>
      <c r="AC127" s="994"/>
      <c r="AD127" s="994"/>
      <c r="AE127" s="995"/>
      <c r="AF127" s="996">
        <v>15</v>
      </c>
      <c r="AG127" s="994"/>
      <c r="AH127" s="994"/>
      <c r="AI127" s="994"/>
      <c r="AJ127" s="995"/>
      <c r="AK127" s="996">
        <v>12</v>
      </c>
      <c r="AL127" s="994"/>
      <c r="AM127" s="994"/>
      <c r="AN127" s="994"/>
      <c r="AO127" s="995"/>
      <c r="AP127" s="997">
        <v>0</v>
      </c>
      <c r="AQ127" s="998"/>
      <c r="AR127" s="998"/>
      <c r="AS127" s="998"/>
      <c r="AT127" s="999"/>
      <c r="AU127" s="262"/>
      <c r="AV127" s="262"/>
      <c r="AW127" s="262"/>
      <c r="AX127" s="1067" t="s">
        <v>481</v>
      </c>
      <c r="AY127" s="1068"/>
      <c r="AZ127" s="1068"/>
      <c r="BA127" s="1068"/>
      <c r="BB127" s="1068"/>
      <c r="BC127" s="1068"/>
      <c r="BD127" s="1068"/>
      <c r="BE127" s="1069"/>
      <c r="BF127" s="1070" t="s">
        <v>482</v>
      </c>
      <c r="BG127" s="1068"/>
      <c r="BH127" s="1068"/>
      <c r="BI127" s="1068"/>
      <c r="BJ127" s="1068"/>
      <c r="BK127" s="1068"/>
      <c r="BL127" s="1069"/>
      <c r="BM127" s="1070" t="s">
        <v>483</v>
      </c>
      <c r="BN127" s="1068"/>
      <c r="BO127" s="1068"/>
      <c r="BP127" s="1068"/>
      <c r="BQ127" s="1068"/>
      <c r="BR127" s="1068"/>
      <c r="BS127" s="1069"/>
      <c r="BT127" s="1070" t="s">
        <v>484</v>
      </c>
      <c r="BU127" s="1068"/>
      <c r="BV127" s="1068"/>
      <c r="BW127" s="1068"/>
      <c r="BX127" s="1068"/>
      <c r="BY127" s="1068"/>
      <c r="BZ127" s="1092"/>
      <c r="CA127" s="262"/>
      <c r="CB127" s="262"/>
      <c r="CC127" s="262"/>
      <c r="CD127" s="263"/>
      <c r="CE127" s="263"/>
      <c r="CF127" s="263"/>
      <c r="CG127" s="260"/>
      <c r="CH127" s="260"/>
      <c r="CI127" s="260"/>
      <c r="CJ127" s="261"/>
      <c r="CK127" s="1059"/>
      <c r="CL127" s="1046"/>
      <c r="CM127" s="1046"/>
      <c r="CN127" s="1046"/>
      <c r="CO127" s="1047"/>
      <c r="CP127" s="984" t="s">
        <v>485</v>
      </c>
      <c r="CQ127" s="985"/>
      <c r="CR127" s="985"/>
      <c r="CS127" s="985"/>
      <c r="CT127" s="985"/>
      <c r="CU127" s="985"/>
      <c r="CV127" s="985"/>
      <c r="CW127" s="985"/>
      <c r="CX127" s="985"/>
      <c r="CY127" s="985"/>
      <c r="CZ127" s="985"/>
      <c r="DA127" s="985"/>
      <c r="DB127" s="985"/>
      <c r="DC127" s="985"/>
      <c r="DD127" s="985"/>
      <c r="DE127" s="985"/>
      <c r="DF127" s="986"/>
      <c r="DG127" s="954" t="s">
        <v>436</v>
      </c>
      <c r="DH127" s="955"/>
      <c r="DI127" s="955"/>
      <c r="DJ127" s="955"/>
      <c r="DK127" s="955"/>
      <c r="DL127" s="955" t="s">
        <v>436</v>
      </c>
      <c r="DM127" s="955"/>
      <c r="DN127" s="955"/>
      <c r="DO127" s="955"/>
      <c r="DP127" s="955"/>
      <c r="DQ127" s="955" t="s">
        <v>436</v>
      </c>
      <c r="DR127" s="955"/>
      <c r="DS127" s="955"/>
      <c r="DT127" s="955"/>
      <c r="DU127" s="955"/>
      <c r="DV127" s="956" t="s">
        <v>124</v>
      </c>
      <c r="DW127" s="956"/>
      <c r="DX127" s="956"/>
      <c r="DY127" s="956"/>
      <c r="DZ127" s="957"/>
    </row>
    <row r="128" spans="1:130" s="226" customFormat="1" ht="26.25" customHeight="1" thickBot="1" x14ac:dyDescent="0.2">
      <c r="A128" s="1078" t="s">
        <v>486</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487</v>
      </c>
      <c r="X128" s="1080"/>
      <c r="Y128" s="1080"/>
      <c r="Z128" s="1081"/>
      <c r="AA128" s="1082">
        <v>27946</v>
      </c>
      <c r="AB128" s="1083"/>
      <c r="AC128" s="1083"/>
      <c r="AD128" s="1083"/>
      <c r="AE128" s="1084"/>
      <c r="AF128" s="1085">
        <v>16136</v>
      </c>
      <c r="AG128" s="1083"/>
      <c r="AH128" s="1083"/>
      <c r="AI128" s="1083"/>
      <c r="AJ128" s="1084"/>
      <c r="AK128" s="1085">
        <v>16134</v>
      </c>
      <c r="AL128" s="1083"/>
      <c r="AM128" s="1083"/>
      <c r="AN128" s="1083"/>
      <c r="AO128" s="1084"/>
      <c r="AP128" s="1086"/>
      <c r="AQ128" s="1087"/>
      <c r="AR128" s="1087"/>
      <c r="AS128" s="1087"/>
      <c r="AT128" s="1088"/>
      <c r="AU128" s="262"/>
      <c r="AV128" s="262"/>
      <c r="AW128" s="262"/>
      <c r="AX128" s="923" t="s">
        <v>488</v>
      </c>
      <c r="AY128" s="924"/>
      <c r="AZ128" s="924"/>
      <c r="BA128" s="924"/>
      <c r="BB128" s="924"/>
      <c r="BC128" s="924"/>
      <c r="BD128" s="924"/>
      <c r="BE128" s="925"/>
      <c r="BF128" s="1089" t="s">
        <v>436</v>
      </c>
      <c r="BG128" s="1090"/>
      <c r="BH128" s="1090"/>
      <c r="BI128" s="1090"/>
      <c r="BJ128" s="1090"/>
      <c r="BK128" s="1090"/>
      <c r="BL128" s="1091"/>
      <c r="BM128" s="1089">
        <v>15</v>
      </c>
      <c r="BN128" s="1090"/>
      <c r="BO128" s="1090"/>
      <c r="BP128" s="1090"/>
      <c r="BQ128" s="1090"/>
      <c r="BR128" s="1090"/>
      <c r="BS128" s="1091"/>
      <c r="BT128" s="1089">
        <v>20</v>
      </c>
      <c r="BU128" s="1090"/>
      <c r="BV128" s="1090"/>
      <c r="BW128" s="1090"/>
      <c r="BX128" s="1090"/>
      <c r="BY128" s="1090"/>
      <c r="BZ128" s="1114"/>
      <c r="CA128" s="263"/>
      <c r="CB128" s="263"/>
      <c r="CC128" s="263"/>
      <c r="CD128" s="263"/>
      <c r="CE128" s="263"/>
      <c r="CF128" s="263"/>
      <c r="CG128" s="260"/>
      <c r="CH128" s="260"/>
      <c r="CI128" s="260"/>
      <c r="CJ128" s="261"/>
      <c r="CK128" s="1060"/>
      <c r="CL128" s="1061"/>
      <c r="CM128" s="1061"/>
      <c r="CN128" s="1061"/>
      <c r="CO128" s="1062"/>
      <c r="CP128" s="1071" t="s">
        <v>489</v>
      </c>
      <c r="CQ128" s="1072"/>
      <c r="CR128" s="1072"/>
      <c r="CS128" s="1072"/>
      <c r="CT128" s="1072"/>
      <c r="CU128" s="1072"/>
      <c r="CV128" s="1072"/>
      <c r="CW128" s="1072"/>
      <c r="CX128" s="1072"/>
      <c r="CY128" s="1072"/>
      <c r="CZ128" s="1072"/>
      <c r="DA128" s="1072"/>
      <c r="DB128" s="1072"/>
      <c r="DC128" s="1072"/>
      <c r="DD128" s="1072"/>
      <c r="DE128" s="1072"/>
      <c r="DF128" s="1073"/>
      <c r="DG128" s="1074" t="s">
        <v>124</v>
      </c>
      <c r="DH128" s="1075"/>
      <c r="DI128" s="1075"/>
      <c r="DJ128" s="1075"/>
      <c r="DK128" s="1075"/>
      <c r="DL128" s="1075" t="s">
        <v>124</v>
      </c>
      <c r="DM128" s="1075"/>
      <c r="DN128" s="1075"/>
      <c r="DO128" s="1075"/>
      <c r="DP128" s="1075"/>
      <c r="DQ128" s="1075" t="s">
        <v>124</v>
      </c>
      <c r="DR128" s="1075"/>
      <c r="DS128" s="1075"/>
      <c r="DT128" s="1075"/>
      <c r="DU128" s="1075"/>
      <c r="DV128" s="1076" t="s">
        <v>436</v>
      </c>
      <c r="DW128" s="1076"/>
      <c r="DX128" s="1076"/>
      <c r="DY128" s="1076"/>
      <c r="DZ128" s="1077"/>
    </row>
    <row r="129" spans="1:131" s="226" customFormat="1" ht="26.25" customHeight="1" x14ac:dyDescent="0.15">
      <c r="A129" s="965" t="s">
        <v>101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490</v>
      </c>
      <c r="X129" s="1109"/>
      <c r="Y129" s="1109"/>
      <c r="Z129" s="1110"/>
      <c r="AA129" s="993">
        <v>4422389</v>
      </c>
      <c r="AB129" s="994"/>
      <c r="AC129" s="994"/>
      <c r="AD129" s="994"/>
      <c r="AE129" s="995"/>
      <c r="AF129" s="996">
        <v>4345780</v>
      </c>
      <c r="AG129" s="994"/>
      <c r="AH129" s="994"/>
      <c r="AI129" s="994"/>
      <c r="AJ129" s="995"/>
      <c r="AK129" s="996">
        <v>4354648</v>
      </c>
      <c r="AL129" s="994"/>
      <c r="AM129" s="994"/>
      <c r="AN129" s="994"/>
      <c r="AO129" s="995"/>
      <c r="AP129" s="1111"/>
      <c r="AQ129" s="1112"/>
      <c r="AR129" s="1112"/>
      <c r="AS129" s="1112"/>
      <c r="AT129" s="1113"/>
      <c r="AU129" s="264"/>
      <c r="AV129" s="264"/>
      <c r="AW129" s="264"/>
      <c r="AX129" s="1102" t="s">
        <v>491</v>
      </c>
      <c r="AY129" s="985"/>
      <c r="AZ129" s="985"/>
      <c r="BA129" s="985"/>
      <c r="BB129" s="985"/>
      <c r="BC129" s="985"/>
      <c r="BD129" s="985"/>
      <c r="BE129" s="986"/>
      <c r="BF129" s="1103" t="s">
        <v>124</v>
      </c>
      <c r="BG129" s="1104"/>
      <c r="BH129" s="1104"/>
      <c r="BI129" s="1104"/>
      <c r="BJ129" s="1104"/>
      <c r="BK129" s="1104"/>
      <c r="BL129" s="1105"/>
      <c r="BM129" s="1103">
        <v>20</v>
      </c>
      <c r="BN129" s="1104"/>
      <c r="BO129" s="1104"/>
      <c r="BP129" s="1104"/>
      <c r="BQ129" s="1104"/>
      <c r="BR129" s="1104"/>
      <c r="BS129" s="1105"/>
      <c r="BT129" s="1103">
        <v>30</v>
      </c>
      <c r="BU129" s="1106"/>
      <c r="BV129" s="1106"/>
      <c r="BW129" s="1106"/>
      <c r="BX129" s="1106"/>
      <c r="BY129" s="1106"/>
      <c r="BZ129" s="110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5" t="s">
        <v>492</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493</v>
      </c>
      <c r="X130" s="1109"/>
      <c r="Y130" s="1109"/>
      <c r="Z130" s="1110"/>
      <c r="AA130" s="993">
        <v>742627</v>
      </c>
      <c r="AB130" s="994"/>
      <c r="AC130" s="994"/>
      <c r="AD130" s="994"/>
      <c r="AE130" s="995"/>
      <c r="AF130" s="996">
        <v>741280</v>
      </c>
      <c r="AG130" s="994"/>
      <c r="AH130" s="994"/>
      <c r="AI130" s="994"/>
      <c r="AJ130" s="995"/>
      <c r="AK130" s="996">
        <v>703955</v>
      </c>
      <c r="AL130" s="994"/>
      <c r="AM130" s="994"/>
      <c r="AN130" s="994"/>
      <c r="AO130" s="995"/>
      <c r="AP130" s="1111"/>
      <c r="AQ130" s="1112"/>
      <c r="AR130" s="1112"/>
      <c r="AS130" s="1112"/>
      <c r="AT130" s="1113"/>
      <c r="AU130" s="264"/>
      <c r="AV130" s="264"/>
      <c r="AW130" s="264"/>
      <c r="AX130" s="1102" t="s">
        <v>494</v>
      </c>
      <c r="AY130" s="985"/>
      <c r="AZ130" s="985"/>
      <c r="BA130" s="985"/>
      <c r="BB130" s="985"/>
      <c r="BC130" s="985"/>
      <c r="BD130" s="985"/>
      <c r="BE130" s="986"/>
      <c r="BF130" s="1139">
        <v>12.8</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495</v>
      </c>
      <c r="X131" s="1147"/>
      <c r="Y131" s="1147"/>
      <c r="Z131" s="1148"/>
      <c r="AA131" s="1040">
        <v>3679762</v>
      </c>
      <c r="AB131" s="1019"/>
      <c r="AC131" s="1019"/>
      <c r="AD131" s="1019"/>
      <c r="AE131" s="1020"/>
      <c r="AF131" s="1018">
        <v>3604500</v>
      </c>
      <c r="AG131" s="1019"/>
      <c r="AH131" s="1019"/>
      <c r="AI131" s="1019"/>
      <c r="AJ131" s="1020"/>
      <c r="AK131" s="1018">
        <v>3650693</v>
      </c>
      <c r="AL131" s="1019"/>
      <c r="AM131" s="1019"/>
      <c r="AN131" s="1019"/>
      <c r="AO131" s="1020"/>
      <c r="AP131" s="1149"/>
      <c r="AQ131" s="1150"/>
      <c r="AR131" s="1150"/>
      <c r="AS131" s="1150"/>
      <c r="AT131" s="1151"/>
      <c r="AU131" s="264"/>
      <c r="AV131" s="264"/>
      <c r="AW131" s="264"/>
      <c r="AX131" s="1121" t="s">
        <v>496</v>
      </c>
      <c r="AY131" s="1072"/>
      <c r="AZ131" s="1072"/>
      <c r="BA131" s="1072"/>
      <c r="BB131" s="1072"/>
      <c r="BC131" s="1072"/>
      <c r="BD131" s="1072"/>
      <c r="BE131" s="1073"/>
      <c r="BF131" s="1122">
        <v>17.100000000000001</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8" t="s">
        <v>497</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498</v>
      </c>
      <c r="W132" s="1132"/>
      <c r="X132" s="1132"/>
      <c r="Y132" s="1132"/>
      <c r="Z132" s="1133"/>
      <c r="AA132" s="1134">
        <v>9.6519285759999995</v>
      </c>
      <c r="AB132" s="1135"/>
      <c r="AC132" s="1135"/>
      <c r="AD132" s="1135"/>
      <c r="AE132" s="1136"/>
      <c r="AF132" s="1137">
        <v>15.4802053</v>
      </c>
      <c r="AG132" s="1135"/>
      <c r="AH132" s="1135"/>
      <c r="AI132" s="1135"/>
      <c r="AJ132" s="1136"/>
      <c r="AK132" s="1137">
        <v>13.31974505</v>
      </c>
      <c r="AL132" s="1135"/>
      <c r="AM132" s="1135"/>
      <c r="AN132" s="1135"/>
      <c r="AO132" s="1136"/>
      <c r="AP132" s="1034"/>
      <c r="AQ132" s="1035"/>
      <c r="AR132" s="1035"/>
      <c r="AS132" s="1035"/>
      <c r="AT132" s="113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499</v>
      </c>
      <c r="W133" s="1115"/>
      <c r="X133" s="1115"/>
      <c r="Y133" s="1115"/>
      <c r="Z133" s="1116"/>
      <c r="AA133" s="1117">
        <v>10.1</v>
      </c>
      <c r="AB133" s="1118"/>
      <c r="AC133" s="1118"/>
      <c r="AD133" s="1118"/>
      <c r="AE133" s="1119"/>
      <c r="AF133" s="1117">
        <v>11.8</v>
      </c>
      <c r="AG133" s="1118"/>
      <c r="AH133" s="1118"/>
      <c r="AI133" s="1118"/>
      <c r="AJ133" s="1119"/>
      <c r="AK133" s="1117">
        <v>12.8</v>
      </c>
      <c r="AL133" s="1118"/>
      <c r="AM133" s="1118"/>
      <c r="AN133" s="1118"/>
      <c r="AO133" s="1119"/>
      <c r="AP133" s="1064"/>
      <c r="AQ133" s="1065"/>
      <c r="AR133" s="1065"/>
      <c r="AS133" s="1065"/>
      <c r="AT133" s="112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Bw6eJMsPefbk0tK8tLcSSV8//E6iJAEXAzRvN1R1X9GSUQ2ZhdgoyD+xDOn7SN45+uu4Kk6bk3/TVDy1tXR8g==" saltValue="aKfv/ink0fgi9ZRsdQ+s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kK3b6Ou4ft0gomPlkufNm05TqiGQs6GbJnPBak8D0ij++4PdmzxhIer7I/fLcpe2XvS40QLeyPvRCt790UUg==" saltValue="1rlld42DUSpUSJUMFd56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YjWHg99OHepSTuQbmM3h17TMeGuudwJlCFbH4GdmQEUA+6RInw99ZSleGd9I9ibBh5gZUP2dgG624VtFk2/0g==" saltValue="vMoU0YdQ3tbJg+tGwZ0w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7" t="s">
        <v>508</v>
      </c>
      <c r="AL9" s="1158"/>
      <c r="AM9" s="1158"/>
      <c r="AN9" s="1159"/>
      <c r="AO9" s="292">
        <v>1024978</v>
      </c>
      <c r="AP9" s="292">
        <v>92424</v>
      </c>
      <c r="AQ9" s="293">
        <v>87072</v>
      </c>
      <c r="AR9" s="294">
        <v>6.1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7" t="s">
        <v>509</v>
      </c>
      <c r="AL10" s="1158"/>
      <c r="AM10" s="1158"/>
      <c r="AN10" s="1159"/>
      <c r="AO10" s="295">
        <v>67920</v>
      </c>
      <c r="AP10" s="295">
        <v>6124</v>
      </c>
      <c r="AQ10" s="296">
        <v>10235</v>
      </c>
      <c r="AR10" s="297">
        <v>-40.200000000000003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7" t="s">
        <v>510</v>
      </c>
      <c r="AL11" s="1158"/>
      <c r="AM11" s="1158"/>
      <c r="AN11" s="1159"/>
      <c r="AO11" s="295">
        <v>156941</v>
      </c>
      <c r="AP11" s="295">
        <v>14152</v>
      </c>
      <c r="AQ11" s="296">
        <v>13554</v>
      </c>
      <c r="AR11" s="297">
        <v>4.4000000000000004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7" t="s">
        <v>511</v>
      </c>
      <c r="AL12" s="1158"/>
      <c r="AM12" s="1158"/>
      <c r="AN12" s="1159"/>
      <c r="AO12" s="295" t="s">
        <v>512</v>
      </c>
      <c r="AP12" s="295" t="s">
        <v>512</v>
      </c>
      <c r="AQ12" s="296">
        <v>777</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7" t="s">
        <v>513</v>
      </c>
      <c r="AL13" s="1158"/>
      <c r="AM13" s="1158"/>
      <c r="AN13" s="1159"/>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7" t="s">
        <v>514</v>
      </c>
      <c r="AL14" s="1158"/>
      <c r="AM14" s="1158"/>
      <c r="AN14" s="1159"/>
      <c r="AO14" s="295">
        <v>23865</v>
      </c>
      <c r="AP14" s="295">
        <v>2152</v>
      </c>
      <c r="AQ14" s="296">
        <v>4055</v>
      </c>
      <c r="AR14" s="297">
        <v>-46.9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7" t="s">
        <v>515</v>
      </c>
      <c r="AL15" s="1158"/>
      <c r="AM15" s="1158"/>
      <c r="AN15" s="1159"/>
      <c r="AO15" s="295">
        <v>33287</v>
      </c>
      <c r="AP15" s="295">
        <v>3002</v>
      </c>
      <c r="AQ15" s="296">
        <v>1927</v>
      </c>
      <c r="AR15" s="297">
        <v>55.8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0" t="s">
        <v>516</v>
      </c>
      <c r="AL16" s="1161"/>
      <c r="AM16" s="1161"/>
      <c r="AN16" s="1162"/>
      <c r="AO16" s="295">
        <v>-97648</v>
      </c>
      <c r="AP16" s="295">
        <v>-8805</v>
      </c>
      <c r="AQ16" s="296">
        <v>-9107</v>
      </c>
      <c r="AR16" s="297">
        <v>-3.3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0" t="s">
        <v>182</v>
      </c>
      <c r="AL17" s="1161"/>
      <c r="AM17" s="1161"/>
      <c r="AN17" s="1162"/>
      <c r="AO17" s="295">
        <v>1209343</v>
      </c>
      <c r="AP17" s="295">
        <v>109048</v>
      </c>
      <c r="AQ17" s="296">
        <v>108514</v>
      </c>
      <c r="AR17" s="297">
        <v>0.5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2" t="s">
        <v>521</v>
      </c>
      <c r="AL21" s="1153"/>
      <c r="AM21" s="1153"/>
      <c r="AN21" s="1154"/>
      <c r="AO21" s="307">
        <v>10.01</v>
      </c>
      <c r="AP21" s="308">
        <v>10.050000000000001</v>
      </c>
      <c r="AQ21" s="309">
        <v>-0.04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2" t="s">
        <v>522</v>
      </c>
      <c r="AL22" s="1153"/>
      <c r="AM22" s="1153"/>
      <c r="AN22" s="1154"/>
      <c r="AO22" s="312">
        <v>92.5</v>
      </c>
      <c r="AP22" s="313">
        <v>96.5</v>
      </c>
      <c r="AQ22" s="314">
        <v>-4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8" t="s">
        <v>527</v>
      </c>
      <c r="AL32" s="1169"/>
      <c r="AM32" s="1169"/>
      <c r="AN32" s="1170"/>
      <c r="AO32" s="322">
        <v>800005</v>
      </c>
      <c r="AP32" s="322">
        <v>72138</v>
      </c>
      <c r="AQ32" s="323">
        <v>51702</v>
      </c>
      <c r="AR32" s="324">
        <v>39.5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8" t="s">
        <v>528</v>
      </c>
      <c r="AL33" s="1169"/>
      <c r="AM33" s="1169"/>
      <c r="AN33" s="1170"/>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8" t="s">
        <v>529</v>
      </c>
      <c r="AL34" s="1169"/>
      <c r="AM34" s="1169"/>
      <c r="AN34" s="1170"/>
      <c r="AO34" s="322" t="s">
        <v>512</v>
      </c>
      <c r="AP34" s="322" t="s">
        <v>512</v>
      </c>
      <c r="AQ34" s="323">
        <v>10</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8" t="s">
        <v>530</v>
      </c>
      <c r="AL35" s="1169"/>
      <c r="AM35" s="1169"/>
      <c r="AN35" s="1170"/>
      <c r="AO35" s="322">
        <v>367222</v>
      </c>
      <c r="AP35" s="322">
        <v>33113</v>
      </c>
      <c r="AQ35" s="323">
        <v>15257</v>
      </c>
      <c r="AR35" s="324">
        <v>117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8" t="s">
        <v>531</v>
      </c>
      <c r="AL36" s="1169"/>
      <c r="AM36" s="1169"/>
      <c r="AN36" s="1170"/>
      <c r="AO36" s="322">
        <v>39113</v>
      </c>
      <c r="AP36" s="322">
        <v>3527</v>
      </c>
      <c r="AQ36" s="323">
        <v>3750</v>
      </c>
      <c r="AR36" s="324">
        <v>-5.9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8" t="s">
        <v>532</v>
      </c>
      <c r="AL37" s="1169"/>
      <c r="AM37" s="1169"/>
      <c r="AN37" s="1170"/>
      <c r="AO37" s="322">
        <v>12</v>
      </c>
      <c r="AP37" s="322">
        <v>1</v>
      </c>
      <c r="AQ37" s="323">
        <v>880</v>
      </c>
      <c r="AR37" s="324">
        <v>-99.9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1" t="s">
        <v>533</v>
      </c>
      <c r="AL38" s="1172"/>
      <c r="AM38" s="1172"/>
      <c r="AN38" s="1173"/>
      <c r="AO38" s="325" t="s">
        <v>512</v>
      </c>
      <c r="AP38" s="325" t="s">
        <v>512</v>
      </c>
      <c r="AQ38" s="326">
        <v>8</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1" t="s">
        <v>534</v>
      </c>
      <c r="AL39" s="1172"/>
      <c r="AM39" s="1172"/>
      <c r="AN39" s="1173"/>
      <c r="AO39" s="322">
        <v>-16134</v>
      </c>
      <c r="AP39" s="322">
        <v>-1455</v>
      </c>
      <c r="AQ39" s="323">
        <v>-2230</v>
      </c>
      <c r="AR39" s="324">
        <v>-34.799999999999997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8" t="s">
        <v>535</v>
      </c>
      <c r="AL40" s="1169"/>
      <c r="AM40" s="1169"/>
      <c r="AN40" s="1170"/>
      <c r="AO40" s="322">
        <v>-703955</v>
      </c>
      <c r="AP40" s="322">
        <v>-63477</v>
      </c>
      <c r="AQ40" s="323">
        <v>-47794</v>
      </c>
      <c r="AR40" s="324">
        <v>32.799999999999997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4" t="s">
        <v>296</v>
      </c>
      <c r="AL41" s="1175"/>
      <c r="AM41" s="1175"/>
      <c r="AN41" s="1176"/>
      <c r="AO41" s="322">
        <v>486263</v>
      </c>
      <c r="AP41" s="322">
        <v>43847</v>
      </c>
      <c r="AQ41" s="323">
        <v>21582</v>
      </c>
      <c r="AR41" s="324">
        <v>103.2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3" t="s">
        <v>503</v>
      </c>
      <c r="AN49" s="1165" t="s">
        <v>539</v>
      </c>
      <c r="AO49" s="1166"/>
      <c r="AP49" s="1166"/>
      <c r="AQ49" s="1166"/>
      <c r="AR49" s="116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4"/>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724700</v>
      </c>
      <c r="AN51" s="344">
        <v>63067</v>
      </c>
      <c r="AO51" s="345">
        <v>25.9</v>
      </c>
      <c r="AP51" s="346">
        <v>82748</v>
      </c>
      <c r="AQ51" s="347">
        <v>24.4</v>
      </c>
      <c r="AR51" s="348">
        <v>1.5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617358</v>
      </c>
      <c r="AN52" s="352">
        <v>53725</v>
      </c>
      <c r="AO52" s="353">
        <v>71.5</v>
      </c>
      <c r="AP52" s="354">
        <v>44732</v>
      </c>
      <c r="AQ52" s="355">
        <v>22.5</v>
      </c>
      <c r="AR52" s="356">
        <v>49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1243005</v>
      </c>
      <c r="AN53" s="344">
        <v>109275</v>
      </c>
      <c r="AO53" s="345">
        <v>73.3</v>
      </c>
      <c r="AP53" s="346">
        <v>91837</v>
      </c>
      <c r="AQ53" s="347">
        <v>11</v>
      </c>
      <c r="AR53" s="348">
        <v>62.3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1092390</v>
      </c>
      <c r="AN54" s="352">
        <v>96034</v>
      </c>
      <c r="AO54" s="353">
        <v>78.8</v>
      </c>
      <c r="AP54" s="354">
        <v>54439</v>
      </c>
      <c r="AQ54" s="355">
        <v>21.7</v>
      </c>
      <c r="AR54" s="356">
        <v>57.1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817033</v>
      </c>
      <c r="AN55" s="344">
        <v>72670</v>
      </c>
      <c r="AO55" s="345">
        <v>-33.5</v>
      </c>
      <c r="AP55" s="346">
        <v>106092</v>
      </c>
      <c r="AQ55" s="347">
        <v>15.5</v>
      </c>
      <c r="AR55" s="348">
        <v>-49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659997</v>
      </c>
      <c r="AN56" s="352">
        <v>58703</v>
      </c>
      <c r="AO56" s="353">
        <v>-38.9</v>
      </c>
      <c r="AP56" s="354">
        <v>44299</v>
      </c>
      <c r="AQ56" s="355">
        <v>-18.600000000000001</v>
      </c>
      <c r="AR56" s="356">
        <v>-20.3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768256</v>
      </c>
      <c r="AN57" s="344">
        <v>68692</v>
      </c>
      <c r="AO57" s="345">
        <v>-5.5</v>
      </c>
      <c r="AP57" s="346">
        <v>79466</v>
      </c>
      <c r="AQ57" s="347">
        <v>-25.1</v>
      </c>
      <c r="AR57" s="348">
        <v>19.600000000000001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350837</v>
      </c>
      <c r="AN58" s="352">
        <v>31370</v>
      </c>
      <c r="AO58" s="353">
        <v>-46.6</v>
      </c>
      <c r="AP58" s="354">
        <v>44645</v>
      </c>
      <c r="AQ58" s="355">
        <v>0.8</v>
      </c>
      <c r="AR58" s="356">
        <v>-47.4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893426</v>
      </c>
      <c r="AN59" s="344">
        <v>80561</v>
      </c>
      <c r="AO59" s="345">
        <v>17.3</v>
      </c>
      <c r="AP59" s="346">
        <v>90072</v>
      </c>
      <c r="AQ59" s="347">
        <v>13.3</v>
      </c>
      <c r="AR59" s="348">
        <v>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564732</v>
      </c>
      <c r="AN60" s="352">
        <v>50923</v>
      </c>
      <c r="AO60" s="353">
        <v>62.3</v>
      </c>
      <c r="AP60" s="354">
        <v>46083</v>
      </c>
      <c r="AQ60" s="355">
        <v>3.2</v>
      </c>
      <c r="AR60" s="356">
        <v>59.1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889284</v>
      </c>
      <c r="AN61" s="359">
        <v>78853</v>
      </c>
      <c r="AO61" s="360">
        <v>15.5</v>
      </c>
      <c r="AP61" s="361">
        <v>90043</v>
      </c>
      <c r="AQ61" s="362">
        <v>7.8</v>
      </c>
      <c r="AR61" s="348">
        <v>7.7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657063</v>
      </c>
      <c r="AN62" s="352">
        <v>58151</v>
      </c>
      <c r="AO62" s="353">
        <v>25.4</v>
      </c>
      <c r="AP62" s="354">
        <v>46840</v>
      </c>
      <c r="AQ62" s="355">
        <v>5.9</v>
      </c>
      <c r="AR62" s="356">
        <v>19.5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PqG8NUWF5lyWvNqbptG1u4Tz0mGz+vxzFqFXHPXk9ZBHn5SwOXwzeZT6KbZYe6YyjkYmdr3TrHdLxgCNvtF4A==" saltValue="uCzH3VGm/kTkHyWxdDqI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qZufj0QVOTd3Ltc+Rspu2/EkNvnKTRSdFW912kP/dF4aGYEnIYIL8NOrOz/sAOJMtL9YuFS3BqR6djZOazq4A==" saltValue="BB9yV2bquAH3/RfTIwTB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FaLwX4h+KP4AtCBKbbMTONahpgLHFde8lwkjQZqD7JAQvIq2REiVWWQG7rEzBc+7TER7JSdZTjdRi13zsow==" saltValue="k/8xk+/NzIPpM+byiEOA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7" t="s">
        <v>3</v>
      </c>
      <c r="D47" s="1177"/>
      <c r="E47" s="1178"/>
      <c r="F47" s="11">
        <v>13.43</v>
      </c>
      <c r="G47" s="12">
        <v>13.54</v>
      </c>
      <c r="H47" s="12">
        <v>16.8</v>
      </c>
      <c r="I47" s="12">
        <v>18.86</v>
      </c>
      <c r="J47" s="13">
        <v>18.84</v>
      </c>
    </row>
    <row r="48" spans="2:10" ht="57.75" customHeight="1" x14ac:dyDescent="0.15">
      <c r="B48" s="14"/>
      <c r="C48" s="1179" t="s">
        <v>4</v>
      </c>
      <c r="D48" s="1179"/>
      <c r="E48" s="1180"/>
      <c r="F48" s="15">
        <v>3.64</v>
      </c>
      <c r="G48" s="16">
        <v>3.84</v>
      </c>
      <c r="H48" s="16">
        <v>4.2300000000000004</v>
      </c>
      <c r="I48" s="16">
        <v>3.53</v>
      </c>
      <c r="J48" s="17">
        <v>3.82</v>
      </c>
    </row>
    <row r="49" spans="2:10" ht="57.75" customHeight="1" thickBot="1" x14ac:dyDescent="0.2">
      <c r="B49" s="18"/>
      <c r="C49" s="1181" t="s">
        <v>5</v>
      </c>
      <c r="D49" s="1181"/>
      <c r="E49" s="1182"/>
      <c r="F49" s="19" t="s">
        <v>560</v>
      </c>
      <c r="G49" s="20">
        <v>0.19</v>
      </c>
      <c r="H49" s="20">
        <v>3.91</v>
      </c>
      <c r="I49" s="20">
        <v>0.99</v>
      </c>
      <c r="J49" s="21">
        <v>0.31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RiXbF72ZcHHvSp0zjmR+FkbefGC4IfQqqsQOGLKRmvQaInNIRcP7cUxIF4CGAAp/spyk5QS2+1PGshUXmjhrg==" saltValue="a4zNqdhDQzapTsw/cai+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2019-03-20T05:00:19Z</cp:lastPrinted>
  <dcterms:created xsi:type="dcterms:W3CDTF">2019-02-14T04:08:59Z</dcterms:created>
  <dcterms:modified xsi:type="dcterms:W3CDTF">2019-03-22T14:25:02Z</dcterms:modified>
  <cp:category/>
</cp:coreProperties>
</file>