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98\Desktop\新しいフォルダー\"/>
    </mc:Choice>
  </mc:AlternateContent>
  <workbookProtection workbookAlgorithmName="SHA-512" workbookHashValue="57S3LBYL3VkjLNjwLJPqLZQIJYuMijHHCj+qrYBA/NcXCaRViv29b2mJf5wXRXHHWdbCfEYyhr5flJ8UIZ22FQ==" workbookSaltValue="7ew6lP8mvK3EQ9aKXmZPc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<sst xmlns="http://schemas.openxmlformats.org/spreadsheetml/2006/main" count="240" uniqueCount="126">
  <si>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</si>
  <si>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</si>
  <si>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</si>
  <si>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</si>
  <si>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</si>
  <si>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</si>
  <si>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</si>
  <si>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</si>
  <si>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</si>
  <si>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</si>
  <si>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</si>
  <si>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</si>
  <si>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</si>
  <si>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</si>
  <si>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</si>
  <si>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</si>
  <si>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</si>
  <si>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</si>
  <si>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</si>
  <si>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</si>
  <si>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</si>
  <si>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</si>
  <si>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</si>
  <si>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</si>
  <si>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</si>
  <si>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</si>
  <si>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</si>
  <si>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</si>
  <si>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</si>
  <si>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</si>
  <si>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</si>
  <si>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</si>
  <si>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</si>
  <si>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</si>
  <si>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</si>
  <si>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</si>
  <si>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</si>
  <si>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</si>
  <si>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</si>
  <si>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</si>
  <si>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</si>
  <si>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</si>
  <si>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</si>
  <si>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</si>
  <si>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</si>
  <si>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</si>
  <si>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</si>
  <si>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</si>
  <si>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</si>
  <si>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</si>
  <si>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</si>
  <si>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</si>
  <si>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</si>
  <si>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</si>
  <si>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</si>
  <si>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</si>
  <si>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</si>
  <si>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</si>
  <si>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</si>
  <si>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</si>
  <si>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</si>
  <si>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</si>
  <si>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</si>
  <si>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</si>
  <si>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</si>
  <si>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</si>
  <si>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</si>
  <si>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</si>
  <si>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</si>
  <si>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</si>
  <si>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</si>
  <si>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</si>
  <si>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</si>
  <si>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</si>
  <si>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</si>
  <si>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</si>
  <si>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</si>
  <si>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</si>
  <si>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</si>
  <si>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</si>
  <si>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</si>
  <si>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</si>
  <si>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</si>
  <si>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</si>
  <si>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</si>
  <si>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</si>
  <si>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</si>
  <si>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</si>
  <si>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</si>
  <si>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</si>
  <si>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</si>
  <si>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</si>
  <si>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</si>
  <si>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</si>
  <si>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</si>
  <si>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</si>
  <si>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</si>
  <si>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</si>
  <si>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</si>
  <si>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</si>
  <si>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</si>
  <si>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</si>
  <si>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</si>
  <si>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</si>
  <si>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</si>
  <si>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</si>
  <si>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</si>
  <si>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</si>
  <si>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</si>
  <si>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</si>
  <si>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日南町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</si>
  <si>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</si>
  <si>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</si>
  <si>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</si>
  <si>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</si>
  <si>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</si>
  <si>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</si>
  <si>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</si>
  <si>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</si>
  <si>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</si>
  <si>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</si>
  <si>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</si>
  <si>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</si>
  <si>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人口減少による利用率低下と整備更新が見込まれることから、維持管理費の精査、料金改定による収益の見直し等、財源の確保に努めながら経営改善に取組む必要がある。</t>
    <phoneticPr fontId="4"/>
  </si>
  <si>
    <t>　施設・管渠の整備が完了しているが、今後、老朽化に伴う施設更新が必要となることから、財源の確保や施設の規模縮小について検討を行う必要がある。</t>
    <rPh sb="64" eb="66">
      <t>ヒツヨウ</t>
    </rPh>
    <phoneticPr fontId="4"/>
  </si>
  <si>
    <t>　収益的収支比率は、歳出の減少などにより上昇している。今後は、施設更新による費用の増加が見込まれることから、下水道料金改定や管理費の抑制に努める。
　経費回収率は、施設管理費や修繕費が増加し低下している。下水道料金改定や管理費の精査に努める。
　汚水処理原価は上昇しているが、維持管理費等の増加による影響であることから、歳出抑制に努める。
　施設利用率は、使用量増加により僅かに上昇している。施設更新計画で適正な規模に見直す。
　水洗化率は、移住人口や世帯数の増加により上昇傾向であり、今後も未接続世帯の加入促進に努めていく。</t>
    <rPh sb="13" eb="15">
      <t>ゲンショウ</t>
    </rPh>
    <rPh sb="20" eb="22">
      <t>ジョウショウ</t>
    </rPh>
    <rPh sb="27" eb="29">
      <t>コンゴ</t>
    </rPh>
    <rPh sb="38" eb="40">
      <t>ヒヨウ</t>
    </rPh>
    <rPh sb="41" eb="43">
      <t>ゾウカ</t>
    </rPh>
    <rPh sb="44" eb="46">
      <t>ミコ</t>
    </rPh>
    <rPh sb="66" eb="68">
      <t>ヨクセイ</t>
    </rPh>
    <rPh sb="69" eb="70">
      <t>ツト</t>
    </rPh>
    <rPh sb="92" eb="94">
      <t>ゾウカ</t>
    </rPh>
    <rPh sb="95" eb="97">
      <t>テイカ</t>
    </rPh>
    <rPh sb="130" eb="132">
      <t>ジョウショウ</t>
    </rPh>
    <rPh sb="138" eb="140">
      <t>イジ</t>
    </rPh>
    <rPh sb="140" eb="142">
      <t>カンリ</t>
    </rPh>
    <rPh sb="142" eb="143">
      <t>ヒ</t>
    </rPh>
    <rPh sb="143" eb="144">
      <t>トウ</t>
    </rPh>
    <rPh sb="145" eb="147">
      <t>ゾウカ</t>
    </rPh>
    <rPh sb="181" eb="182">
      <t>ゾウ</t>
    </rPh>
    <rPh sb="182" eb="183">
      <t>カ</t>
    </rPh>
    <rPh sb="186" eb="187">
      <t>ワズ</t>
    </rPh>
    <rPh sb="189" eb="191">
      <t>ジョウショウ</t>
    </rPh>
    <rPh sb="209" eb="211">
      <t>ミナオ</t>
    </rPh>
    <rPh sb="221" eb="223">
      <t>イジュウ</t>
    </rPh>
    <rPh sb="223" eb="225">
      <t>ジンコウ</t>
    </rPh>
    <rPh sb="226" eb="228">
      <t>セタイ</t>
    </rPh>
    <rPh sb="228" eb="229">
      <t>スウ</t>
    </rPh>
    <rPh sb="230" eb="232">
      <t>ゾウカ</t>
    </rPh>
    <rPh sb="235" eb="237">
      <t>ジョウショウ</t>
    </rPh>
    <rPh sb="243" eb="245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</si>
</sst>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46-4C56-B222-D218C4BA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744352"/>
        <c:axId val="27112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46-4C56-B222-D218C4BA3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44352"/>
        <c:axId val="271121448"/>
      </c:lineChart>
      <c:dateAx>
        <c:axId val="17874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121448"/>
        <c:crosses val="autoZero"/>
        <c:auto val="1"/>
        <c:lblOffset val="100"/>
        <c:baseTimeUnit val="years"/>
      </c:dateAx>
      <c:valAx>
        <c:axId val="271121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74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51.17</c:v>
                </c:pt>
                <c:pt idx="1">
                  <c:v>50.23</c:v>
                </c:pt>
                <c:pt idx="2">
                  <c:v>50.23</c:v>
                </c:pt>
                <c:pt idx="3">
                  <c:v>50.23</c:v>
                </c:pt>
                <c:pt idx="4">
                  <c:v>51.08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A2-441F-A2FE-034176FF3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16176"/>
        <c:axId val="27221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A2-441F-A2FE-034176FF3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16176"/>
        <c:axId val="272216568"/>
      </c:lineChart>
      <c:dateAx>
        <c:axId val="272216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216568"/>
        <c:crosses val="autoZero"/>
        <c:auto val="1"/>
        <c:lblOffset val="100"/>
        <c:baseTimeUnit val="years"/>
      </c:dateAx>
      <c:valAx>
        <c:axId val="27221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216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73.83</c:v>
                </c:pt>
                <c:pt idx="2">
                  <c:v>75.06</c:v>
                </c:pt>
                <c:pt idx="3">
                  <c:v>74.66</c:v>
                </c:pt>
                <c:pt idx="4">
                  <c:v>80.97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A3-4B25-A2CF-DA2D8C011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217744"/>
        <c:axId val="27221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A3-4B25-A2CF-DA2D8C011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217744"/>
        <c:axId val="272218136"/>
      </c:lineChart>
      <c:dateAx>
        <c:axId val="27221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218136"/>
        <c:crosses val="autoZero"/>
        <c:auto val="1"/>
        <c:lblOffset val="100"/>
        <c:baseTimeUnit val="years"/>
      </c:dateAx>
      <c:valAx>
        <c:axId val="27221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21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88.34</c:v>
                </c:pt>
                <c:pt idx="1">
                  <c:v>89.16</c:v>
                </c:pt>
                <c:pt idx="2">
                  <c:v>87.52</c:v>
                </c:pt>
                <c:pt idx="3">
                  <c:v>85.27</c:v>
                </c:pt>
                <c:pt idx="4">
                  <c:v>85.94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B6-4D91-B946-5CC513F7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034000"/>
        <c:axId val="27203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8B6-4D91-B946-5CC513F7A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34000"/>
        <c:axId val="272034384"/>
      </c:lineChart>
      <c:dateAx>
        <c:axId val="27203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034384"/>
        <c:crosses val="autoZero"/>
        <c:auto val="1"/>
        <c:lblOffset val="100"/>
        <c:baseTimeUnit val="years"/>
      </c:dateAx>
      <c:valAx>
        <c:axId val="27203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03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1-4991-85BA-91444BAD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29368"/>
        <c:axId val="27132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1-4991-85BA-91444BAD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329368"/>
        <c:axId val="271323856"/>
      </c:lineChart>
      <c:dateAx>
        <c:axId val="271329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323856"/>
        <c:crosses val="autoZero"/>
        <c:auto val="1"/>
        <c:lblOffset val="100"/>
        <c:baseTimeUnit val="years"/>
      </c:dateAx>
      <c:valAx>
        <c:axId val="27132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329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5-4AA2-8C19-95903F445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789488"/>
        <c:axId val="271857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25-4AA2-8C19-95903F445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789488"/>
        <c:axId val="271857552"/>
      </c:lineChart>
      <c:dateAx>
        <c:axId val="27178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857552"/>
        <c:crosses val="autoZero"/>
        <c:auto val="1"/>
        <c:lblOffset val="100"/>
        <c:baseTimeUnit val="years"/>
      </c:dateAx>
      <c:valAx>
        <c:axId val="271857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78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19-4808-B732-0ADEDBBF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58728"/>
        <c:axId val="27185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19-4808-B732-0ADEDBBF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58728"/>
        <c:axId val="271859120"/>
      </c:lineChart>
      <c:dateAx>
        <c:axId val="27185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859120"/>
        <c:crosses val="autoZero"/>
        <c:auto val="1"/>
        <c:lblOffset val="100"/>
        <c:baseTimeUnit val="years"/>
      </c:dateAx>
      <c:valAx>
        <c:axId val="27185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85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87-42BA-8CC2-2BA71EF6D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61080"/>
        <c:axId val="27203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87-42BA-8CC2-2BA71EF6D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61080"/>
        <c:axId val="272035728"/>
      </c:lineChart>
      <c:dateAx>
        <c:axId val="271861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035728"/>
        <c:crosses val="autoZero"/>
        <c:auto val="1"/>
        <c:lblOffset val="100"/>
        <c:baseTimeUnit val="years"/>
      </c:dateAx>
      <c:valAx>
        <c:axId val="27203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861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251.35</c:v>
                </c:pt>
                <c:pt idx="1">
                  <c:v>223.7</c:v>
                </c:pt>
                <c:pt idx="2">
                  <c:v>32.380000000000003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70-450C-93BF-CC1E179E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860688"/>
        <c:axId val="271860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70-450C-93BF-CC1E179E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860688"/>
        <c:axId val="271860296"/>
      </c:lineChart>
      <c:dateAx>
        <c:axId val="27186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1860296"/>
        <c:crosses val="autoZero"/>
        <c:auto val="1"/>
        <c:lblOffset val="100"/>
        <c:baseTimeUnit val="years"/>
      </c:dateAx>
      <c:valAx>
        <c:axId val="271860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186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60.96</c:v>
                </c:pt>
                <c:pt idx="1">
                  <c:v>77.069999999999993</c:v>
                </c:pt>
                <c:pt idx="2">
                  <c:v>99.71</c:v>
                </c:pt>
                <c:pt idx="3">
                  <c:v>109.32</c:v>
                </c:pt>
                <c:pt idx="4">
                  <c:v>87.32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3F-45F4-BF1C-F355A682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037688"/>
        <c:axId val="27203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3F-45F4-BF1C-F355A682D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37688"/>
        <c:axId val="272038080"/>
      </c:lineChart>
      <c:dateAx>
        <c:axId val="27203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038080"/>
        <c:crosses val="autoZero"/>
        <c:auto val="1"/>
        <c:lblOffset val="100"/>
        <c:baseTimeUnit val="years"/>
      </c:dateAx>
      <c:valAx>
        <c:axId val="27203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03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365.03</c:v>
                </c:pt>
                <c:pt idx="1">
                  <c:v>290.97000000000003</c:v>
                </c:pt>
                <c:pt idx="2">
                  <c:v>235.34</c:v>
                </c:pt>
                <c:pt idx="3">
                  <c:v>219.21</c:v>
                </c:pt>
                <c:pt idx="4">
                  <c:v>260.86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2-4C33-B5FD-ECF9D487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2039256"/>
        <c:axId val="272215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42-4C33-B5FD-ECF9D487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2039256"/>
        <c:axId val="272215000"/>
      </c:lineChart>
      <c:dateAx>
        <c:axId val="272039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2215000"/>
        <c:crosses val="autoZero"/>
        <c:auto val="1"/>
        <c:lblOffset val="100"/>
        <c:baseTimeUnit val="years"/>
      </c:dateAx>
      <c:valAx>
        <c:axId val="272215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2039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H37" sqref="H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日南町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4746</v>
      </c>
      <c r="AM8" s="49"/>
      <c r="AN8" s="49"/>
      <c r="AO8" s="49"/>
      <c r="AP8" s="49"/>
      <c r="AQ8" s="49"/>
      <c r="AR8" s="49"/>
      <c r="AS8" s="49"/>
      <c r="AT8" s="44">
        <f>データ!T6</f>
        <v>340.96</v>
      </c>
      <c r="AU8" s="44"/>
      <c r="AV8" s="44"/>
      <c r="AW8" s="44"/>
      <c r="AX8" s="44"/>
      <c r="AY8" s="44"/>
      <c r="AZ8" s="44"/>
      <c r="BA8" s="44"/>
      <c r="BB8" s="44">
        <f>データ!U6</f>
        <v>13.92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42.07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4090</v>
      </c>
      <c r="AE10" s="49"/>
      <c r="AF10" s="49"/>
      <c r="AG10" s="49"/>
      <c r="AH10" s="49"/>
      <c r="AI10" s="49"/>
      <c r="AJ10" s="49"/>
      <c r="AK10" s="2"/>
      <c r="AL10" s="49">
        <f>データ!V6</f>
        <v>1976</v>
      </c>
      <c r="AM10" s="49"/>
      <c r="AN10" s="49"/>
      <c r="AO10" s="49"/>
      <c r="AP10" s="49"/>
      <c r="AQ10" s="49"/>
      <c r="AR10" s="49"/>
      <c r="AS10" s="49"/>
      <c r="AT10" s="44">
        <f>データ!W6</f>
        <v>3.01</v>
      </c>
      <c r="AU10" s="44"/>
      <c r="AV10" s="44"/>
      <c r="AW10" s="44"/>
      <c r="AX10" s="44"/>
      <c r="AY10" s="44"/>
      <c r="AZ10" s="44"/>
      <c r="BA10" s="44"/>
      <c r="BB10" s="44">
        <f>データ!X6</f>
        <v>656.48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124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55</v>
      </c>
      <c r="N86" s="25" t="s">
        <v>56</v>
      </c>
      <c r="O86" s="25" t="str">
        <f>データ!EO6</f>
        <v>【0.11】</v>
      </c>
    </row>
  </sheetData>
  <sheetProtection algorithmName="SHA-512" hashValue="bk9cUH+KviEWtlKTV4qlBm2hsrRarPc2Y4UWyLaiuQcATNI0VSZRvtwuMSCYcQt0Xw24l7cRp5XX9cVCfXxdUA==" saltValue="Mn5v6Ztd17tsPOpaVkkEL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314013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鳥取県　日南町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42.07</v>
      </c>
      <c r="Q6" s="33">
        <f t="shared" si="3"/>
        <v>100</v>
      </c>
      <c r="R6" s="33">
        <f t="shared" si="3"/>
        <v>4090</v>
      </c>
      <c r="S6" s="33">
        <f t="shared" si="3"/>
        <v>4746</v>
      </c>
      <c r="T6" s="33">
        <f t="shared" si="3"/>
        <v>340.96</v>
      </c>
      <c r="U6" s="33">
        <f t="shared" si="3"/>
        <v>13.92</v>
      </c>
      <c r="V6" s="33">
        <f t="shared" si="3"/>
        <v>1976</v>
      </c>
      <c r="W6" s="33">
        <f t="shared" si="3"/>
        <v>3.01</v>
      </c>
      <c r="X6" s="33">
        <f t="shared" si="3"/>
        <v>656.48</v>
      </c>
      <c r="Y6" s="34">
        <f>IF(Y7="",NA(),Y7)</f>
        <v>88.34</v>
      </c>
      <c r="Z6" s="34">
        <f t="shared" ref="Z6:AH6" si="4">IF(Z7="",NA(),Z7)</f>
        <v>89.16</v>
      </c>
      <c r="AA6" s="34">
        <f t="shared" si="4"/>
        <v>87.52</v>
      </c>
      <c r="AB6" s="34">
        <f t="shared" si="4"/>
        <v>85.27</v>
      </c>
      <c r="AC6" s="34">
        <f t="shared" si="4"/>
        <v>85.94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251.35</v>
      </c>
      <c r="BG6" s="34">
        <f t="shared" ref="BG6:BO6" si="7">IF(BG7="",NA(),BG7)</f>
        <v>223.7</v>
      </c>
      <c r="BH6" s="34">
        <f t="shared" si="7"/>
        <v>32.380000000000003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60.96</v>
      </c>
      <c r="BR6" s="34">
        <f t="shared" ref="BR6:BZ6" si="8">IF(BR7="",NA(),BR7)</f>
        <v>77.069999999999993</v>
      </c>
      <c r="BS6" s="34">
        <f t="shared" si="8"/>
        <v>99.71</v>
      </c>
      <c r="BT6" s="34">
        <f t="shared" si="8"/>
        <v>109.32</v>
      </c>
      <c r="BU6" s="34">
        <f t="shared" si="8"/>
        <v>87.32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365.03</v>
      </c>
      <c r="CC6" s="34">
        <f t="shared" ref="CC6:CK6" si="9">IF(CC7="",NA(),CC7)</f>
        <v>290.97000000000003</v>
      </c>
      <c r="CD6" s="34">
        <f t="shared" si="9"/>
        <v>235.34</v>
      </c>
      <c r="CE6" s="34">
        <f t="shared" si="9"/>
        <v>219.21</v>
      </c>
      <c r="CF6" s="34">
        <f t="shared" si="9"/>
        <v>260.86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51.17</v>
      </c>
      <c r="CN6" s="34">
        <f t="shared" ref="CN6:CV6" si="10">IF(CN7="",NA(),CN7)</f>
        <v>50.23</v>
      </c>
      <c r="CO6" s="34">
        <f t="shared" si="10"/>
        <v>50.23</v>
      </c>
      <c r="CP6" s="34">
        <f t="shared" si="10"/>
        <v>50.23</v>
      </c>
      <c r="CQ6" s="34">
        <f t="shared" si="10"/>
        <v>51.08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79.099999999999994</v>
      </c>
      <c r="CY6" s="34">
        <f t="shared" ref="CY6:DG6" si="11">IF(CY7="",NA(),CY7)</f>
        <v>73.83</v>
      </c>
      <c r="CZ6" s="34">
        <f t="shared" si="11"/>
        <v>75.06</v>
      </c>
      <c r="DA6" s="34">
        <f t="shared" si="11"/>
        <v>74.66</v>
      </c>
      <c r="DB6" s="34">
        <f t="shared" si="11"/>
        <v>80.97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314013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42.07</v>
      </c>
      <c r="Q7" s="37">
        <v>100</v>
      </c>
      <c r="R7" s="37">
        <v>4090</v>
      </c>
      <c r="S7" s="37">
        <v>4746</v>
      </c>
      <c r="T7" s="37">
        <v>340.96</v>
      </c>
      <c r="U7" s="37">
        <v>13.92</v>
      </c>
      <c r="V7" s="37">
        <v>1976</v>
      </c>
      <c r="W7" s="37">
        <v>3.01</v>
      </c>
      <c r="X7" s="37">
        <v>656.48</v>
      </c>
      <c r="Y7" s="37">
        <v>88.34</v>
      </c>
      <c r="Z7" s="37">
        <v>89.16</v>
      </c>
      <c r="AA7" s="37">
        <v>87.52</v>
      </c>
      <c r="AB7" s="37">
        <v>85.27</v>
      </c>
      <c r="AC7" s="37">
        <v>85.94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251.35</v>
      </c>
      <c r="BG7" s="37">
        <v>223.7</v>
      </c>
      <c r="BH7" s="37">
        <v>32.380000000000003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60.96</v>
      </c>
      <c r="BR7" s="37">
        <v>77.069999999999993</v>
      </c>
      <c r="BS7" s="37">
        <v>99.71</v>
      </c>
      <c r="BT7" s="37">
        <v>109.32</v>
      </c>
      <c r="BU7" s="37">
        <v>87.32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365.03</v>
      </c>
      <c r="CC7" s="37">
        <v>290.97000000000003</v>
      </c>
      <c r="CD7" s="37">
        <v>235.34</v>
      </c>
      <c r="CE7" s="37">
        <v>219.21</v>
      </c>
      <c r="CF7" s="37">
        <v>260.86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51.17</v>
      </c>
      <c r="CN7" s="37">
        <v>50.23</v>
      </c>
      <c r="CO7" s="37">
        <v>50.23</v>
      </c>
      <c r="CP7" s="37">
        <v>50.23</v>
      </c>
      <c r="CQ7" s="37">
        <v>51.08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79.099999999999994</v>
      </c>
      <c r="CY7" s="37">
        <v>73.83</v>
      </c>
      <c r="CZ7" s="37">
        <v>75.06</v>
      </c>
      <c r="DA7" s="37">
        <v>74.66</v>
      </c>
      <c r="DB7" s="37">
        <v>80.97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2018-12-03T09:27:43Z</dcterms:created>
  <dcterms:modified xsi:type="dcterms:W3CDTF">2019-03-01T07:08:47Z</dcterms:modified>
  <cp:category/>
</cp:coreProperties>
</file>