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29\Desktop\H29決算経営比較分析表\"/>
    </mc:Choice>
  </mc:AlternateContent>
  <workbookProtection workbookAlgorithmName="SHA-512" workbookHashValue="AhF28ZJiidq0aifS4cqpo3+AqlbSBznBBlB1irwNDN/McjA3SIwb4mivglyPDOeSK/izIoDHZ4lfbclfcQvpjQ==" workbookSaltValue="FRCY9wlHpRh5a9f3aDmJf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KE10" i="5"/>
  <c r="IP10" i="5"/>
  <c r="HB10" i="5"/>
  <c r="FM10" i="5"/>
  <c r="DX10" i="5"/>
  <c r="CI10" i="5"/>
  <c r="MN10" i="5"/>
  <c r="MD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ME10" i="5"/>
  <c r="LU10" i="5"/>
  <c r="LK10" i="5"/>
  <c r="JV10" i="5"/>
  <c r="IG10" i="5"/>
  <c r="GR10" i="5"/>
  <c r="FD10" i="5"/>
  <c r="DO10" i="5"/>
  <c r="BY10" i="5"/>
  <c r="LA10" i="5"/>
  <c r="JL10" i="5"/>
  <c r="HW10" i="5"/>
  <c r="GH10" i="5"/>
  <c r="ES10" i="5"/>
  <c r="DE10" i="5"/>
  <c r="BN10" i="5"/>
  <c r="N11" i="4"/>
  <c r="KP10" i="5"/>
  <c r="JB10" i="5"/>
  <c r="HM10" i="5"/>
  <c r="FX10" i="5"/>
  <c r="EI10" i="5"/>
  <c r="CT10" i="5"/>
  <c r="BC10" i="5"/>
  <c r="KF10" i="5"/>
  <c r="IQ10" i="5"/>
  <c r="HC10" i="5"/>
  <c r="FN10" i="5"/>
  <c r="DY10" i="5"/>
  <c r="CJ10" i="5"/>
  <c r="GP18" i="5"/>
  <c r="GR12" i="5"/>
  <c r="GN12" i="5"/>
  <c r="GO18" i="5"/>
  <c r="GQ12" i="5"/>
  <c r="GR18" i="5"/>
  <c r="GN18" i="5"/>
  <c r="GP12" i="5"/>
  <c r="GQ18" i="5"/>
  <c r="GO12" i="5"/>
  <c r="MM16" i="5"/>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KN10" i="5"/>
  <c r="IZ10" i="5"/>
  <c r="HK10" i="5"/>
  <c r="FV10" i="5"/>
  <c r="EG10" i="5"/>
  <c r="CR10" i="5"/>
  <c r="BA10" i="5"/>
  <c r="J11" i="4"/>
  <c r="LS10" i="5"/>
  <c r="KD10" i="5"/>
  <c r="IO10" i="5"/>
  <c r="HA10" i="5"/>
  <c r="FL10" i="5"/>
  <c r="DW10" i="5"/>
  <c r="CH10" i="5"/>
  <c r="MM10" i="5"/>
  <c r="LI10" i="5"/>
  <c r="JT10" i="5"/>
  <c r="IE10" i="5"/>
  <c r="GP10" i="5"/>
  <c r="FB10" i="5"/>
  <c r="DM10" i="5"/>
  <c r="BW10" i="5"/>
  <c r="KY10" i="5"/>
  <c r="JJ10" i="5"/>
  <c r="HU10" i="5"/>
  <c r="GF10" i="5"/>
  <c r="EQ10" i="5"/>
  <c r="DC10" i="5"/>
  <c r="BL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KW10" i="5"/>
  <c r="JH10" i="5"/>
  <c r="HS10" i="5"/>
  <c r="GD10" i="5"/>
  <c r="EO10" i="5"/>
  <c r="DA10" i="5"/>
  <c r="BJ10" i="5"/>
  <c r="F11" i="4"/>
  <c r="KL10" i="5"/>
  <c r="IX10" i="5"/>
  <c r="HI10" i="5"/>
  <c r="FT10" i="5"/>
  <c r="EE10" i="5"/>
  <c r="CP10" i="5"/>
  <c r="AY10" i="5"/>
  <c r="MK10" i="5"/>
  <c r="MA10" i="5"/>
  <c r="LQ10" i="5"/>
  <c r="KB10" i="5"/>
  <c r="IM10" i="5"/>
  <c r="GY10" i="5"/>
  <c r="FJ10" i="5"/>
  <c r="DU10" i="5"/>
  <c r="CF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KX10" i="5"/>
  <c r="JI10" i="5"/>
  <c r="HT10" i="5"/>
  <c r="GE10" i="5"/>
  <c r="EP10" i="5"/>
  <c r="DB10" i="5"/>
  <c r="BK10" i="5"/>
  <c r="KM10" i="5"/>
  <c r="IY10" i="5"/>
  <c r="HJ10" i="5"/>
  <c r="FU10" i="5"/>
  <c r="EF10" i="5"/>
  <c r="CQ10" i="5"/>
  <c r="AZ10" i="5"/>
  <c r="H11" i="4"/>
  <c r="MB10" i="5"/>
  <c r="LR10" i="5"/>
  <c r="KC10" i="5"/>
  <c r="IN10" i="5"/>
  <c r="GZ10" i="5"/>
  <c r="FK10" i="5"/>
  <c r="DV10" i="5"/>
  <c r="CG10" i="5"/>
  <c r="LH10" i="5"/>
  <c r="JS10" i="5"/>
  <c r="ID10" i="5"/>
  <c r="GO10" i="5"/>
  <c r="FA10" i="5"/>
  <c r="DL10" i="5"/>
  <c r="BV10" i="5"/>
  <c r="FB18" i="5"/>
  <c r="FD12" i="5"/>
  <c r="EZ12" i="5"/>
  <c r="FA18" i="5"/>
  <c r="FC12" i="5"/>
  <c r="FD18" i="5"/>
  <c r="EZ18" i="5"/>
  <c r="FB12" i="5"/>
  <c r="FC18" i="5"/>
  <c r="FA12" i="5"/>
</calcChain>
</file>

<file path=xl/sharedStrings.xml><?xml version="1.0" encoding="utf-8"?>
<sst xmlns="http://schemas.openxmlformats.org/spreadsheetml/2006/main" count="1083" uniqueCount="273">
  <si>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</si>
  <si>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</si>
  <si>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</si>
  <si>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</si>
  <si>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</si>
  <si>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</si>
  <si>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</si>
  <si>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</si>
  <si>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利益剰余金なし</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</si>
  <si>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</si>
  <si>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</si>
  <si>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</si>
  <si>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</si>
  <si>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</si>
  <si>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</si>
  <si>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</si>
  <si>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</si>
  <si>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</si>
  <si>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</si>
  <si>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</si>
  <si>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</si>
  <si>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</si>
  <si>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</si>
  <si>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</si>
  <si>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</si>
  <si>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</si>
  <si>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</si>
  <si>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</si>
  <si>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</si>
  <si>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</si>
  <si>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</si>
  <si>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</si>
  <si>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</si>
  <si>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</si>
  <si>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</si>
  <si>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</si>
  <si>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</si>
  <si>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</si>
  <si>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</si>
  <si>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</si>
  <si>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</si>
  <si>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</si>
  <si>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</si>
  <si>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</si>
  <si>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</si>
  <si>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</si>
  <si>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</si>
  <si>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</si>
  <si>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</si>
  <si>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</si>
  <si>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</si>
  <si>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</si>
  <si>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</si>
  <si>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</si>
  <si>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</si>
  <si>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</si>
  <si>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</si>
  <si>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</si>
  <si>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</si>
  <si>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</si>
  <si>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</si>
  <si>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</si>
  <si>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</si>
  <si>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</si>
  <si>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</si>
  <si>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</si>
  <si>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</si>
  <si>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</si>
  <si>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</si>
  <si>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</si>
  <si>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</si>
  <si>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</si>
  <si>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</si>
  <si>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</si>
  <si>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</si>
  <si>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</si>
  <si>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</si>
  <si>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</si>
  <si>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</si>
  <si>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</si>
  <si>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</si>
  <si>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</si>
  <si>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</si>
  <si>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</si>
  <si>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</si>
  <si>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</si>
  <si>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</si>
  <si>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</si>
  <si>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</si>
  <si>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</si>
  <si>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</si>
  <si>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</si>
  <si>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</si>
  <si>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</si>
  <si>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</si>
  <si>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</si>
  <si>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</si>
  <si>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</si>
  <si>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</si>
  <si>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</si>
  <si>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</si>
  <si>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</si>
  <si>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</si>
  <si>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</si>
  <si>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</si>
  <si>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</si>
  <si>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</si>
  <si>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</si>
  <si>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</si>
  <si>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</si>
  <si>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</si>
  <si>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</si>
  <si>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</si>
  <si>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</si>
  <si>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</si>
  <si>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</si>
  <si>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</si>
  <si>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314013</t>
  </si>
  <si>
    <t>47</t>
  </si>
  <si>
    <t>04</t>
  </si>
  <si>
    <t>0</t>
  </si>
  <si>
    <t>000</t>
  </si>
  <si>
    <t>鳥取県　日南町</t>
  </si>
  <si>
    <t>法非適用</t>
  </si>
  <si>
    <t>電気事業</t>
  </si>
  <si>
    <t>非設置</t>
  </si>
  <si>
    <t>該当数値なし</t>
  </si>
  <si>
    <t>-</t>
  </si>
  <si>
    <t>平成 47年 10月 1日　新石見小水力発電所</t>
  </si>
  <si>
    <t>無</t>
  </si>
  <si>
    <t>中国電力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</si>
  <si>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</si>
  <si>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</si>
  <si>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</si>
  <si>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</si>
  <si>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</si>
  <si>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</si>
  <si>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</si>
  <si>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</si>
  <si>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</si>
  <si>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</si>
  <si>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</si>
  <si>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</si>
  <si>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</si>
  <si>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</si>
  <si>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</si>
  <si>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</si>
  <si>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</si>
  <si>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</si>
  <si>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</si>
  <si>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</si>
  <si>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</si>
  <si>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</si>
  <si>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</si>
  <si>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</si>
  <si>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</si>
  <si>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</si>
  <si>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</si>
  <si>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</si>
  <si>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</si>
  <si>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</si>
  <si>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</si>
  <si>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</si>
  <si>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</si>
  <si>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</si>
  <si>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</si>
  <si>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</si>
  <si>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</si>
  <si>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</si>
  <si>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</si>
  <si>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</si>
  <si>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</si>
  <si>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</si>
  <si>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</si>
  <si>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</si>
  <si>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</si>
  <si>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</si>
  <si>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</si>
  <si>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</si>
  <si>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</si>
  <si>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</si>
  <si>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</si>
  <si>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</si>
  <si>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</si>
  <si>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</si>
  <si>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</si>
  <si>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</si>
  <si>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</si>
  <si>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</si>
  <si>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</si>
  <si>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</si>
  <si>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</si>
  <si>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</si>
  <si>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</si>
  <si>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</si>
  <si>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</si>
  <si>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</si>
  <si>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</si>
  <si>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</si>
  <si>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</si>
  <si>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</si>
  <si>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</si>
  <si>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</si>
  <si>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</si>
  <si>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</si>
  <si>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</si>
  <si>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</si>
  <si>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</si>
  <si>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</si>
  <si>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</si>
  <si>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</si>
  <si>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</si>
  <si>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</si>
  <si>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</si>
  <si>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</si>
  <si>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</si>
  <si>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</si>
  <si>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</si>
  <si>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</si>
  <si>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</si>
  <si>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</si>
  <si>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</si>
  <si>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</si>
  <si>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</si>
  <si>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</si>
  <si>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</si>
  <si>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</si>
  <si>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</si>
  <si>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</si>
  <si>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</si>
  <si>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</si>
  <si>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</si>
  <si>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</si>
  <si>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</si>
  <si>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</si>
  <si>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</si>
  <si>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</si>
  <si>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</si>
  <si>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</si>
  <si>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</si>
  <si>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</si>
  <si>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</si>
  <si>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</si>
  <si>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</si>
  <si>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</si>
  <si>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</si>
  <si>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</si>
  <si>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</si>
  <si>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</si>
  <si>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</si>
  <si>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</si>
  <si>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</si>
  <si>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</si>
  <si>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</si>
  <si>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</si>
  <si>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</si>
  <si>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</si>
  <si>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</si>
  <si>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</si>
  <si>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</si>
  <si>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</si>
  <si>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</si>
  <si>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</si>
  <si>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</si>
  <si>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</si>
  <si>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</si>
  <si>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</si>
  <si>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</si>
  <si>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</si>
  <si>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</si>
  <si>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施設を更新し平成２７年１１月から発電を開始したが、２８年１月に発生した事故に伴う復旧工事のため発電を中止している。それによりこの間の支出等がほとんど無かったため収支比率が高く、供給原価及びEBITDAの値が低くなっている。
　</t>
    <rPh sb="94" eb="95">
      <t>オヨ</t>
    </rPh>
    <rPh sb="103" eb="104">
      <t>アタイ</t>
    </rPh>
    <phoneticPr fontId="5"/>
  </si>
  <si>
    <t xml:space="preserve">
　現時点では、修繕費、企業債残高等の経費が発生していない。今後は建設から年数が経過している導水路の修繕・更新を計画的に実施し、安全安心な運用ができるように取り組んでいく必要がある。
　施設を更新し平成２７年１１月から発電を開始したが、２８年１月に発生した事故に伴う復旧工事のため発電を中止しているため、施設利用率が低くなっている。
　再生可能エネルギー固定価格買取制度の調達期間終了後に収入が減少するリスクがあるので、動向を注視しながら対応等について検討をする必要がある。
　</t>
    <rPh sb="30" eb="32">
      <t>コンゴ</t>
    </rPh>
    <rPh sb="168" eb="170">
      <t>サイセイ</t>
    </rPh>
    <rPh sb="170" eb="172">
      <t>カノウ</t>
    </rPh>
    <rPh sb="210" eb="212">
      <t>ドウコウ</t>
    </rPh>
    <rPh sb="213" eb="215">
      <t>チュウシ</t>
    </rPh>
    <phoneticPr fontId="5"/>
  </si>
  <si>
    <t>　
　今後は修繕費や起債償還等の経費の増加が考えられる。また二度と同様の事故が発生しないよう安全安心な運用ができるよう専属の職員を配置する等体制の見直しを図るよう計画しているので、それらをふまえた上で、平成３２年度までに経営戦略を策定していく必要がある。</t>
    <rPh sb="101" eb="103">
      <t>ヘイセイ</t>
    </rPh>
    <rPh sb="105" eb="10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</si>
</sst>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#N/A</c:v>
                </c:pt>
                <c:pt idx="2">
                  <c:v>489.5</c:v>
                </c:pt>
                <c:pt idx="3">
                  <c:v>0</c:v>
                </c:pt>
                <c:pt idx="4">
                  <c:v>63.6</c:v>
                </c:pt>
              </c:numCache>
            </c:numRef>
          </c:val>
          <c:extLst xmlns:c16r2="http://schemas.microsoft.com/office/drawing/2015/06/chart">
            <c:ext xmlns:c16="http://schemas.microsoft.com/office/drawing/2014/chart" uri="{C3380CC4-5D6E-409C-BE32-E72D297353CC}">
              <c16:uniqueId val="{00000000-34E1-4670-A9CF-6819AB843BC8}"/>
            </c:ext>
          </c:extLst>
        </c:ser>
        <c:dLbls>
          <c:showLegendKey val="0"/>
          <c:showVal val="0"/>
          <c:showCatName val="0"/>
          <c:showSerName val="0"/>
          <c:showPercent val="0"/>
          <c:showBubbleSize val="0"/>
        </c:dLbls>
        <c:gapWidth val="180"/>
        <c:overlap val="-90"/>
        <c:axId val="103372624"/>
        <c:axId val="21171739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#N/A</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34E1-4670-A9CF-6819AB843BC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4E1-4670-A9CF-6819AB843BC8}"/>
            </c:ext>
          </c:extLst>
        </c:ser>
        <c:dLbls>
          <c:showLegendKey val="0"/>
          <c:showVal val="0"/>
          <c:showCatName val="0"/>
          <c:showSerName val="0"/>
          <c:showPercent val="0"/>
          <c:showBubbleSize val="0"/>
        </c:dLbls>
        <c:marker val="1"/>
        <c:smooth val="0"/>
        <c:axId val="103372624"/>
        <c:axId val="211717392"/>
      </c:lineChart>
      <c:catAx>
        <c:axId val="103372624"/>
        <c:scaling>
          <c:orientation val="minMax"/>
        </c:scaling>
        <c:delete val="0"/>
        <c:axPos val="b"/>
        <c:numFmt formatCode="ge" sourceLinked="1"/>
        <c:majorTickMark val="none"/>
        <c:minorTickMark val="none"/>
        <c:tickLblPos val="none"/>
        <c:crossAx val="211717392"/>
        <c:crosses val="autoZero"/>
        <c:auto val="0"/>
        <c:lblAlgn val="ctr"/>
        <c:lblOffset val="100"/>
        <c:noMultiLvlLbl val="1"/>
      </c:catAx>
      <c:valAx>
        <c:axId val="21171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33726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#N/A</c:v>
                </c:pt>
                <c:pt idx="2">
                  <c:v>489.5</c:v>
                </c:pt>
                <c:pt idx="3">
                  <c:v>0</c:v>
                </c:pt>
                <c:pt idx="4">
                  <c:v>0</c:v>
                </c:pt>
              </c:numCache>
            </c:numRef>
          </c:val>
          <c:extLst xmlns:c16r2="http://schemas.microsoft.com/office/drawing/2015/06/chart">
            <c:ext xmlns:c16="http://schemas.microsoft.com/office/drawing/2014/chart" uri="{C3380CC4-5D6E-409C-BE32-E72D297353CC}">
              <c16:uniqueId val="{00000000-439A-479E-83CB-3902015CFFB1}"/>
            </c:ext>
          </c:extLst>
        </c:ser>
        <c:dLbls>
          <c:showLegendKey val="0"/>
          <c:showVal val="0"/>
          <c:showCatName val="0"/>
          <c:showSerName val="0"/>
          <c:showPercent val="0"/>
          <c:showBubbleSize val="0"/>
        </c:dLbls>
        <c:gapWidth val="180"/>
        <c:overlap val="-90"/>
        <c:axId val="211491344"/>
        <c:axId val="21149190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#N/A</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439A-479E-83CB-3902015CFFB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39A-479E-83CB-3902015CFFB1}"/>
            </c:ext>
          </c:extLst>
        </c:ser>
        <c:dLbls>
          <c:showLegendKey val="0"/>
          <c:showVal val="0"/>
          <c:showCatName val="0"/>
          <c:showSerName val="0"/>
          <c:showPercent val="0"/>
          <c:showBubbleSize val="0"/>
        </c:dLbls>
        <c:marker val="1"/>
        <c:smooth val="0"/>
        <c:axId val="211491344"/>
        <c:axId val="211491904"/>
      </c:lineChart>
      <c:catAx>
        <c:axId val="211491344"/>
        <c:scaling>
          <c:orientation val="minMax"/>
        </c:scaling>
        <c:delete val="0"/>
        <c:axPos val="b"/>
        <c:numFmt formatCode="ge" sourceLinked="1"/>
        <c:majorTickMark val="none"/>
        <c:minorTickMark val="none"/>
        <c:tickLblPos val="none"/>
        <c:crossAx val="211491904"/>
        <c:crosses val="autoZero"/>
        <c:auto val="0"/>
        <c:lblAlgn val="ctr"/>
        <c:lblOffset val="100"/>
        <c:noMultiLvlLbl val="1"/>
      </c:catAx>
      <c:valAx>
        <c:axId val="211491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491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10-4EE3-A79D-BE2679C205AF}"/>
            </c:ext>
          </c:extLst>
        </c:ser>
        <c:dLbls>
          <c:showLegendKey val="0"/>
          <c:showVal val="0"/>
          <c:showCatName val="0"/>
          <c:showSerName val="0"/>
          <c:showPercent val="0"/>
          <c:showBubbleSize val="0"/>
        </c:dLbls>
        <c:gapWidth val="180"/>
        <c:overlap val="-90"/>
        <c:axId val="211589712"/>
        <c:axId val="21159027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10-4EE3-A79D-BE2679C205A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1410-4EE3-A79D-BE2679C205AF}"/>
            </c:ext>
          </c:extLst>
        </c:ser>
        <c:dLbls>
          <c:showLegendKey val="0"/>
          <c:showVal val="0"/>
          <c:showCatName val="0"/>
          <c:showSerName val="0"/>
          <c:showPercent val="0"/>
          <c:showBubbleSize val="0"/>
        </c:dLbls>
        <c:marker val="1"/>
        <c:smooth val="0"/>
        <c:axId val="211589712"/>
        <c:axId val="211590272"/>
      </c:lineChart>
      <c:catAx>
        <c:axId val="211589712"/>
        <c:scaling>
          <c:orientation val="minMax"/>
        </c:scaling>
        <c:delete val="0"/>
        <c:axPos val="b"/>
        <c:numFmt formatCode="ge" sourceLinked="1"/>
        <c:majorTickMark val="none"/>
        <c:minorTickMark val="none"/>
        <c:tickLblPos val="none"/>
        <c:crossAx val="211590272"/>
        <c:crosses val="autoZero"/>
        <c:auto val="0"/>
        <c:lblAlgn val="ctr"/>
        <c:lblOffset val="100"/>
        <c:noMultiLvlLbl val="1"/>
      </c:catAx>
      <c:valAx>
        <c:axId val="211590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589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#N/A</c:v>
                </c:pt>
                <c:pt idx="2">
                  <c:v>7509.9</c:v>
                </c:pt>
                <c:pt idx="3">
                  <c:v>#N/A</c:v>
                </c:pt>
                <c:pt idx="4">
                  <c:v>#N/A</c:v>
                </c:pt>
              </c:numCache>
            </c:numRef>
          </c:val>
          <c:extLst xmlns:c16r2="http://schemas.microsoft.com/office/drawing/2015/06/chart">
            <c:ext xmlns:c16="http://schemas.microsoft.com/office/drawing/2014/chart" uri="{C3380CC4-5D6E-409C-BE32-E72D297353CC}">
              <c16:uniqueId val="{00000000-0307-4710-829E-80E7D784A74A}"/>
            </c:ext>
          </c:extLst>
        </c:ser>
        <c:dLbls>
          <c:showLegendKey val="0"/>
          <c:showVal val="0"/>
          <c:showCatName val="0"/>
          <c:showSerName val="0"/>
          <c:showPercent val="0"/>
          <c:showBubbleSize val="0"/>
        </c:dLbls>
        <c:gapWidth val="180"/>
        <c:overlap val="-90"/>
        <c:axId val="211593632"/>
        <c:axId val="21159419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0307-4710-829E-80E7D784A74A}"/>
            </c:ext>
          </c:extLst>
        </c:ser>
        <c:dLbls>
          <c:showLegendKey val="0"/>
          <c:showVal val="0"/>
          <c:showCatName val="0"/>
          <c:showSerName val="0"/>
          <c:showPercent val="0"/>
          <c:showBubbleSize val="0"/>
        </c:dLbls>
        <c:marker val="1"/>
        <c:smooth val="0"/>
        <c:axId val="211593632"/>
        <c:axId val="211594192"/>
      </c:lineChart>
      <c:catAx>
        <c:axId val="211593632"/>
        <c:scaling>
          <c:orientation val="minMax"/>
        </c:scaling>
        <c:delete val="0"/>
        <c:axPos val="b"/>
        <c:numFmt formatCode="ge" sourceLinked="1"/>
        <c:majorTickMark val="none"/>
        <c:minorTickMark val="none"/>
        <c:tickLblPos val="none"/>
        <c:crossAx val="211594192"/>
        <c:crosses val="autoZero"/>
        <c:auto val="0"/>
        <c:lblAlgn val="ctr"/>
        <c:lblOffset val="100"/>
        <c:noMultiLvlLbl val="1"/>
      </c:catAx>
      <c:valAx>
        <c:axId val="211594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59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#N/A</c:v>
                </c:pt>
                <c:pt idx="2">
                  <c:v>4417</c:v>
                </c:pt>
                <c:pt idx="3">
                  <c:v>-1570</c:v>
                </c:pt>
                <c:pt idx="4">
                  <c:v>-1226</c:v>
                </c:pt>
              </c:numCache>
            </c:numRef>
          </c:val>
          <c:extLst xmlns:c16r2="http://schemas.microsoft.com/office/drawing/2015/06/chart">
            <c:ext xmlns:c16="http://schemas.microsoft.com/office/drawing/2014/chart" uri="{C3380CC4-5D6E-409C-BE32-E72D297353CC}">
              <c16:uniqueId val="{00000000-BD3F-4779-86F5-FC3160DC65A1}"/>
            </c:ext>
          </c:extLst>
        </c:ser>
        <c:dLbls>
          <c:showLegendKey val="0"/>
          <c:showVal val="0"/>
          <c:showCatName val="0"/>
          <c:showSerName val="0"/>
          <c:showPercent val="0"/>
          <c:showBubbleSize val="0"/>
        </c:dLbls>
        <c:gapWidth val="180"/>
        <c:overlap val="-90"/>
        <c:axId val="211849760"/>
        <c:axId val="21185032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BD3F-4779-86F5-FC3160DC65A1}"/>
            </c:ext>
          </c:extLst>
        </c:ser>
        <c:dLbls>
          <c:showLegendKey val="0"/>
          <c:showVal val="0"/>
          <c:showCatName val="0"/>
          <c:showSerName val="0"/>
          <c:showPercent val="0"/>
          <c:showBubbleSize val="0"/>
        </c:dLbls>
        <c:marker val="1"/>
        <c:smooth val="0"/>
        <c:axId val="211849760"/>
        <c:axId val="211850320"/>
      </c:lineChart>
      <c:catAx>
        <c:axId val="211849760"/>
        <c:scaling>
          <c:orientation val="minMax"/>
        </c:scaling>
        <c:delete val="0"/>
        <c:axPos val="b"/>
        <c:numFmt formatCode="ge" sourceLinked="1"/>
        <c:majorTickMark val="none"/>
        <c:minorTickMark val="none"/>
        <c:tickLblPos val="none"/>
        <c:crossAx val="211850320"/>
        <c:crosses val="autoZero"/>
        <c:auto val="0"/>
        <c:lblAlgn val="ctr"/>
        <c:lblOffset val="100"/>
        <c:noMultiLvlLbl val="1"/>
      </c:catAx>
      <c:valAx>
        <c:axId val="21185032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849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#N/A</c:v>
                </c:pt>
                <c:pt idx="2">
                  <c:v>19.100000000000001</c:v>
                </c:pt>
                <c:pt idx="3">
                  <c:v>0</c:v>
                </c:pt>
                <c:pt idx="4">
                  <c:v>0</c:v>
                </c:pt>
              </c:numCache>
            </c:numRef>
          </c:val>
          <c:extLst xmlns:c16r2="http://schemas.microsoft.com/office/drawing/2015/06/chart">
            <c:ext xmlns:c16="http://schemas.microsoft.com/office/drawing/2014/chart" uri="{C3380CC4-5D6E-409C-BE32-E72D297353CC}">
              <c16:uniqueId val="{00000000-C1CF-41B6-8198-FA25F9DFD6C6}"/>
            </c:ext>
          </c:extLst>
        </c:ser>
        <c:dLbls>
          <c:showLegendKey val="0"/>
          <c:showVal val="0"/>
          <c:showCatName val="0"/>
          <c:showSerName val="0"/>
          <c:showPercent val="0"/>
          <c:showBubbleSize val="0"/>
        </c:dLbls>
        <c:gapWidth val="180"/>
        <c:overlap val="-90"/>
        <c:axId val="211853680"/>
        <c:axId val="21185424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#N/A</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C1CF-41B6-8198-FA25F9DFD6C6}"/>
            </c:ext>
          </c:extLst>
        </c:ser>
        <c:dLbls>
          <c:showLegendKey val="0"/>
          <c:showVal val="0"/>
          <c:showCatName val="0"/>
          <c:showSerName val="0"/>
          <c:showPercent val="0"/>
          <c:showBubbleSize val="0"/>
        </c:dLbls>
        <c:marker val="1"/>
        <c:smooth val="0"/>
        <c:axId val="211853680"/>
        <c:axId val="211854240"/>
      </c:lineChart>
      <c:catAx>
        <c:axId val="211853680"/>
        <c:scaling>
          <c:orientation val="minMax"/>
        </c:scaling>
        <c:delete val="0"/>
        <c:axPos val="b"/>
        <c:numFmt formatCode="ge" sourceLinked="1"/>
        <c:majorTickMark val="none"/>
        <c:minorTickMark val="none"/>
        <c:tickLblPos val="none"/>
        <c:crossAx val="211854240"/>
        <c:crosses val="autoZero"/>
        <c:auto val="0"/>
        <c:lblAlgn val="ctr"/>
        <c:lblOffset val="100"/>
        <c:noMultiLvlLbl val="1"/>
      </c:catAx>
      <c:valAx>
        <c:axId val="211854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1853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85B7-455F-B20C-675BC824FD8A}"/>
            </c:ext>
          </c:extLst>
        </c:ser>
        <c:dLbls>
          <c:showLegendKey val="0"/>
          <c:showVal val="0"/>
          <c:showCatName val="0"/>
          <c:showSerName val="0"/>
          <c:showPercent val="0"/>
          <c:showBubbleSize val="0"/>
        </c:dLbls>
        <c:gapWidth val="180"/>
        <c:overlap val="-90"/>
        <c:axId val="212089952"/>
        <c:axId val="2120905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#N/A</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85B7-455F-B20C-675BC824FD8A}"/>
            </c:ext>
          </c:extLst>
        </c:ser>
        <c:dLbls>
          <c:showLegendKey val="0"/>
          <c:showVal val="0"/>
          <c:showCatName val="0"/>
          <c:showSerName val="0"/>
          <c:showPercent val="0"/>
          <c:showBubbleSize val="0"/>
        </c:dLbls>
        <c:marker val="1"/>
        <c:smooth val="0"/>
        <c:axId val="212089952"/>
        <c:axId val="212090512"/>
      </c:lineChart>
      <c:catAx>
        <c:axId val="212089952"/>
        <c:scaling>
          <c:orientation val="minMax"/>
        </c:scaling>
        <c:delete val="0"/>
        <c:axPos val="b"/>
        <c:numFmt formatCode="ge" sourceLinked="1"/>
        <c:majorTickMark val="none"/>
        <c:minorTickMark val="none"/>
        <c:tickLblPos val="none"/>
        <c:crossAx val="212090512"/>
        <c:crosses val="autoZero"/>
        <c:auto val="0"/>
        <c:lblAlgn val="ctr"/>
        <c:lblOffset val="100"/>
        <c:noMultiLvlLbl val="1"/>
      </c:catAx>
      <c:valAx>
        <c:axId val="212090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089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#N/A</c:v>
                </c:pt>
                <c:pt idx="2">
                  <c:v>0</c:v>
                </c:pt>
                <c:pt idx="3">
                  <c:v>#N/A</c:v>
                </c:pt>
                <c:pt idx="4">
                  <c:v>#N/A</c:v>
                </c:pt>
              </c:numCache>
            </c:numRef>
          </c:val>
          <c:extLst xmlns:c16r2="http://schemas.microsoft.com/office/drawing/2015/06/chart">
            <c:ext xmlns:c16="http://schemas.microsoft.com/office/drawing/2014/chart" uri="{C3380CC4-5D6E-409C-BE32-E72D297353CC}">
              <c16:uniqueId val="{00000000-C753-40D4-9CBD-172F1D39C2EC}"/>
            </c:ext>
          </c:extLst>
        </c:ser>
        <c:dLbls>
          <c:showLegendKey val="0"/>
          <c:showVal val="0"/>
          <c:showCatName val="0"/>
          <c:showSerName val="0"/>
          <c:showPercent val="0"/>
          <c:showBubbleSize val="0"/>
        </c:dLbls>
        <c:gapWidth val="180"/>
        <c:overlap val="-90"/>
        <c:axId val="212093872"/>
        <c:axId val="21209443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#N/A</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C753-40D4-9CBD-172F1D39C2EC}"/>
            </c:ext>
          </c:extLst>
        </c:ser>
        <c:dLbls>
          <c:showLegendKey val="0"/>
          <c:showVal val="0"/>
          <c:showCatName val="0"/>
          <c:showSerName val="0"/>
          <c:showPercent val="0"/>
          <c:showBubbleSize val="0"/>
        </c:dLbls>
        <c:marker val="1"/>
        <c:smooth val="0"/>
        <c:axId val="212093872"/>
        <c:axId val="212094432"/>
      </c:lineChart>
      <c:catAx>
        <c:axId val="212093872"/>
        <c:scaling>
          <c:orientation val="minMax"/>
        </c:scaling>
        <c:delete val="0"/>
        <c:axPos val="b"/>
        <c:numFmt formatCode="ge" sourceLinked="1"/>
        <c:majorTickMark val="none"/>
        <c:minorTickMark val="none"/>
        <c:tickLblPos val="none"/>
        <c:crossAx val="212094432"/>
        <c:crosses val="autoZero"/>
        <c:auto val="0"/>
        <c:lblAlgn val="ctr"/>
        <c:lblOffset val="100"/>
        <c:noMultiLvlLbl val="1"/>
      </c:catAx>
      <c:valAx>
        <c:axId val="212094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093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B0-4400-8EEB-316E03F7314B}"/>
            </c:ext>
          </c:extLst>
        </c:ser>
        <c:dLbls>
          <c:showLegendKey val="0"/>
          <c:showVal val="0"/>
          <c:showCatName val="0"/>
          <c:showSerName val="0"/>
          <c:showPercent val="0"/>
          <c:showBubbleSize val="0"/>
        </c:dLbls>
        <c:gapWidth val="180"/>
        <c:overlap val="-90"/>
        <c:axId val="105227248"/>
        <c:axId val="10522780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B0-4400-8EEB-316E03F7314B}"/>
            </c:ext>
          </c:extLst>
        </c:ser>
        <c:dLbls>
          <c:showLegendKey val="0"/>
          <c:showVal val="0"/>
          <c:showCatName val="0"/>
          <c:showSerName val="0"/>
          <c:showPercent val="0"/>
          <c:showBubbleSize val="0"/>
        </c:dLbls>
        <c:marker val="1"/>
        <c:smooth val="0"/>
        <c:axId val="105227248"/>
        <c:axId val="105227808"/>
      </c:lineChart>
      <c:catAx>
        <c:axId val="105227248"/>
        <c:scaling>
          <c:orientation val="minMax"/>
        </c:scaling>
        <c:delete val="0"/>
        <c:axPos val="b"/>
        <c:numFmt formatCode="ge" sourceLinked="1"/>
        <c:majorTickMark val="none"/>
        <c:minorTickMark val="none"/>
        <c:tickLblPos val="none"/>
        <c:crossAx val="105227808"/>
        <c:crosses val="autoZero"/>
        <c:auto val="0"/>
        <c:lblAlgn val="ctr"/>
        <c:lblOffset val="100"/>
        <c:noMultiLvlLbl val="1"/>
      </c:catAx>
      <c:valAx>
        <c:axId val="105227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052272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#N/A</c:v>
                </c:pt>
                <c:pt idx="2">
                  <c:v>100</c:v>
                </c:pt>
                <c:pt idx="3">
                  <c:v>#N/A</c:v>
                </c:pt>
                <c:pt idx="4">
                  <c:v>#N/A</c:v>
                </c:pt>
              </c:numCache>
            </c:numRef>
          </c:val>
          <c:extLst xmlns:c16r2="http://schemas.microsoft.com/office/drawing/2015/06/chart">
            <c:ext xmlns:c16="http://schemas.microsoft.com/office/drawing/2014/chart" uri="{C3380CC4-5D6E-409C-BE32-E72D297353CC}">
              <c16:uniqueId val="{00000000-B1D7-4643-B0AB-A89AD3845D32}"/>
            </c:ext>
          </c:extLst>
        </c:ser>
        <c:dLbls>
          <c:showLegendKey val="0"/>
          <c:showVal val="0"/>
          <c:showCatName val="0"/>
          <c:showSerName val="0"/>
          <c:showPercent val="0"/>
          <c:showBubbleSize val="0"/>
        </c:dLbls>
        <c:gapWidth val="180"/>
        <c:overlap val="-90"/>
        <c:axId val="105231168"/>
        <c:axId val="10523172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#N/A</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B1D7-4643-B0AB-A89AD3845D32}"/>
            </c:ext>
          </c:extLst>
        </c:ser>
        <c:dLbls>
          <c:showLegendKey val="0"/>
          <c:showVal val="0"/>
          <c:showCatName val="0"/>
          <c:showSerName val="0"/>
          <c:showPercent val="0"/>
          <c:showBubbleSize val="0"/>
        </c:dLbls>
        <c:marker val="1"/>
        <c:smooth val="0"/>
        <c:axId val="105231168"/>
        <c:axId val="105231728"/>
      </c:lineChart>
      <c:catAx>
        <c:axId val="105231168"/>
        <c:scaling>
          <c:orientation val="minMax"/>
        </c:scaling>
        <c:delete val="0"/>
        <c:axPos val="b"/>
        <c:numFmt formatCode="ge" sourceLinked="1"/>
        <c:majorTickMark val="none"/>
        <c:minorTickMark val="none"/>
        <c:tickLblPos val="none"/>
        <c:crossAx val="105231728"/>
        <c:crosses val="autoZero"/>
        <c:auto val="0"/>
        <c:lblAlgn val="ctr"/>
        <c:lblOffset val="100"/>
        <c:noMultiLvlLbl val="1"/>
      </c:catAx>
      <c:valAx>
        <c:axId val="105231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5231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19.100000000000001</c:v>
                </c:pt>
                <c:pt idx="3">
                  <c:v>0</c:v>
                </c:pt>
                <c:pt idx="4">
                  <c:v>0</c:v>
                </c:pt>
              </c:numCache>
            </c:numRef>
          </c:val>
          <c:extLst xmlns:c16r2="http://schemas.microsoft.com/office/drawing/2015/06/chart">
            <c:ext xmlns:c16="http://schemas.microsoft.com/office/drawing/2014/chart" uri="{C3380CC4-5D6E-409C-BE32-E72D297353CC}">
              <c16:uniqueId val="{00000000-5238-41AF-980F-6F07DEB66A3F}"/>
            </c:ext>
          </c:extLst>
        </c:ser>
        <c:dLbls>
          <c:showLegendKey val="0"/>
          <c:showVal val="0"/>
          <c:showCatName val="0"/>
          <c:showSerName val="0"/>
          <c:showPercent val="0"/>
          <c:showBubbleSize val="0"/>
        </c:dLbls>
        <c:gapWidth val="180"/>
        <c:overlap val="-90"/>
        <c:axId val="212347072"/>
        <c:axId val="21234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61.8</c:v>
                </c:pt>
                <c:pt idx="3">
                  <c:v>61.6</c:v>
                </c:pt>
                <c:pt idx="4">
                  <c:v>57.3</c:v>
                </c:pt>
              </c:numCache>
            </c:numRef>
          </c:val>
          <c:smooth val="0"/>
          <c:extLst xmlns:c16r2="http://schemas.microsoft.com/office/drawing/2015/06/chart">
            <c:ext xmlns:c16="http://schemas.microsoft.com/office/drawing/2014/chart" uri="{C3380CC4-5D6E-409C-BE32-E72D297353CC}">
              <c16:uniqueId val="{00000001-5238-41AF-980F-6F07DEB66A3F}"/>
            </c:ext>
          </c:extLst>
        </c:ser>
        <c:dLbls>
          <c:showLegendKey val="0"/>
          <c:showVal val="0"/>
          <c:showCatName val="0"/>
          <c:showSerName val="0"/>
          <c:showPercent val="0"/>
          <c:showBubbleSize val="0"/>
        </c:dLbls>
        <c:marker val="1"/>
        <c:smooth val="0"/>
        <c:axId val="212347072"/>
        <c:axId val="212347632"/>
      </c:lineChart>
      <c:catAx>
        <c:axId val="212347072"/>
        <c:scaling>
          <c:orientation val="minMax"/>
        </c:scaling>
        <c:delete val="0"/>
        <c:axPos val="b"/>
        <c:numFmt formatCode="ge" sourceLinked="1"/>
        <c:majorTickMark val="none"/>
        <c:minorTickMark val="none"/>
        <c:tickLblPos val="none"/>
        <c:crossAx val="212347632"/>
        <c:crosses val="autoZero"/>
        <c:auto val="0"/>
        <c:lblAlgn val="ctr"/>
        <c:lblOffset val="100"/>
        <c:noMultiLvlLbl val="1"/>
      </c:catAx>
      <c:valAx>
        <c:axId val="21234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4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188C-4DCC-8234-0E083BB23ABC}"/>
            </c:ext>
          </c:extLst>
        </c:ser>
        <c:dLbls>
          <c:showLegendKey val="0"/>
          <c:showVal val="0"/>
          <c:showCatName val="0"/>
          <c:showSerName val="0"/>
          <c:showPercent val="0"/>
          <c:showBubbleSize val="0"/>
        </c:dLbls>
        <c:gapWidth val="180"/>
        <c:overlap val="-90"/>
        <c:axId val="212350992"/>
        <c:axId val="21235155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8.6999999999999993</c:v>
                </c:pt>
                <c:pt idx="3">
                  <c:v>5.7</c:v>
                </c:pt>
                <c:pt idx="4">
                  <c:v>4.2</c:v>
                </c:pt>
              </c:numCache>
            </c:numRef>
          </c:val>
          <c:smooth val="0"/>
          <c:extLst xmlns:c16r2="http://schemas.microsoft.com/office/drawing/2015/06/chart">
            <c:ext xmlns:c16="http://schemas.microsoft.com/office/drawing/2014/chart" uri="{C3380CC4-5D6E-409C-BE32-E72D297353CC}">
              <c16:uniqueId val="{00000001-188C-4DCC-8234-0E083BB23ABC}"/>
            </c:ext>
          </c:extLst>
        </c:ser>
        <c:dLbls>
          <c:showLegendKey val="0"/>
          <c:showVal val="0"/>
          <c:showCatName val="0"/>
          <c:showSerName val="0"/>
          <c:showPercent val="0"/>
          <c:showBubbleSize val="0"/>
        </c:dLbls>
        <c:marker val="1"/>
        <c:smooth val="0"/>
        <c:axId val="212350992"/>
        <c:axId val="212351552"/>
      </c:lineChart>
      <c:catAx>
        <c:axId val="212350992"/>
        <c:scaling>
          <c:orientation val="minMax"/>
        </c:scaling>
        <c:delete val="0"/>
        <c:axPos val="b"/>
        <c:numFmt formatCode="ge" sourceLinked="1"/>
        <c:majorTickMark val="none"/>
        <c:minorTickMark val="none"/>
        <c:tickLblPos val="none"/>
        <c:crossAx val="212351552"/>
        <c:crosses val="autoZero"/>
        <c:auto val="0"/>
        <c:lblAlgn val="ctr"/>
        <c:lblOffset val="100"/>
        <c:noMultiLvlLbl val="1"/>
      </c:catAx>
      <c:valAx>
        <c:axId val="212351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50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0</c:v>
                </c:pt>
                <c:pt idx="3">
                  <c:v>#N/A</c:v>
                </c:pt>
                <c:pt idx="4">
                  <c:v>#N/A</c:v>
                </c:pt>
              </c:numCache>
            </c:numRef>
          </c:val>
          <c:extLst xmlns:c16r2="http://schemas.microsoft.com/office/drawing/2015/06/chart">
            <c:ext xmlns:c16="http://schemas.microsoft.com/office/drawing/2014/chart" uri="{C3380CC4-5D6E-409C-BE32-E72D297353CC}">
              <c16:uniqueId val="{00000000-BFD8-4805-A819-FC51E8E44BCA}"/>
            </c:ext>
          </c:extLst>
        </c:ser>
        <c:dLbls>
          <c:showLegendKey val="0"/>
          <c:showVal val="0"/>
          <c:showCatName val="0"/>
          <c:showSerName val="0"/>
          <c:showPercent val="0"/>
          <c:showBubbleSize val="0"/>
        </c:dLbls>
        <c:gapWidth val="180"/>
        <c:overlap val="-90"/>
        <c:axId val="212516400"/>
        <c:axId val="21251696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351.4</c:v>
                </c:pt>
                <c:pt idx="3">
                  <c:v>390.3</c:v>
                </c:pt>
                <c:pt idx="4">
                  <c:v>394.9</c:v>
                </c:pt>
              </c:numCache>
            </c:numRef>
          </c:val>
          <c:smooth val="0"/>
          <c:extLst xmlns:c16r2="http://schemas.microsoft.com/office/drawing/2015/06/chart">
            <c:ext xmlns:c16="http://schemas.microsoft.com/office/drawing/2014/chart" uri="{C3380CC4-5D6E-409C-BE32-E72D297353CC}">
              <c16:uniqueId val="{00000001-BFD8-4805-A819-FC51E8E44BCA}"/>
            </c:ext>
          </c:extLst>
        </c:ser>
        <c:dLbls>
          <c:showLegendKey val="0"/>
          <c:showVal val="0"/>
          <c:showCatName val="0"/>
          <c:showSerName val="0"/>
          <c:showPercent val="0"/>
          <c:showBubbleSize val="0"/>
        </c:dLbls>
        <c:marker val="1"/>
        <c:smooth val="0"/>
        <c:axId val="212516400"/>
        <c:axId val="212516960"/>
      </c:lineChart>
      <c:catAx>
        <c:axId val="212516400"/>
        <c:scaling>
          <c:orientation val="minMax"/>
        </c:scaling>
        <c:delete val="0"/>
        <c:axPos val="b"/>
        <c:numFmt formatCode="ge" sourceLinked="1"/>
        <c:majorTickMark val="none"/>
        <c:minorTickMark val="none"/>
        <c:tickLblPos val="none"/>
        <c:crossAx val="212516960"/>
        <c:crosses val="autoZero"/>
        <c:auto val="0"/>
        <c:lblAlgn val="ctr"/>
        <c:lblOffset val="100"/>
        <c:noMultiLvlLbl val="1"/>
      </c:catAx>
      <c:valAx>
        <c:axId val="212516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25164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B7-4D86-AC83-C93DFFD5D609}"/>
            </c:ext>
          </c:extLst>
        </c:ser>
        <c:dLbls>
          <c:showLegendKey val="0"/>
          <c:showVal val="0"/>
          <c:showCatName val="0"/>
          <c:showSerName val="0"/>
          <c:showPercent val="0"/>
          <c:showBubbleSize val="0"/>
        </c:dLbls>
        <c:gapWidth val="180"/>
        <c:overlap val="-90"/>
        <c:axId val="212520320"/>
        <c:axId val="212520880"/>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B7-4D86-AC83-C93DFFD5D609}"/>
            </c:ext>
          </c:extLst>
        </c:ser>
        <c:dLbls>
          <c:showLegendKey val="0"/>
          <c:showVal val="0"/>
          <c:showCatName val="0"/>
          <c:showSerName val="0"/>
          <c:showPercent val="0"/>
          <c:showBubbleSize val="0"/>
        </c:dLbls>
        <c:marker val="1"/>
        <c:smooth val="0"/>
        <c:axId val="212520320"/>
        <c:axId val="212520880"/>
      </c:lineChart>
      <c:catAx>
        <c:axId val="212520320"/>
        <c:scaling>
          <c:orientation val="minMax"/>
        </c:scaling>
        <c:delete val="0"/>
        <c:axPos val="b"/>
        <c:numFmt formatCode="ge" sourceLinked="1"/>
        <c:majorTickMark val="none"/>
        <c:minorTickMark val="none"/>
        <c:tickLblPos val="none"/>
        <c:crossAx val="212520880"/>
        <c:crosses val="autoZero"/>
        <c:auto val="0"/>
        <c:lblAlgn val="ctr"/>
        <c:lblOffset val="100"/>
        <c:noMultiLvlLbl val="1"/>
      </c:catAx>
      <c:valAx>
        <c:axId val="212520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52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100</c:v>
                </c:pt>
                <c:pt idx="3">
                  <c:v>#N/A</c:v>
                </c:pt>
                <c:pt idx="4">
                  <c:v>#N/A</c:v>
                </c:pt>
              </c:numCache>
            </c:numRef>
          </c:val>
          <c:extLst xmlns:c16r2="http://schemas.microsoft.com/office/drawing/2015/06/chart">
            <c:ext xmlns:c16="http://schemas.microsoft.com/office/drawing/2014/chart" uri="{C3380CC4-5D6E-409C-BE32-E72D297353CC}">
              <c16:uniqueId val="{00000000-ED18-4097-9086-7B5E5F0F2E3F}"/>
            </c:ext>
          </c:extLst>
        </c:ser>
        <c:dLbls>
          <c:showLegendKey val="0"/>
          <c:showVal val="0"/>
          <c:showCatName val="0"/>
          <c:showSerName val="0"/>
          <c:showPercent val="0"/>
          <c:showBubbleSize val="0"/>
        </c:dLbls>
        <c:gapWidth val="180"/>
        <c:overlap val="-90"/>
        <c:axId val="212733792"/>
        <c:axId val="21273435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80.599999999999994</c:v>
                </c:pt>
                <c:pt idx="3">
                  <c:v>85.6</c:v>
                </c:pt>
                <c:pt idx="4">
                  <c:v>92</c:v>
                </c:pt>
              </c:numCache>
            </c:numRef>
          </c:val>
          <c:smooth val="0"/>
          <c:extLst xmlns:c16r2="http://schemas.microsoft.com/office/drawing/2015/06/chart">
            <c:ext xmlns:c16="http://schemas.microsoft.com/office/drawing/2014/chart" uri="{C3380CC4-5D6E-409C-BE32-E72D297353CC}">
              <c16:uniqueId val="{00000001-ED18-4097-9086-7B5E5F0F2E3F}"/>
            </c:ext>
          </c:extLst>
        </c:ser>
        <c:dLbls>
          <c:showLegendKey val="0"/>
          <c:showVal val="0"/>
          <c:showCatName val="0"/>
          <c:showSerName val="0"/>
          <c:showPercent val="0"/>
          <c:showBubbleSize val="0"/>
        </c:dLbls>
        <c:marker val="1"/>
        <c:smooth val="0"/>
        <c:axId val="212733792"/>
        <c:axId val="212734352"/>
      </c:lineChart>
      <c:catAx>
        <c:axId val="212733792"/>
        <c:scaling>
          <c:orientation val="minMax"/>
        </c:scaling>
        <c:delete val="0"/>
        <c:axPos val="b"/>
        <c:numFmt formatCode="ge" sourceLinked="1"/>
        <c:majorTickMark val="none"/>
        <c:minorTickMark val="none"/>
        <c:tickLblPos val="none"/>
        <c:crossAx val="212734352"/>
        <c:crosses val="autoZero"/>
        <c:auto val="0"/>
        <c:lblAlgn val="ctr"/>
        <c:lblOffset val="100"/>
        <c:noMultiLvlLbl val="1"/>
      </c:catAx>
      <c:valAx>
        <c:axId val="212734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3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FF-481F-BB2C-4A3A6E9C694A}"/>
            </c:ext>
          </c:extLst>
        </c:ser>
        <c:dLbls>
          <c:showLegendKey val="0"/>
          <c:showVal val="0"/>
          <c:showCatName val="0"/>
          <c:showSerName val="0"/>
          <c:showPercent val="0"/>
          <c:showBubbleSize val="0"/>
        </c:dLbls>
        <c:gapWidth val="180"/>
        <c:overlap val="-90"/>
        <c:axId val="212737712"/>
        <c:axId val="21273827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FF-481F-BB2C-4A3A6E9C694A}"/>
            </c:ext>
          </c:extLst>
        </c:ser>
        <c:dLbls>
          <c:showLegendKey val="0"/>
          <c:showVal val="0"/>
          <c:showCatName val="0"/>
          <c:showSerName val="0"/>
          <c:showPercent val="0"/>
          <c:showBubbleSize val="0"/>
        </c:dLbls>
        <c:marker val="1"/>
        <c:smooth val="0"/>
        <c:axId val="212737712"/>
        <c:axId val="212738272"/>
      </c:lineChart>
      <c:catAx>
        <c:axId val="212737712"/>
        <c:scaling>
          <c:orientation val="minMax"/>
        </c:scaling>
        <c:delete val="0"/>
        <c:axPos val="b"/>
        <c:numFmt formatCode="ge" sourceLinked="1"/>
        <c:majorTickMark val="none"/>
        <c:minorTickMark val="none"/>
        <c:tickLblPos val="none"/>
        <c:crossAx val="212738272"/>
        <c:crosses val="autoZero"/>
        <c:auto val="0"/>
        <c:lblAlgn val="ctr"/>
        <c:lblOffset val="100"/>
        <c:noMultiLvlLbl val="1"/>
      </c:catAx>
      <c:valAx>
        <c:axId val="212738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737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47-4AAF-9052-C8D78C69B485}"/>
            </c:ext>
          </c:extLst>
        </c:ser>
        <c:dLbls>
          <c:showLegendKey val="0"/>
          <c:showVal val="0"/>
          <c:showCatName val="0"/>
          <c:showSerName val="0"/>
          <c:showPercent val="0"/>
          <c:showBubbleSize val="0"/>
        </c:dLbls>
        <c:gapWidth val="180"/>
        <c:overlap val="-90"/>
        <c:axId val="213004144"/>
        <c:axId val="21300470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47-4AAF-9052-C8D78C69B485}"/>
            </c:ext>
          </c:extLst>
        </c:ser>
        <c:dLbls>
          <c:showLegendKey val="0"/>
          <c:showVal val="0"/>
          <c:showCatName val="0"/>
          <c:showSerName val="0"/>
          <c:showPercent val="0"/>
          <c:showBubbleSize val="0"/>
        </c:dLbls>
        <c:marker val="1"/>
        <c:smooth val="0"/>
        <c:axId val="213004144"/>
        <c:axId val="213004704"/>
      </c:lineChart>
      <c:catAx>
        <c:axId val="213004144"/>
        <c:scaling>
          <c:orientation val="minMax"/>
        </c:scaling>
        <c:delete val="0"/>
        <c:axPos val="b"/>
        <c:numFmt formatCode="ge" sourceLinked="1"/>
        <c:majorTickMark val="none"/>
        <c:minorTickMark val="none"/>
        <c:tickLblPos val="none"/>
        <c:crossAx val="213004704"/>
        <c:crosses val="autoZero"/>
        <c:auto val="0"/>
        <c:lblAlgn val="ctr"/>
        <c:lblOffset val="100"/>
        <c:noMultiLvlLbl val="1"/>
      </c:catAx>
      <c:valAx>
        <c:axId val="213004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004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39-48F4-AE17-F531D4B35303}"/>
            </c:ext>
          </c:extLst>
        </c:ser>
        <c:dLbls>
          <c:showLegendKey val="0"/>
          <c:showVal val="0"/>
          <c:showCatName val="0"/>
          <c:showSerName val="0"/>
          <c:showPercent val="0"/>
          <c:showBubbleSize val="0"/>
        </c:dLbls>
        <c:gapWidth val="180"/>
        <c:overlap val="-90"/>
        <c:axId val="213008064"/>
        <c:axId val="21300862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39-48F4-AE17-F531D4B35303}"/>
            </c:ext>
          </c:extLst>
        </c:ser>
        <c:dLbls>
          <c:showLegendKey val="0"/>
          <c:showVal val="0"/>
          <c:showCatName val="0"/>
          <c:showSerName val="0"/>
          <c:showPercent val="0"/>
          <c:showBubbleSize val="0"/>
        </c:dLbls>
        <c:marker val="1"/>
        <c:smooth val="0"/>
        <c:axId val="213008064"/>
        <c:axId val="213008624"/>
      </c:lineChart>
      <c:catAx>
        <c:axId val="213008064"/>
        <c:scaling>
          <c:orientation val="minMax"/>
        </c:scaling>
        <c:delete val="0"/>
        <c:axPos val="b"/>
        <c:numFmt formatCode="ge" sourceLinked="1"/>
        <c:majorTickMark val="none"/>
        <c:minorTickMark val="none"/>
        <c:tickLblPos val="none"/>
        <c:crossAx val="213008624"/>
        <c:crosses val="autoZero"/>
        <c:auto val="0"/>
        <c:lblAlgn val="ctr"/>
        <c:lblOffset val="100"/>
        <c:noMultiLvlLbl val="1"/>
      </c:catAx>
      <c:valAx>
        <c:axId val="213008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008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88-4940-A0DE-1193CAB5E418}"/>
            </c:ext>
          </c:extLst>
        </c:ser>
        <c:dLbls>
          <c:showLegendKey val="0"/>
          <c:showVal val="0"/>
          <c:showCatName val="0"/>
          <c:showSerName val="0"/>
          <c:showPercent val="0"/>
          <c:showBubbleSize val="0"/>
        </c:dLbls>
        <c:gapWidth val="180"/>
        <c:overlap val="-90"/>
        <c:axId val="213261168"/>
        <c:axId val="21326172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88-4940-A0DE-1193CAB5E418}"/>
            </c:ext>
          </c:extLst>
        </c:ser>
        <c:dLbls>
          <c:showLegendKey val="0"/>
          <c:showVal val="0"/>
          <c:showCatName val="0"/>
          <c:showSerName val="0"/>
          <c:showPercent val="0"/>
          <c:showBubbleSize val="0"/>
        </c:dLbls>
        <c:marker val="1"/>
        <c:smooth val="0"/>
        <c:axId val="213261168"/>
        <c:axId val="213261728"/>
      </c:lineChart>
      <c:catAx>
        <c:axId val="213261168"/>
        <c:scaling>
          <c:orientation val="minMax"/>
        </c:scaling>
        <c:delete val="0"/>
        <c:axPos val="b"/>
        <c:numFmt formatCode="ge" sourceLinked="1"/>
        <c:majorTickMark val="none"/>
        <c:minorTickMark val="none"/>
        <c:tickLblPos val="none"/>
        <c:crossAx val="213261728"/>
        <c:crosses val="autoZero"/>
        <c:auto val="0"/>
        <c:lblAlgn val="ctr"/>
        <c:lblOffset val="100"/>
        <c:noMultiLvlLbl val="1"/>
      </c:catAx>
      <c:valAx>
        <c:axId val="213261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261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8B-419E-B364-8079A83A2EBE}"/>
            </c:ext>
          </c:extLst>
        </c:ser>
        <c:dLbls>
          <c:showLegendKey val="0"/>
          <c:showVal val="0"/>
          <c:showCatName val="0"/>
          <c:showSerName val="0"/>
          <c:showPercent val="0"/>
          <c:showBubbleSize val="0"/>
        </c:dLbls>
        <c:gapWidth val="180"/>
        <c:overlap val="-90"/>
        <c:axId val="213265088"/>
        <c:axId val="21326564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8B-419E-B364-8079A83A2EBE}"/>
            </c:ext>
          </c:extLst>
        </c:ser>
        <c:dLbls>
          <c:showLegendKey val="0"/>
          <c:showVal val="0"/>
          <c:showCatName val="0"/>
          <c:showSerName val="0"/>
          <c:showPercent val="0"/>
          <c:showBubbleSize val="0"/>
        </c:dLbls>
        <c:marker val="1"/>
        <c:smooth val="0"/>
        <c:axId val="213265088"/>
        <c:axId val="213265648"/>
      </c:lineChart>
      <c:catAx>
        <c:axId val="213265088"/>
        <c:scaling>
          <c:orientation val="minMax"/>
        </c:scaling>
        <c:delete val="0"/>
        <c:axPos val="b"/>
        <c:numFmt formatCode="ge" sourceLinked="1"/>
        <c:majorTickMark val="none"/>
        <c:minorTickMark val="none"/>
        <c:tickLblPos val="none"/>
        <c:crossAx val="213265648"/>
        <c:crosses val="autoZero"/>
        <c:auto val="0"/>
        <c:lblAlgn val="ctr"/>
        <c:lblOffset val="100"/>
        <c:noMultiLvlLbl val="1"/>
      </c:catAx>
      <c:valAx>
        <c:axId val="213265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265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7F-486A-99B6-AC3C71E6502F}"/>
            </c:ext>
          </c:extLst>
        </c:ser>
        <c:dLbls>
          <c:showLegendKey val="0"/>
          <c:showVal val="0"/>
          <c:showCatName val="0"/>
          <c:showSerName val="0"/>
          <c:showPercent val="0"/>
          <c:showBubbleSize val="0"/>
        </c:dLbls>
        <c:gapWidth val="180"/>
        <c:overlap val="-90"/>
        <c:axId val="213386096"/>
        <c:axId val="21338665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7F-486A-99B6-AC3C71E6502F}"/>
            </c:ext>
          </c:extLst>
        </c:ser>
        <c:dLbls>
          <c:showLegendKey val="0"/>
          <c:showVal val="0"/>
          <c:showCatName val="0"/>
          <c:showSerName val="0"/>
          <c:showPercent val="0"/>
          <c:showBubbleSize val="0"/>
        </c:dLbls>
        <c:marker val="1"/>
        <c:smooth val="0"/>
        <c:axId val="213386096"/>
        <c:axId val="213386656"/>
      </c:lineChart>
      <c:catAx>
        <c:axId val="213386096"/>
        <c:scaling>
          <c:orientation val="minMax"/>
        </c:scaling>
        <c:delete val="0"/>
        <c:axPos val="b"/>
        <c:numFmt formatCode="ge" sourceLinked="1"/>
        <c:majorTickMark val="none"/>
        <c:minorTickMark val="none"/>
        <c:tickLblPos val="none"/>
        <c:crossAx val="213386656"/>
        <c:crosses val="autoZero"/>
        <c:auto val="0"/>
        <c:lblAlgn val="ctr"/>
        <c:lblOffset val="100"/>
        <c:noMultiLvlLbl val="1"/>
      </c:catAx>
      <c:valAx>
        <c:axId val="213386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386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B6-4D79-BCA7-61237904EAE9}"/>
            </c:ext>
          </c:extLst>
        </c:ser>
        <c:dLbls>
          <c:showLegendKey val="0"/>
          <c:showVal val="0"/>
          <c:showCatName val="0"/>
          <c:showSerName val="0"/>
          <c:showPercent val="0"/>
          <c:showBubbleSize val="0"/>
        </c:dLbls>
        <c:gapWidth val="180"/>
        <c:overlap val="-90"/>
        <c:axId val="213390016"/>
        <c:axId val="21339057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B6-4D79-BCA7-61237904EAE9}"/>
            </c:ext>
          </c:extLst>
        </c:ser>
        <c:dLbls>
          <c:showLegendKey val="0"/>
          <c:showVal val="0"/>
          <c:showCatName val="0"/>
          <c:showSerName val="0"/>
          <c:showPercent val="0"/>
          <c:showBubbleSize val="0"/>
        </c:dLbls>
        <c:marker val="1"/>
        <c:smooth val="0"/>
        <c:axId val="213390016"/>
        <c:axId val="213390576"/>
      </c:lineChart>
      <c:catAx>
        <c:axId val="213390016"/>
        <c:scaling>
          <c:orientation val="minMax"/>
        </c:scaling>
        <c:delete val="0"/>
        <c:axPos val="b"/>
        <c:numFmt formatCode="ge" sourceLinked="1"/>
        <c:majorTickMark val="none"/>
        <c:minorTickMark val="none"/>
        <c:tickLblPos val="none"/>
        <c:crossAx val="213390576"/>
        <c:crosses val="autoZero"/>
        <c:auto val="0"/>
        <c:lblAlgn val="ctr"/>
        <c:lblOffset val="100"/>
        <c:noMultiLvlLbl val="1"/>
      </c:catAx>
      <c:valAx>
        <c:axId val="213390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390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CC-40EB-8671-204817A1B7C5}"/>
            </c:ext>
          </c:extLst>
        </c:ser>
        <c:dLbls>
          <c:showLegendKey val="0"/>
          <c:showVal val="0"/>
          <c:showCatName val="0"/>
          <c:showSerName val="0"/>
          <c:showPercent val="0"/>
          <c:showBubbleSize val="0"/>
        </c:dLbls>
        <c:gapWidth val="180"/>
        <c:overlap val="-90"/>
        <c:axId val="213819312"/>
        <c:axId val="21381987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CC-40EB-8671-204817A1B7C5}"/>
            </c:ext>
          </c:extLst>
        </c:ser>
        <c:dLbls>
          <c:showLegendKey val="0"/>
          <c:showVal val="0"/>
          <c:showCatName val="0"/>
          <c:showSerName val="0"/>
          <c:showPercent val="0"/>
          <c:showBubbleSize val="0"/>
        </c:dLbls>
        <c:marker val="1"/>
        <c:smooth val="0"/>
        <c:axId val="213819312"/>
        <c:axId val="213819872"/>
      </c:lineChart>
      <c:catAx>
        <c:axId val="213819312"/>
        <c:scaling>
          <c:orientation val="minMax"/>
        </c:scaling>
        <c:delete val="0"/>
        <c:axPos val="b"/>
        <c:numFmt formatCode="ge" sourceLinked="1"/>
        <c:majorTickMark val="none"/>
        <c:minorTickMark val="none"/>
        <c:tickLblPos val="none"/>
        <c:crossAx val="213819872"/>
        <c:crosses val="autoZero"/>
        <c:auto val="0"/>
        <c:lblAlgn val="ctr"/>
        <c:lblOffset val="100"/>
        <c:noMultiLvlLbl val="1"/>
      </c:catAx>
      <c:valAx>
        <c:axId val="213819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9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41-471A-BC76-45EDCFCF89C2}"/>
            </c:ext>
          </c:extLst>
        </c:ser>
        <c:dLbls>
          <c:showLegendKey val="0"/>
          <c:showVal val="0"/>
          <c:showCatName val="0"/>
          <c:showSerName val="0"/>
          <c:showPercent val="0"/>
          <c:showBubbleSize val="0"/>
        </c:dLbls>
        <c:gapWidth val="180"/>
        <c:overlap val="-90"/>
        <c:axId val="213823232"/>
        <c:axId val="21382379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41-471A-BC76-45EDCFCF89C2}"/>
            </c:ext>
          </c:extLst>
        </c:ser>
        <c:dLbls>
          <c:showLegendKey val="0"/>
          <c:showVal val="0"/>
          <c:showCatName val="0"/>
          <c:showSerName val="0"/>
          <c:showPercent val="0"/>
          <c:showBubbleSize val="0"/>
        </c:dLbls>
        <c:marker val="1"/>
        <c:smooth val="0"/>
        <c:axId val="213823232"/>
        <c:axId val="213823792"/>
      </c:lineChart>
      <c:catAx>
        <c:axId val="213823232"/>
        <c:scaling>
          <c:orientation val="minMax"/>
        </c:scaling>
        <c:delete val="0"/>
        <c:axPos val="b"/>
        <c:numFmt formatCode="ge" sourceLinked="1"/>
        <c:majorTickMark val="none"/>
        <c:minorTickMark val="none"/>
        <c:tickLblPos val="none"/>
        <c:crossAx val="213823792"/>
        <c:crosses val="autoZero"/>
        <c:auto val="0"/>
        <c:lblAlgn val="ctr"/>
        <c:lblOffset val="100"/>
        <c:noMultiLvlLbl val="1"/>
      </c:catAx>
      <c:valAx>
        <c:axId val="213823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2323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07-48B0-ABA8-7BB336A75B54}"/>
            </c:ext>
          </c:extLst>
        </c:ser>
        <c:dLbls>
          <c:showLegendKey val="0"/>
          <c:showVal val="0"/>
          <c:showCatName val="0"/>
          <c:showSerName val="0"/>
          <c:showPercent val="0"/>
          <c:showBubbleSize val="0"/>
        </c:dLbls>
        <c:gapWidth val="180"/>
        <c:overlap val="-90"/>
        <c:axId val="213459872"/>
        <c:axId val="21346043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07-48B0-ABA8-7BB336A75B54}"/>
            </c:ext>
          </c:extLst>
        </c:ser>
        <c:dLbls>
          <c:showLegendKey val="0"/>
          <c:showVal val="0"/>
          <c:showCatName val="0"/>
          <c:showSerName val="0"/>
          <c:showPercent val="0"/>
          <c:showBubbleSize val="0"/>
        </c:dLbls>
        <c:marker val="1"/>
        <c:smooth val="0"/>
        <c:axId val="213459872"/>
        <c:axId val="213460432"/>
      </c:lineChart>
      <c:catAx>
        <c:axId val="213459872"/>
        <c:scaling>
          <c:orientation val="minMax"/>
        </c:scaling>
        <c:delete val="0"/>
        <c:axPos val="b"/>
        <c:numFmt formatCode="ge" sourceLinked="1"/>
        <c:majorTickMark val="none"/>
        <c:minorTickMark val="none"/>
        <c:tickLblPos val="none"/>
        <c:crossAx val="213460432"/>
        <c:crosses val="autoZero"/>
        <c:auto val="0"/>
        <c:lblAlgn val="ctr"/>
        <c:lblOffset val="100"/>
        <c:noMultiLvlLbl val="1"/>
      </c:catAx>
      <c:valAx>
        <c:axId val="213460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459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55-48FB-8041-B4A9BC0317E6}"/>
            </c:ext>
          </c:extLst>
        </c:ser>
        <c:dLbls>
          <c:showLegendKey val="0"/>
          <c:showVal val="0"/>
          <c:showCatName val="0"/>
          <c:showSerName val="0"/>
          <c:showPercent val="0"/>
          <c:showBubbleSize val="0"/>
        </c:dLbls>
        <c:gapWidth val="180"/>
        <c:overlap val="-90"/>
        <c:axId val="213504944"/>
        <c:axId val="21350550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55-48FB-8041-B4A9BC0317E6}"/>
            </c:ext>
          </c:extLst>
        </c:ser>
        <c:dLbls>
          <c:showLegendKey val="0"/>
          <c:showVal val="0"/>
          <c:showCatName val="0"/>
          <c:showSerName val="0"/>
          <c:showPercent val="0"/>
          <c:showBubbleSize val="0"/>
        </c:dLbls>
        <c:marker val="1"/>
        <c:smooth val="0"/>
        <c:axId val="213504944"/>
        <c:axId val="213505504"/>
      </c:lineChart>
      <c:catAx>
        <c:axId val="213504944"/>
        <c:scaling>
          <c:orientation val="minMax"/>
        </c:scaling>
        <c:delete val="0"/>
        <c:axPos val="b"/>
        <c:numFmt formatCode="ge" sourceLinked="1"/>
        <c:majorTickMark val="none"/>
        <c:minorTickMark val="none"/>
        <c:tickLblPos val="none"/>
        <c:crossAx val="213505504"/>
        <c:crosses val="autoZero"/>
        <c:auto val="0"/>
        <c:lblAlgn val="ctr"/>
        <c:lblOffset val="100"/>
        <c:noMultiLvlLbl val="1"/>
      </c:catAx>
      <c:valAx>
        <c:axId val="213505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504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723-4590-879F-943076FADEB9}"/>
            </c:ext>
          </c:extLst>
        </c:ser>
        <c:dLbls>
          <c:showLegendKey val="0"/>
          <c:showVal val="0"/>
          <c:showCatName val="0"/>
          <c:showSerName val="0"/>
          <c:showPercent val="0"/>
          <c:showBubbleSize val="0"/>
        </c:dLbls>
        <c:gapWidth val="180"/>
        <c:overlap val="-90"/>
        <c:axId val="213508864"/>
        <c:axId val="21350942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23-4590-879F-943076FADEB9}"/>
            </c:ext>
          </c:extLst>
        </c:ser>
        <c:dLbls>
          <c:showLegendKey val="0"/>
          <c:showVal val="0"/>
          <c:showCatName val="0"/>
          <c:showSerName val="0"/>
          <c:showPercent val="0"/>
          <c:showBubbleSize val="0"/>
        </c:dLbls>
        <c:marker val="1"/>
        <c:smooth val="0"/>
        <c:axId val="213508864"/>
        <c:axId val="213509424"/>
      </c:lineChart>
      <c:catAx>
        <c:axId val="213508864"/>
        <c:scaling>
          <c:orientation val="minMax"/>
        </c:scaling>
        <c:delete val="0"/>
        <c:axPos val="b"/>
        <c:numFmt formatCode="ge" sourceLinked="1"/>
        <c:majorTickMark val="none"/>
        <c:minorTickMark val="none"/>
        <c:tickLblPos val="none"/>
        <c:crossAx val="213509424"/>
        <c:crosses val="autoZero"/>
        <c:auto val="0"/>
        <c:lblAlgn val="ctr"/>
        <c:lblOffset val="100"/>
        <c:noMultiLvlLbl val="1"/>
      </c:catAx>
      <c:valAx>
        <c:axId val="213509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508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AA-4B36-AB3D-972F9FB24A6E}"/>
            </c:ext>
          </c:extLst>
        </c:ser>
        <c:dLbls>
          <c:showLegendKey val="0"/>
          <c:showVal val="0"/>
          <c:showCatName val="0"/>
          <c:showSerName val="0"/>
          <c:showPercent val="0"/>
          <c:showBubbleSize val="0"/>
        </c:dLbls>
        <c:gapWidth val="180"/>
        <c:overlap val="-90"/>
        <c:axId val="213668864"/>
        <c:axId val="2136694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AA-4B36-AB3D-972F9FB24A6E}"/>
            </c:ext>
          </c:extLst>
        </c:ser>
        <c:dLbls>
          <c:showLegendKey val="0"/>
          <c:showVal val="0"/>
          <c:showCatName val="0"/>
          <c:showSerName val="0"/>
          <c:showPercent val="0"/>
          <c:showBubbleSize val="0"/>
        </c:dLbls>
        <c:marker val="1"/>
        <c:smooth val="0"/>
        <c:axId val="213668864"/>
        <c:axId val="213669424"/>
      </c:lineChart>
      <c:catAx>
        <c:axId val="213668864"/>
        <c:scaling>
          <c:orientation val="minMax"/>
        </c:scaling>
        <c:delete val="0"/>
        <c:axPos val="b"/>
        <c:numFmt formatCode="ge" sourceLinked="1"/>
        <c:majorTickMark val="none"/>
        <c:minorTickMark val="none"/>
        <c:tickLblPos val="none"/>
        <c:crossAx val="213669424"/>
        <c:crosses val="autoZero"/>
        <c:auto val="0"/>
        <c:lblAlgn val="ctr"/>
        <c:lblOffset val="100"/>
        <c:noMultiLvlLbl val="1"/>
      </c:catAx>
      <c:valAx>
        <c:axId val="213669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668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17-43E9-B6F7-24CB4A6C55F6}"/>
            </c:ext>
          </c:extLst>
        </c:ser>
        <c:dLbls>
          <c:showLegendKey val="0"/>
          <c:showVal val="0"/>
          <c:showCatName val="0"/>
          <c:showSerName val="0"/>
          <c:showPercent val="0"/>
          <c:showBubbleSize val="0"/>
        </c:dLbls>
        <c:gapWidth val="180"/>
        <c:overlap val="-90"/>
        <c:axId val="213672784"/>
        <c:axId val="21367334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17-43E9-B6F7-24CB4A6C55F6}"/>
            </c:ext>
          </c:extLst>
        </c:ser>
        <c:dLbls>
          <c:showLegendKey val="0"/>
          <c:showVal val="0"/>
          <c:showCatName val="0"/>
          <c:showSerName val="0"/>
          <c:showPercent val="0"/>
          <c:showBubbleSize val="0"/>
        </c:dLbls>
        <c:marker val="1"/>
        <c:smooth val="0"/>
        <c:axId val="213672784"/>
        <c:axId val="213673344"/>
      </c:lineChart>
      <c:catAx>
        <c:axId val="213672784"/>
        <c:scaling>
          <c:orientation val="minMax"/>
        </c:scaling>
        <c:delete val="0"/>
        <c:axPos val="b"/>
        <c:numFmt formatCode="ge" sourceLinked="1"/>
        <c:majorTickMark val="none"/>
        <c:minorTickMark val="none"/>
        <c:tickLblPos val="none"/>
        <c:crossAx val="213673344"/>
        <c:crosses val="autoZero"/>
        <c:auto val="0"/>
        <c:lblAlgn val="ctr"/>
        <c:lblOffset val="100"/>
        <c:noMultiLvlLbl val="1"/>
      </c:catAx>
      <c:valAx>
        <c:axId val="21367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672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A2-40B8-A207-4EDDA33095B0}"/>
            </c:ext>
          </c:extLst>
        </c:ser>
        <c:dLbls>
          <c:showLegendKey val="0"/>
          <c:showVal val="0"/>
          <c:showCatName val="0"/>
          <c:showSerName val="0"/>
          <c:showPercent val="0"/>
          <c:showBubbleSize val="0"/>
        </c:dLbls>
        <c:gapWidth val="180"/>
        <c:overlap val="-90"/>
        <c:axId val="214493664"/>
        <c:axId val="21449422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A2-40B8-A207-4EDDA33095B0}"/>
            </c:ext>
          </c:extLst>
        </c:ser>
        <c:dLbls>
          <c:showLegendKey val="0"/>
          <c:showVal val="0"/>
          <c:showCatName val="0"/>
          <c:showSerName val="0"/>
          <c:showPercent val="0"/>
          <c:showBubbleSize val="0"/>
        </c:dLbls>
        <c:marker val="1"/>
        <c:smooth val="0"/>
        <c:axId val="214493664"/>
        <c:axId val="214494224"/>
      </c:lineChart>
      <c:catAx>
        <c:axId val="214493664"/>
        <c:scaling>
          <c:orientation val="minMax"/>
        </c:scaling>
        <c:delete val="0"/>
        <c:axPos val="b"/>
        <c:numFmt formatCode="ge" sourceLinked="1"/>
        <c:majorTickMark val="none"/>
        <c:minorTickMark val="none"/>
        <c:tickLblPos val="none"/>
        <c:crossAx val="214494224"/>
        <c:crosses val="autoZero"/>
        <c:auto val="0"/>
        <c:lblAlgn val="ctr"/>
        <c:lblOffset val="100"/>
        <c:noMultiLvlLbl val="1"/>
      </c:catAx>
      <c:valAx>
        <c:axId val="214494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493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92491" y="7270875"/>
          <a:ext cx="5745236"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509570" y="7270875"/>
          <a:ext cx="574795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529370" y="7270875"/>
          <a:ext cx="5745237"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550531" y="7270875"/>
          <a:ext cx="575748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597545" y="7270875"/>
          <a:ext cx="5754761"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9992" y="12120995"/>
          <a:ext cx="5743415" cy="2947964"/>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9992" y="15226146"/>
          <a:ext cx="5743415" cy="29341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9992" y="18334759"/>
          <a:ext cx="5743415" cy="29341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9992" y="21426055"/>
          <a:ext cx="5743415" cy="29341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9992" y="24480983"/>
          <a:ext cx="5743415" cy="29341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7061623" y="12120995"/>
          <a:ext cx="5239603" cy="2947964"/>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7061623" y="15226146"/>
          <a:ext cx="5239603" cy="29341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7061623" y="18334759"/>
          <a:ext cx="5239603" cy="29341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7061623" y="21426055"/>
          <a:ext cx="5239603" cy="29341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7061623" y="24480983"/>
          <a:ext cx="5239603" cy="29341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994583" y="12120995"/>
          <a:ext cx="5249127" cy="2947964"/>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994583" y="15226146"/>
          <a:ext cx="5249127" cy="29341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994583" y="18334759"/>
          <a:ext cx="5249127" cy="29341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994583" y="21426055"/>
          <a:ext cx="5249127" cy="29341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994583" y="24480983"/>
          <a:ext cx="5249127" cy="29341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915419" y="12120995"/>
          <a:ext cx="5249128" cy="2947964"/>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915419" y="15226146"/>
          <a:ext cx="5249128" cy="29341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915419" y="18334759"/>
          <a:ext cx="5249128" cy="29341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915419" y="21426055"/>
          <a:ext cx="5249128" cy="29341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915419" y="24480983"/>
          <a:ext cx="5249128" cy="29341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884252" y="12120995"/>
          <a:ext cx="5249127" cy="2947964"/>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884252" y="15226146"/>
          <a:ext cx="5249127" cy="29341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884252" y="18334759"/>
          <a:ext cx="5249127" cy="29341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884252" y="21426055"/>
          <a:ext cx="5249127" cy="29341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884252" y="24480983"/>
          <a:ext cx="5249127" cy="29341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145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145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145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146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146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146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146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146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146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146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146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1468"/>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1469"/>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1470"/>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1471"/>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1472"/>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1473"/>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1474"/>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1475"/>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1476"/>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1477"/>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1478"/>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1479"/>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1480"/>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1481"/>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1482"/>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1483"/>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1484"/>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1485"/>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1486"/>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1487"/>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1488"/>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1489"/>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1490"/>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1491"/>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1492"/>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1493"/>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1494"/>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1495"/>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1496"/>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 xmlns:a16="http://schemas.microsoft.com/office/drawing/2014/main" id="{00000000-0008-0000-0000-00007B000000}"/>
                </a:ext>
              </a:extLst>
            </xdr:cNvPr>
            <xdr:cNvPicPr>
              <a:picLocks noChangeAspect="1" noChangeArrowheads="1"/>
              <a:extLst>
                <a:ext uri="{84589F7E-364E-4C9E-8A38-B11213B215E9}">
                  <a14:cameraTool cellRange="データ!$E$22:$I$35" spid="_x0000_s1497"/>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1498"/>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1499"/>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1500"/>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1501"/>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1502"/>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1503"/>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150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E1" zoomScale="50" zoomScaleNormal="50" workbookViewId="0">
      <selection activeCell="AK40" sqref="AK40:AQ96"/>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日南町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0" t="s">
        <v>6</v>
      </c>
      <c r="T2" s="191"/>
      <c r="U2" s="191"/>
      <c r="V2" s="191"/>
      <c r="W2" s="191"/>
      <c r="X2" s="191"/>
      <c r="Y2" s="191"/>
      <c r="Z2" s="191"/>
      <c r="AA2" s="191"/>
      <c r="AB2" s="191"/>
      <c r="AC2" s="191"/>
      <c r="AD2" s="191"/>
      <c r="AE2" s="191"/>
      <c r="AF2" s="191"/>
      <c r="AG2" s="191"/>
      <c r="AH2" s="192"/>
      <c r="AI2" s="1"/>
      <c r="AJ2" s="1"/>
      <c r="AK2" s="187" t="s">
        <v>7</v>
      </c>
      <c r="AL2" s="188"/>
      <c r="AM2" s="188"/>
      <c r="AN2" s="188"/>
      <c r="AO2" s="188"/>
      <c r="AP2" s="188"/>
      <c r="AQ2" s="189"/>
    </row>
    <row r="3" spans="1:43" ht="23.1" customHeight="1">
      <c r="A3" s="1"/>
      <c r="B3" s="171" t="str">
        <f>データ!I6</f>
        <v>法非適用</v>
      </c>
      <c r="C3" s="172"/>
      <c r="D3" s="172"/>
      <c r="E3" s="172"/>
      <c r="F3" s="172" t="str">
        <f>データ!J6</f>
        <v>電気事業</v>
      </c>
      <c r="G3" s="172"/>
      <c r="H3" s="172"/>
      <c r="I3" s="172"/>
      <c r="J3" s="172" t="str">
        <f>データ!K6</f>
        <v>非設置</v>
      </c>
      <c r="K3" s="172"/>
      <c r="L3" s="172"/>
      <c r="M3" s="172"/>
      <c r="N3" s="173" t="str">
        <f>データ!L6</f>
        <v>該当数値なし</v>
      </c>
      <c r="O3" s="173"/>
      <c r="P3" s="173"/>
      <c r="Q3" s="174"/>
      <c r="R3" s="1"/>
      <c r="S3" s="175" t="s">
        <v>8</v>
      </c>
      <c r="T3" s="176"/>
      <c r="U3" s="176"/>
      <c r="V3" s="176"/>
      <c r="W3" s="176"/>
      <c r="X3" s="176"/>
      <c r="Y3" s="176"/>
      <c r="Z3" s="176"/>
      <c r="AA3" s="176"/>
      <c r="AB3" s="176"/>
      <c r="AC3" s="176"/>
      <c r="AD3" s="176"/>
      <c r="AE3" s="176"/>
      <c r="AF3" s="176"/>
      <c r="AG3" s="176"/>
      <c r="AH3" s="177"/>
      <c r="AI3" s="1"/>
      <c r="AJ3" s="1"/>
      <c r="AK3" s="112" t="s">
        <v>270</v>
      </c>
      <c r="AL3" s="113"/>
      <c r="AM3" s="113"/>
      <c r="AN3" s="113"/>
      <c r="AO3" s="113"/>
      <c r="AP3" s="113"/>
      <c r="AQ3" s="114"/>
    </row>
    <row r="4" spans="1:43" ht="23.1" customHeight="1">
      <c r="A4" s="1"/>
      <c r="B4" s="154" t="s">
        <v>9</v>
      </c>
      <c r="C4" s="155"/>
      <c r="D4" s="155"/>
      <c r="E4" s="155"/>
      <c r="F4" s="155" t="s">
        <v>10</v>
      </c>
      <c r="G4" s="155"/>
      <c r="H4" s="155"/>
      <c r="I4" s="155"/>
      <c r="J4" s="155" t="s">
        <v>11</v>
      </c>
      <c r="K4" s="155"/>
      <c r="L4" s="155"/>
      <c r="M4" s="155"/>
      <c r="N4" s="155" t="s">
        <v>12</v>
      </c>
      <c r="O4" s="155"/>
      <c r="P4" s="155"/>
      <c r="Q4" s="156"/>
      <c r="R4" s="1"/>
      <c r="S4" s="178"/>
      <c r="T4" s="179"/>
      <c r="U4" s="179"/>
      <c r="V4" s="179"/>
      <c r="W4" s="179"/>
      <c r="X4" s="179"/>
      <c r="Y4" s="179"/>
      <c r="Z4" s="179"/>
      <c r="AA4" s="179"/>
      <c r="AB4" s="179"/>
      <c r="AC4" s="179"/>
      <c r="AD4" s="179"/>
      <c r="AE4" s="179"/>
      <c r="AF4" s="179"/>
      <c r="AG4" s="179"/>
      <c r="AH4" s="180"/>
      <c r="AI4" s="1"/>
      <c r="AJ4" s="1"/>
      <c r="AK4" s="112"/>
      <c r="AL4" s="113"/>
      <c r="AM4" s="113"/>
      <c r="AN4" s="113"/>
      <c r="AO4" s="113"/>
      <c r="AP4" s="113"/>
      <c r="AQ4" s="114"/>
    </row>
    <row r="5" spans="1:43" ht="23.1" customHeight="1">
      <c r="A5" s="1"/>
      <c r="B5" s="184">
        <f>データ!M6</f>
        <v>1</v>
      </c>
      <c r="C5" s="185"/>
      <c r="D5" s="185"/>
      <c r="E5" s="185"/>
      <c r="F5" s="168" t="str">
        <f>データ!N6</f>
        <v>-</v>
      </c>
      <c r="G5" s="168"/>
      <c r="H5" s="168"/>
      <c r="I5" s="168"/>
      <c r="J5" s="168" t="str">
        <f>データ!O6</f>
        <v>-</v>
      </c>
      <c r="K5" s="168"/>
      <c r="L5" s="168"/>
      <c r="M5" s="168"/>
      <c r="N5" s="168" t="str">
        <f>データ!P6</f>
        <v>-</v>
      </c>
      <c r="O5" s="168"/>
      <c r="P5" s="168"/>
      <c r="Q5" s="186"/>
      <c r="R5" s="1"/>
      <c r="S5" s="178"/>
      <c r="T5" s="179"/>
      <c r="U5" s="179"/>
      <c r="V5" s="179"/>
      <c r="W5" s="179"/>
      <c r="X5" s="179"/>
      <c r="Y5" s="179"/>
      <c r="Z5" s="179"/>
      <c r="AA5" s="179"/>
      <c r="AB5" s="179"/>
      <c r="AC5" s="179"/>
      <c r="AD5" s="179"/>
      <c r="AE5" s="179"/>
      <c r="AF5" s="179"/>
      <c r="AG5" s="179"/>
      <c r="AH5" s="180"/>
      <c r="AI5" s="1"/>
      <c r="AJ5" s="1"/>
      <c r="AK5" s="112"/>
      <c r="AL5" s="113"/>
      <c r="AM5" s="113"/>
      <c r="AN5" s="113"/>
      <c r="AO5" s="113"/>
      <c r="AP5" s="113"/>
      <c r="AQ5" s="114"/>
    </row>
    <row r="6" spans="1:43" ht="23.1" customHeight="1">
      <c r="A6" s="1"/>
      <c r="B6" s="154" t="s">
        <v>13</v>
      </c>
      <c r="C6" s="155"/>
      <c r="D6" s="155"/>
      <c r="E6" s="155"/>
      <c r="F6" s="155" t="s">
        <v>14</v>
      </c>
      <c r="G6" s="155"/>
      <c r="H6" s="155"/>
      <c r="I6" s="155"/>
      <c r="J6" s="155" t="s">
        <v>15</v>
      </c>
      <c r="K6" s="155"/>
      <c r="L6" s="155"/>
      <c r="M6" s="155"/>
      <c r="N6" s="155" t="s">
        <v>16</v>
      </c>
      <c r="O6" s="155"/>
      <c r="P6" s="155"/>
      <c r="Q6" s="156"/>
      <c r="R6" s="1"/>
      <c r="S6" s="178"/>
      <c r="T6" s="179"/>
      <c r="U6" s="179"/>
      <c r="V6" s="179"/>
      <c r="W6" s="179"/>
      <c r="X6" s="179"/>
      <c r="Y6" s="179"/>
      <c r="Z6" s="179"/>
      <c r="AA6" s="179"/>
      <c r="AB6" s="179"/>
      <c r="AC6" s="179"/>
      <c r="AD6" s="179"/>
      <c r="AE6" s="179"/>
      <c r="AF6" s="179"/>
      <c r="AG6" s="179"/>
      <c r="AH6" s="180"/>
      <c r="AI6" s="1"/>
      <c r="AJ6" s="1"/>
      <c r="AK6" s="112"/>
      <c r="AL6" s="113"/>
      <c r="AM6" s="113"/>
      <c r="AN6" s="113"/>
      <c r="AO6" s="113"/>
      <c r="AP6" s="113"/>
      <c r="AQ6" s="114"/>
    </row>
    <row r="7" spans="1:43" ht="22.5" customHeight="1">
      <c r="A7" s="1"/>
      <c r="B7" s="167" t="str">
        <f>データ!Q6</f>
        <v>-</v>
      </c>
      <c r="C7" s="168"/>
      <c r="D7" s="168"/>
      <c r="E7" s="168"/>
      <c r="F7" s="204" t="s">
        <v>128</v>
      </c>
      <c r="G7" s="205"/>
      <c r="H7" s="205"/>
      <c r="I7" s="205"/>
      <c r="J7" s="206" t="s">
        <v>128</v>
      </c>
      <c r="K7" s="206"/>
      <c r="L7" s="206"/>
      <c r="M7" s="206"/>
      <c r="N7" s="169" t="str">
        <f>データ!T6</f>
        <v>無</v>
      </c>
      <c r="O7" s="169"/>
      <c r="P7" s="169"/>
      <c r="Q7" s="170"/>
      <c r="R7" s="1"/>
      <c r="S7" s="178"/>
      <c r="T7" s="179"/>
      <c r="U7" s="179"/>
      <c r="V7" s="179"/>
      <c r="W7" s="179"/>
      <c r="X7" s="179"/>
      <c r="Y7" s="179"/>
      <c r="Z7" s="179"/>
      <c r="AA7" s="179"/>
      <c r="AB7" s="179"/>
      <c r="AC7" s="179"/>
      <c r="AD7" s="179"/>
      <c r="AE7" s="179"/>
      <c r="AF7" s="179"/>
      <c r="AG7" s="179"/>
      <c r="AH7" s="180"/>
      <c r="AI7" s="1"/>
      <c r="AJ7" s="1"/>
      <c r="AK7" s="112"/>
      <c r="AL7" s="113"/>
      <c r="AM7" s="113"/>
      <c r="AN7" s="113"/>
      <c r="AO7" s="113"/>
      <c r="AP7" s="113"/>
      <c r="AQ7" s="114"/>
    </row>
    <row r="8" spans="1:43" ht="23.1" customHeight="1">
      <c r="A8" s="1"/>
      <c r="B8" s="154" t="s">
        <v>17</v>
      </c>
      <c r="C8" s="155"/>
      <c r="D8" s="155"/>
      <c r="E8" s="155"/>
      <c r="F8" s="155" t="s">
        <v>18</v>
      </c>
      <c r="G8" s="155"/>
      <c r="H8" s="155"/>
      <c r="I8" s="155"/>
      <c r="J8" s="155"/>
      <c r="K8" s="155"/>
      <c r="L8" s="155"/>
      <c r="M8" s="155"/>
      <c r="N8" s="155"/>
      <c r="O8" s="155"/>
      <c r="P8" s="155"/>
      <c r="Q8" s="156"/>
      <c r="R8" s="1"/>
      <c r="S8" s="178"/>
      <c r="T8" s="179"/>
      <c r="U8" s="179"/>
      <c r="V8" s="179"/>
      <c r="W8" s="179"/>
      <c r="X8" s="179"/>
      <c r="Y8" s="179"/>
      <c r="Z8" s="179"/>
      <c r="AA8" s="179"/>
      <c r="AB8" s="179"/>
      <c r="AC8" s="179"/>
      <c r="AD8" s="179"/>
      <c r="AE8" s="179"/>
      <c r="AF8" s="179"/>
      <c r="AG8" s="179"/>
      <c r="AH8" s="180"/>
      <c r="AI8" s="1"/>
      <c r="AJ8" s="1"/>
      <c r="AK8" s="112"/>
      <c r="AL8" s="113"/>
      <c r="AM8" s="113"/>
      <c r="AN8" s="113"/>
      <c r="AO8" s="113"/>
      <c r="AP8" s="113"/>
      <c r="AQ8" s="114"/>
    </row>
    <row r="9" spans="1:43" ht="23.1" customHeight="1" thickBot="1">
      <c r="A9" s="1"/>
      <c r="B9" s="157" t="s">
        <v>130</v>
      </c>
      <c r="C9" s="158"/>
      <c r="D9" s="158"/>
      <c r="E9" s="158"/>
      <c r="F9" s="159" t="str">
        <f>データ!V6</f>
        <v>-</v>
      </c>
      <c r="G9" s="159"/>
      <c r="H9" s="159"/>
      <c r="I9" s="159"/>
      <c r="J9" s="160"/>
      <c r="K9" s="160"/>
      <c r="L9" s="160"/>
      <c r="M9" s="160"/>
      <c r="N9" s="161"/>
      <c r="O9" s="161"/>
      <c r="P9" s="161"/>
      <c r="Q9" s="162"/>
      <c r="R9" s="1"/>
      <c r="S9" s="178"/>
      <c r="T9" s="179"/>
      <c r="U9" s="179"/>
      <c r="V9" s="179"/>
      <c r="W9" s="179"/>
      <c r="X9" s="179"/>
      <c r="Y9" s="179"/>
      <c r="Z9" s="179"/>
      <c r="AA9" s="179"/>
      <c r="AB9" s="179"/>
      <c r="AC9" s="179"/>
      <c r="AD9" s="179"/>
      <c r="AE9" s="179"/>
      <c r="AF9" s="179"/>
      <c r="AG9" s="179"/>
      <c r="AH9" s="180"/>
      <c r="AI9" s="1"/>
      <c r="AJ9" s="1"/>
      <c r="AK9" s="112"/>
      <c r="AL9" s="113"/>
      <c r="AM9" s="113"/>
      <c r="AN9" s="113"/>
      <c r="AO9" s="113"/>
      <c r="AP9" s="113"/>
      <c r="AQ9" s="114"/>
    </row>
    <row r="10" spans="1:43" ht="27" customHeight="1" thickBot="1">
      <c r="A10" s="1"/>
      <c r="B10" s="6" t="s">
        <v>19</v>
      </c>
      <c r="C10" s="7"/>
      <c r="D10" s="7"/>
      <c r="E10" s="7"/>
      <c r="F10" s="7"/>
      <c r="G10" s="7"/>
      <c r="H10" s="7"/>
      <c r="I10" s="7"/>
      <c r="J10" s="7"/>
      <c r="K10" s="7"/>
      <c r="L10" s="7"/>
      <c r="M10" s="7"/>
      <c r="N10" s="7"/>
      <c r="O10" s="7"/>
      <c r="P10" s="7"/>
      <c r="Q10" s="7"/>
      <c r="R10" s="1"/>
      <c r="S10" s="178"/>
      <c r="T10" s="179"/>
      <c r="U10" s="179"/>
      <c r="V10" s="179"/>
      <c r="W10" s="179"/>
      <c r="X10" s="179"/>
      <c r="Y10" s="179"/>
      <c r="Z10" s="179"/>
      <c r="AA10" s="179"/>
      <c r="AB10" s="179"/>
      <c r="AC10" s="179"/>
      <c r="AD10" s="179"/>
      <c r="AE10" s="179"/>
      <c r="AF10" s="179"/>
      <c r="AG10" s="179"/>
      <c r="AH10" s="180"/>
      <c r="AI10" s="1"/>
      <c r="AJ10" s="1"/>
      <c r="AK10" s="112"/>
      <c r="AL10" s="113"/>
      <c r="AM10" s="113"/>
      <c r="AN10" s="113"/>
      <c r="AO10" s="113"/>
      <c r="AP10" s="113"/>
      <c r="AQ10" s="114"/>
    </row>
    <row r="11" spans="1:43" ht="23.1" customHeight="1">
      <c r="A11" s="1"/>
      <c r="B11" s="163" t="s">
        <v>20</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78"/>
      <c r="T11" s="179"/>
      <c r="U11" s="179"/>
      <c r="V11" s="179"/>
      <c r="W11" s="179"/>
      <c r="X11" s="179"/>
      <c r="Y11" s="179"/>
      <c r="Z11" s="179"/>
      <c r="AA11" s="179"/>
      <c r="AB11" s="179"/>
      <c r="AC11" s="179"/>
      <c r="AD11" s="179"/>
      <c r="AE11" s="179"/>
      <c r="AF11" s="179"/>
      <c r="AG11" s="179"/>
      <c r="AH11" s="180"/>
      <c r="AI11" s="1"/>
      <c r="AJ11" s="1"/>
      <c r="AK11" s="112"/>
      <c r="AL11" s="113"/>
      <c r="AM11" s="113"/>
      <c r="AN11" s="113"/>
      <c r="AO11" s="113"/>
      <c r="AP11" s="113"/>
      <c r="AQ11" s="114"/>
    </row>
    <row r="12" spans="1:43" ht="23.1" customHeight="1">
      <c r="A12" s="1"/>
      <c r="B12" s="154" t="s">
        <v>21</v>
      </c>
      <c r="C12" s="155"/>
      <c r="D12" s="155"/>
      <c r="E12" s="155"/>
      <c r="F12" s="150" t="str">
        <f>データ!W6</f>
        <v>-</v>
      </c>
      <c r="G12" s="151"/>
      <c r="H12" s="150" t="str">
        <f>データ!X6</f>
        <v>-</v>
      </c>
      <c r="I12" s="151"/>
      <c r="J12" s="150">
        <f>データ!Y6</f>
        <v>151</v>
      </c>
      <c r="K12" s="151"/>
      <c r="L12" s="150" t="str">
        <f>データ!Z6</f>
        <v>-</v>
      </c>
      <c r="M12" s="151"/>
      <c r="N12" s="152" t="str">
        <f>データ!AA6</f>
        <v>-</v>
      </c>
      <c r="O12" s="153"/>
      <c r="P12" s="8"/>
      <c r="Q12" s="8"/>
      <c r="R12" s="1"/>
      <c r="S12" s="178"/>
      <c r="T12" s="179"/>
      <c r="U12" s="179"/>
      <c r="V12" s="179"/>
      <c r="W12" s="179"/>
      <c r="X12" s="179"/>
      <c r="Y12" s="179"/>
      <c r="Z12" s="179"/>
      <c r="AA12" s="179"/>
      <c r="AB12" s="179"/>
      <c r="AC12" s="179"/>
      <c r="AD12" s="179"/>
      <c r="AE12" s="179"/>
      <c r="AF12" s="179"/>
      <c r="AG12" s="179"/>
      <c r="AH12" s="180"/>
      <c r="AI12" s="1"/>
      <c r="AJ12" s="1"/>
      <c r="AK12" s="112"/>
      <c r="AL12" s="113"/>
      <c r="AM12" s="113"/>
      <c r="AN12" s="113"/>
      <c r="AO12" s="113"/>
      <c r="AP12" s="113"/>
      <c r="AQ12" s="114"/>
    </row>
    <row r="13" spans="1:43" ht="23.1" customHeight="1">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78"/>
      <c r="T13" s="179"/>
      <c r="U13" s="179"/>
      <c r="V13" s="179"/>
      <c r="W13" s="179"/>
      <c r="X13" s="179"/>
      <c r="Y13" s="179"/>
      <c r="Z13" s="179"/>
      <c r="AA13" s="179"/>
      <c r="AB13" s="179"/>
      <c r="AC13" s="179"/>
      <c r="AD13" s="179"/>
      <c r="AE13" s="179"/>
      <c r="AF13" s="179"/>
      <c r="AG13" s="179"/>
      <c r="AH13" s="180"/>
      <c r="AI13" s="1"/>
      <c r="AJ13" s="1"/>
      <c r="AK13" s="112"/>
      <c r="AL13" s="113"/>
      <c r="AM13" s="113"/>
      <c r="AN13" s="113"/>
      <c r="AO13" s="113"/>
      <c r="AP13" s="113"/>
      <c r="AQ13" s="114"/>
    </row>
    <row r="14" spans="1:43" ht="23.1" customHeight="1">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78"/>
      <c r="T14" s="179"/>
      <c r="U14" s="179"/>
      <c r="V14" s="179"/>
      <c r="W14" s="179"/>
      <c r="X14" s="179"/>
      <c r="Y14" s="179"/>
      <c r="Z14" s="179"/>
      <c r="AA14" s="179"/>
      <c r="AB14" s="179"/>
      <c r="AC14" s="179"/>
      <c r="AD14" s="179"/>
      <c r="AE14" s="179"/>
      <c r="AF14" s="179"/>
      <c r="AG14" s="179"/>
      <c r="AH14" s="180"/>
      <c r="AI14" s="1"/>
      <c r="AJ14" s="1"/>
      <c r="AK14" s="112"/>
      <c r="AL14" s="113"/>
      <c r="AM14" s="113"/>
      <c r="AN14" s="113"/>
      <c r="AO14" s="113"/>
      <c r="AP14" s="113"/>
      <c r="AQ14" s="114"/>
    </row>
    <row r="15" spans="1:43" ht="23.1" customHeight="1">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78"/>
      <c r="T15" s="179"/>
      <c r="U15" s="179"/>
      <c r="V15" s="179"/>
      <c r="W15" s="179"/>
      <c r="X15" s="179"/>
      <c r="Y15" s="179"/>
      <c r="Z15" s="179"/>
      <c r="AA15" s="179"/>
      <c r="AB15" s="179"/>
      <c r="AC15" s="179"/>
      <c r="AD15" s="179"/>
      <c r="AE15" s="179"/>
      <c r="AF15" s="179"/>
      <c r="AG15" s="179"/>
      <c r="AH15" s="180"/>
      <c r="AI15" s="1"/>
      <c r="AJ15" s="1"/>
      <c r="AK15" s="112"/>
      <c r="AL15" s="113"/>
      <c r="AM15" s="113"/>
      <c r="AN15" s="113"/>
      <c r="AO15" s="113"/>
      <c r="AP15" s="113"/>
      <c r="AQ15" s="114"/>
    </row>
    <row r="16" spans="1:43" ht="23.1" customHeight="1" thickBot="1">
      <c r="A16" s="1"/>
      <c r="B16" s="133" t="s">
        <v>25</v>
      </c>
      <c r="C16" s="134"/>
      <c r="D16" s="134"/>
      <c r="E16" s="135"/>
      <c r="F16" s="146" t="str">
        <f>データ!AQ6</f>
        <v>-</v>
      </c>
      <c r="G16" s="146"/>
      <c r="H16" s="146" t="str">
        <f>データ!AR6</f>
        <v>-</v>
      </c>
      <c r="I16" s="146"/>
      <c r="J16" s="146">
        <f>データ!AS6</f>
        <v>151</v>
      </c>
      <c r="K16" s="146"/>
      <c r="L16" s="146" t="str">
        <f>データ!AT6</f>
        <v>-</v>
      </c>
      <c r="M16" s="146"/>
      <c r="N16" s="138" t="str">
        <f>データ!AU6</f>
        <v>-</v>
      </c>
      <c r="O16" s="139"/>
      <c r="P16" s="8"/>
      <c r="Q16" s="8"/>
      <c r="R16" s="1"/>
      <c r="S16" s="178"/>
      <c r="T16" s="179"/>
      <c r="U16" s="179"/>
      <c r="V16" s="179"/>
      <c r="W16" s="179"/>
      <c r="X16" s="179"/>
      <c r="Y16" s="179"/>
      <c r="Z16" s="179"/>
      <c r="AA16" s="179"/>
      <c r="AB16" s="179"/>
      <c r="AC16" s="179"/>
      <c r="AD16" s="179"/>
      <c r="AE16" s="179"/>
      <c r="AF16" s="179"/>
      <c r="AG16" s="179"/>
      <c r="AH16" s="180"/>
      <c r="AI16" s="1"/>
      <c r="AJ16" s="1"/>
      <c r="AK16" s="112"/>
      <c r="AL16" s="113"/>
      <c r="AM16" s="113"/>
      <c r="AN16" s="113"/>
      <c r="AO16" s="113"/>
      <c r="AP16" s="113"/>
      <c r="AQ16" s="114"/>
    </row>
    <row r="17" spans="1:43" ht="15.6" customHeight="1" thickBot="1">
      <c r="A17" s="1"/>
      <c r="B17" s="9"/>
      <c r="C17" s="1"/>
      <c r="D17" s="1"/>
      <c r="E17" s="1"/>
      <c r="F17" s="1"/>
      <c r="G17" s="1"/>
      <c r="H17" s="1"/>
      <c r="I17" s="1"/>
      <c r="J17" s="1"/>
      <c r="K17" s="1"/>
      <c r="L17" s="1"/>
      <c r="M17" s="1"/>
      <c r="N17" s="1"/>
      <c r="O17" s="1"/>
      <c r="P17" s="1"/>
      <c r="Q17" s="1"/>
      <c r="R17" s="1"/>
      <c r="S17" s="178"/>
      <c r="T17" s="179"/>
      <c r="U17" s="179"/>
      <c r="V17" s="179"/>
      <c r="W17" s="179"/>
      <c r="X17" s="179"/>
      <c r="Y17" s="179"/>
      <c r="Z17" s="179"/>
      <c r="AA17" s="179"/>
      <c r="AB17" s="179"/>
      <c r="AC17" s="179"/>
      <c r="AD17" s="179"/>
      <c r="AE17" s="179"/>
      <c r="AF17" s="179"/>
      <c r="AG17" s="179"/>
      <c r="AH17" s="180"/>
      <c r="AI17" s="1"/>
      <c r="AJ17" s="1"/>
      <c r="AK17" s="112"/>
      <c r="AL17" s="113"/>
      <c r="AM17" s="113"/>
      <c r="AN17" s="113"/>
      <c r="AO17" s="113"/>
      <c r="AP17" s="113"/>
      <c r="AQ17" s="114"/>
    </row>
    <row r="18" spans="1:43" ht="23.1" customHeight="1">
      <c r="A18" s="1"/>
      <c r="B18" s="129"/>
      <c r="C18" s="130"/>
      <c r="D18" s="130"/>
      <c r="E18" s="130"/>
      <c r="F18" s="131" t="s">
        <v>26</v>
      </c>
      <c r="G18" s="131"/>
      <c r="H18" s="131"/>
      <c r="I18" s="131" t="s">
        <v>27</v>
      </c>
      <c r="J18" s="131"/>
      <c r="K18" s="131"/>
      <c r="L18" s="131" t="s">
        <v>25</v>
      </c>
      <c r="M18" s="131"/>
      <c r="N18" s="131"/>
      <c r="O18" s="132"/>
      <c r="P18" s="1"/>
      <c r="Q18" s="1"/>
      <c r="R18" s="1"/>
      <c r="S18" s="178"/>
      <c r="T18" s="179"/>
      <c r="U18" s="179"/>
      <c r="V18" s="179"/>
      <c r="W18" s="179"/>
      <c r="X18" s="179"/>
      <c r="Y18" s="179"/>
      <c r="Z18" s="179"/>
      <c r="AA18" s="179"/>
      <c r="AB18" s="179"/>
      <c r="AC18" s="179"/>
      <c r="AD18" s="179"/>
      <c r="AE18" s="179"/>
      <c r="AF18" s="179"/>
      <c r="AG18" s="179"/>
      <c r="AH18" s="180"/>
      <c r="AI18" s="1"/>
      <c r="AJ18" s="1"/>
      <c r="AK18" s="112"/>
      <c r="AL18" s="113"/>
      <c r="AM18" s="113"/>
      <c r="AN18" s="113"/>
      <c r="AO18" s="113"/>
      <c r="AP18" s="113"/>
      <c r="AQ18" s="114"/>
    </row>
    <row r="19" spans="1:43" ht="23.1" customHeight="1" thickBot="1">
      <c r="A19" s="1"/>
      <c r="B19" s="133" t="s">
        <v>28</v>
      </c>
      <c r="C19" s="134"/>
      <c r="D19" s="134"/>
      <c r="E19" s="135"/>
      <c r="F19" s="136" t="str">
        <f>データ!AV6</f>
        <v>-</v>
      </c>
      <c r="G19" s="136"/>
      <c r="H19" s="136"/>
      <c r="I19" s="136" t="str">
        <f>データ!AW6</f>
        <v>-</v>
      </c>
      <c r="J19" s="136"/>
      <c r="K19" s="136"/>
      <c r="L19" s="136" t="str">
        <f>データ!AX6</f>
        <v>-</v>
      </c>
      <c r="M19" s="136"/>
      <c r="N19" s="136"/>
      <c r="O19" s="137"/>
      <c r="P19" s="1"/>
      <c r="Q19" s="1"/>
      <c r="R19" s="1"/>
      <c r="S19" s="181"/>
      <c r="T19" s="182"/>
      <c r="U19" s="182"/>
      <c r="V19" s="182"/>
      <c r="W19" s="182"/>
      <c r="X19" s="182"/>
      <c r="Y19" s="182"/>
      <c r="Z19" s="182"/>
      <c r="AA19" s="182"/>
      <c r="AB19" s="182"/>
      <c r="AC19" s="182"/>
      <c r="AD19" s="182"/>
      <c r="AE19" s="182"/>
      <c r="AF19" s="182"/>
      <c r="AG19" s="182"/>
      <c r="AH19" s="183"/>
      <c r="AI19" s="1"/>
      <c r="AJ19" s="1"/>
      <c r="AK19" s="112"/>
      <c r="AL19" s="113"/>
      <c r="AM19" s="113"/>
      <c r="AN19" s="113"/>
      <c r="AO19" s="113"/>
      <c r="AP19" s="113"/>
      <c r="AQ19" s="114"/>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271</v>
      </c>
      <c r="AL40" s="113"/>
      <c r="AM40" s="113"/>
      <c r="AN40" s="113"/>
      <c r="AO40" s="113"/>
      <c r="AP40" s="113"/>
      <c r="AQ40" s="114"/>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272</v>
      </c>
      <c r="AL99" s="124"/>
      <c r="AM99" s="124"/>
      <c r="AN99" s="124"/>
      <c r="AO99" s="124"/>
      <c r="AP99" s="124"/>
      <c r="AQ99" s="125"/>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hwJuA1saZYmGNgmf9dTAdJ2Xm4KGLYIh1Zi0Rd47UF6h6snSBncuMVtC1VDqirvR+pOhotiPmNlzFofsD+CmaQ==" saltValue="GlOzx+6+8HhJUVuxtYa5j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c r="A6" s="49" t="s">
        <v>115</v>
      </c>
      <c r="B6" s="67" t="str">
        <f>B7</f>
        <v>2017</v>
      </c>
      <c r="C6" s="67" t="str">
        <f t="shared" ref="C6:AX6" si="6">C7</f>
        <v>314013</v>
      </c>
      <c r="D6" s="67" t="str">
        <f t="shared" si="6"/>
        <v>47</v>
      </c>
      <c r="E6" s="67" t="str">
        <f t="shared" si="6"/>
        <v>04</v>
      </c>
      <c r="F6" s="67" t="str">
        <f t="shared" si="6"/>
        <v>0</v>
      </c>
      <c r="G6" s="67" t="str">
        <f t="shared" si="6"/>
        <v>000</v>
      </c>
      <c r="H6" s="67" t="str">
        <f t="shared" si="6"/>
        <v>鳥取県　日南町</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t="str">
        <f t="shared" si="6"/>
        <v>-</v>
      </c>
      <c r="Q6" s="69" t="str">
        <f t="shared" si="6"/>
        <v>-</v>
      </c>
      <c r="R6" s="70" t="str">
        <f>R7</f>
        <v>平成 47年 10月 1日　新石見小水力発電所</v>
      </c>
      <c r="S6" s="71" t="str">
        <f t="shared" si="6"/>
        <v>平成 47年 10月 1日　新石見小水力発電所</v>
      </c>
      <c r="T6" s="67" t="str">
        <f t="shared" si="6"/>
        <v>無</v>
      </c>
      <c r="U6" s="71" t="str">
        <f t="shared" si="6"/>
        <v>中国電力</v>
      </c>
      <c r="V6" s="68" t="str">
        <f t="shared" si="6"/>
        <v>-</v>
      </c>
      <c r="W6" s="69" t="str">
        <f>W7</f>
        <v>-</v>
      </c>
      <c r="X6" s="69" t="str">
        <f t="shared" si="6"/>
        <v>-</v>
      </c>
      <c r="Y6" s="69">
        <f t="shared" si="6"/>
        <v>151</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t="str">
        <f t="shared" si="6"/>
        <v>-</v>
      </c>
      <c r="AR6" s="69" t="str">
        <f t="shared" si="6"/>
        <v>-</v>
      </c>
      <c r="AS6" s="69">
        <f t="shared" si="6"/>
        <v>151</v>
      </c>
      <c r="AT6" s="69" t="str">
        <f t="shared" si="6"/>
        <v>-</v>
      </c>
      <c r="AU6" s="69" t="str">
        <f t="shared" si="6"/>
        <v>-</v>
      </c>
      <c r="AV6" s="69" t="str">
        <f t="shared" si="6"/>
        <v>-</v>
      </c>
      <c r="AW6" s="69" t="str">
        <f t="shared" si="6"/>
        <v>-</v>
      </c>
      <c r="AX6" s="69" t="str">
        <f t="shared" si="6"/>
        <v>-</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116</v>
      </c>
      <c r="C7" s="77" t="s">
        <v>117</v>
      </c>
      <c r="D7" s="77" t="s">
        <v>118</v>
      </c>
      <c r="E7" s="77" t="s">
        <v>119</v>
      </c>
      <c r="F7" s="77" t="s">
        <v>120</v>
      </c>
      <c r="G7" s="77" t="s">
        <v>121</v>
      </c>
      <c r="H7" s="77" t="s">
        <v>122</v>
      </c>
      <c r="I7" s="77" t="s">
        <v>123</v>
      </c>
      <c r="J7" s="77" t="s">
        <v>124</v>
      </c>
      <c r="K7" s="77" t="s">
        <v>125</v>
      </c>
      <c r="L7" s="78" t="s">
        <v>126</v>
      </c>
      <c r="M7" s="79">
        <v>1</v>
      </c>
      <c r="N7" s="79" t="s">
        <v>127</v>
      </c>
      <c r="O7" s="80" t="s">
        <v>127</v>
      </c>
      <c r="P7" s="80" t="s">
        <v>127</v>
      </c>
      <c r="Q7" s="80" t="s">
        <v>127</v>
      </c>
      <c r="R7" s="81" t="s">
        <v>128</v>
      </c>
      <c r="S7" s="81" t="s">
        <v>128</v>
      </c>
      <c r="T7" s="82" t="s">
        <v>129</v>
      </c>
      <c r="U7" s="81" t="s">
        <v>130</v>
      </c>
      <c r="V7" s="78" t="s">
        <v>127</v>
      </c>
      <c r="W7" s="80" t="s">
        <v>127</v>
      </c>
      <c r="X7" s="80" t="s">
        <v>127</v>
      </c>
      <c r="Y7" s="80">
        <v>151</v>
      </c>
      <c r="Z7" s="80" t="s">
        <v>127</v>
      </c>
      <c r="AA7" s="80" t="s">
        <v>127</v>
      </c>
      <c r="AB7" s="80" t="s">
        <v>127</v>
      </c>
      <c r="AC7" s="80" t="s">
        <v>127</v>
      </c>
      <c r="AD7" s="80" t="s">
        <v>127</v>
      </c>
      <c r="AE7" s="80" t="s">
        <v>127</v>
      </c>
      <c r="AF7" s="80" t="s">
        <v>127</v>
      </c>
      <c r="AG7" s="80" t="s">
        <v>127</v>
      </c>
      <c r="AH7" s="80" t="s">
        <v>127</v>
      </c>
      <c r="AI7" s="80" t="s">
        <v>127</v>
      </c>
      <c r="AJ7" s="80" t="s">
        <v>127</v>
      </c>
      <c r="AK7" s="80" t="s">
        <v>127</v>
      </c>
      <c r="AL7" s="80" t="s">
        <v>127</v>
      </c>
      <c r="AM7" s="80" t="s">
        <v>127</v>
      </c>
      <c r="AN7" s="80" t="s">
        <v>127</v>
      </c>
      <c r="AO7" s="80" t="s">
        <v>127</v>
      </c>
      <c r="AP7" s="80" t="s">
        <v>127</v>
      </c>
      <c r="AQ7" s="80" t="s">
        <v>127</v>
      </c>
      <c r="AR7" s="80" t="s">
        <v>127</v>
      </c>
      <c r="AS7" s="80">
        <v>151</v>
      </c>
      <c r="AT7" s="80" t="s">
        <v>127</v>
      </c>
      <c r="AU7" s="80" t="s">
        <v>127</v>
      </c>
      <c r="AV7" s="80" t="s">
        <v>127</v>
      </c>
      <c r="AW7" s="80" t="s">
        <v>127</v>
      </c>
      <c r="AX7" s="80" t="s">
        <v>127</v>
      </c>
      <c r="AY7" s="83" t="s">
        <v>127</v>
      </c>
      <c r="AZ7" s="83" t="s">
        <v>127</v>
      </c>
      <c r="BA7" s="83">
        <v>489.5</v>
      </c>
      <c r="BB7" s="83">
        <v>0</v>
      </c>
      <c r="BC7" s="83">
        <v>63.6</v>
      </c>
      <c r="BD7" s="83" t="s">
        <v>127</v>
      </c>
      <c r="BE7" s="83" t="s">
        <v>127</v>
      </c>
      <c r="BF7" s="83">
        <v>118.8</v>
      </c>
      <c r="BG7" s="83">
        <v>88.8</v>
      </c>
      <c r="BH7" s="83">
        <v>121.3</v>
      </c>
      <c r="BI7" s="83">
        <v>100</v>
      </c>
      <c r="BJ7" s="83" t="s">
        <v>127</v>
      </c>
      <c r="BK7" s="83" t="s">
        <v>127</v>
      </c>
      <c r="BL7" s="83">
        <v>489.5</v>
      </c>
      <c r="BM7" s="83">
        <v>0</v>
      </c>
      <c r="BN7" s="83">
        <v>0</v>
      </c>
      <c r="BO7" s="83" t="s">
        <v>127</v>
      </c>
      <c r="BP7" s="83" t="s">
        <v>127</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t="s">
        <v>127</v>
      </c>
      <c r="CG7" s="83" t="s">
        <v>127</v>
      </c>
      <c r="CH7" s="83">
        <v>7509.9</v>
      </c>
      <c r="CI7" s="83" t="s">
        <v>127</v>
      </c>
      <c r="CJ7" s="83" t="s">
        <v>127</v>
      </c>
      <c r="CK7" s="83" t="s">
        <v>127</v>
      </c>
      <c r="CL7" s="83" t="s">
        <v>127</v>
      </c>
      <c r="CM7" s="83">
        <v>18815.8</v>
      </c>
      <c r="CN7" s="83">
        <v>22847.9</v>
      </c>
      <c r="CO7" s="83">
        <v>19210.5</v>
      </c>
      <c r="CP7" s="80" t="s">
        <v>127</v>
      </c>
      <c r="CQ7" s="80" t="s">
        <v>127</v>
      </c>
      <c r="CR7" s="80">
        <v>4417</v>
      </c>
      <c r="CS7" s="80">
        <v>-1570</v>
      </c>
      <c r="CT7" s="80">
        <v>-1226</v>
      </c>
      <c r="CU7" s="80" t="s">
        <v>127</v>
      </c>
      <c r="CV7" s="80" t="s">
        <v>127</v>
      </c>
      <c r="CW7" s="80">
        <v>37685</v>
      </c>
      <c r="CX7" s="80">
        <v>2390</v>
      </c>
      <c r="CY7" s="80">
        <v>32739</v>
      </c>
      <c r="CZ7" s="80">
        <v>90</v>
      </c>
      <c r="DA7" s="83" t="s">
        <v>127</v>
      </c>
      <c r="DB7" s="83" t="s">
        <v>127</v>
      </c>
      <c r="DC7" s="83">
        <v>19.100000000000001</v>
      </c>
      <c r="DD7" s="83">
        <v>0</v>
      </c>
      <c r="DE7" s="83">
        <v>0</v>
      </c>
      <c r="DF7" s="83" t="s">
        <v>127</v>
      </c>
      <c r="DG7" s="83" t="s">
        <v>127</v>
      </c>
      <c r="DH7" s="83">
        <v>32.299999999999997</v>
      </c>
      <c r="DI7" s="83">
        <v>35.799999999999997</v>
      </c>
      <c r="DJ7" s="83">
        <v>31.7</v>
      </c>
      <c r="DK7" s="83" t="s">
        <v>127</v>
      </c>
      <c r="DL7" s="83" t="s">
        <v>127</v>
      </c>
      <c r="DM7" s="83">
        <v>0</v>
      </c>
      <c r="DN7" s="83">
        <v>0</v>
      </c>
      <c r="DO7" s="83">
        <v>0</v>
      </c>
      <c r="DP7" s="83" t="s">
        <v>127</v>
      </c>
      <c r="DQ7" s="83" t="s">
        <v>127</v>
      </c>
      <c r="DR7" s="83">
        <v>17.3</v>
      </c>
      <c r="DS7" s="83">
        <v>14.6</v>
      </c>
      <c r="DT7" s="83">
        <v>11.9</v>
      </c>
      <c r="DU7" s="83" t="s">
        <v>127</v>
      </c>
      <c r="DV7" s="83" t="s">
        <v>127</v>
      </c>
      <c r="DW7" s="83">
        <v>0</v>
      </c>
      <c r="DX7" s="83" t="s">
        <v>127</v>
      </c>
      <c r="DY7" s="83" t="s">
        <v>127</v>
      </c>
      <c r="DZ7" s="83" t="s">
        <v>127</v>
      </c>
      <c r="EA7" s="83" t="s">
        <v>127</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t="s">
        <v>127</v>
      </c>
      <c r="EP7" s="83" t="s">
        <v>127</v>
      </c>
      <c r="EQ7" s="83">
        <v>100</v>
      </c>
      <c r="ER7" s="83" t="s">
        <v>127</v>
      </c>
      <c r="ES7" s="83" t="s">
        <v>127</v>
      </c>
      <c r="ET7" s="83" t="s">
        <v>127</v>
      </c>
      <c r="EU7" s="83" t="s">
        <v>127</v>
      </c>
      <c r="EV7" s="83">
        <v>77.099999999999994</v>
      </c>
      <c r="EW7" s="83">
        <v>79.8</v>
      </c>
      <c r="EX7" s="83">
        <v>88</v>
      </c>
      <c r="EY7" s="80">
        <v>90</v>
      </c>
      <c r="EZ7" s="83" t="s">
        <v>127</v>
      </c>
      <c r="FA7" s="83" t="s">
        <v>127</v>
      </c>
      <c r="FB7" s="83">
        <v>19.100000000000001</v>
      </c>
      <c r="FC7" s="83">
        <v>0</v>
      </c>
      <c r="FD7" s="83">
        <v>0</v>
      </c>
      <c r="FE7" s="83" t="s">
        <v>127</v>
      </c>
      <c r="FF7" s="83" t="s">
        <v>127</v>
      </c>
      <c r="FG7" s="83">
        <v>61.8</v>
      </c>
      <c r="FH7" s="83">
        <v>61.6</v>
      </c>
      <c r="FI7" s="83">
        <v>57.3</v>
      </c>
      <c r="FJ7" s="83" t="s">
        <v>127</v>
      </c>
      <c r="FK7" s="83" t="s">
        <v>127</v>
      </c>
      <c r="FL7" s="83">
        <v>0</v>
      </c>
      <c r="FM7" s="83">
        <v>0</v>
      </c>
      <c r="FN7" s="83">
        <v>0</v>
      </c>
      <c r="FO7" s="83" t="s">
        <v>127</v>
      </c>
      <c r="FP7" s="83" t="s">
        <v>127</v>
      </c>
      <c r="FQ7" s="83">
        <v>8.6999999999999993</v>
      </c>
      <c r="FR7" s="83">
        <v>5.7</v>
      </c>
      <c r="FS7" s="83">
        <v>4.2</v>
      </c>
      <c r="FT7" s="83" t="s">
        <v>127</v>
      </c>
      <c r="FU7" s="83" t="s">
        <v>127</v>
      </c>
      <c r="FV7" s="83">
        <v>0</v>
      </c>
      <c r="FW7" s="83" t="s">
        <v>127</v>
      </c>
      <c r="FX7" s="83" t="s">
        <v>127</v>
      </c>
      <c r="FY7" s="83" t="s">
        <v>127</v>
      </c>
      <c r="FZ7" s="83" t="s">
        <v>127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v>100</v>
      </c>
      <c r="GQ7" s="83" t="s">
        <v>127</v>
      </c>
      <c r="GR7" s="83" t="s">
        <v>127</v>
      </c>
      <c r="GS7" s="83" t="s">
        <v>127</v>
      </c>
      <c r="GT7" s="83" t="s">
        <v>127</v>
      </c>
      <c r="GU7" s="83">
        <v>80.599999999999994</v>
      </c>
      <c r="GV7" s="83">
        <v>85.6</v>
      </c>
      <c r="GW7" s="83">
        <v>92</v>
      </c>
      <c r="GX7" s="80" t="s">
        <v>127</v>
      </c>
      <c r="GY7" s="83" t="s">
        <v>127</v>
      </c>
      <c r="GZ7" s="83" t="s">
        <v>127</v>
      </c>
      <c r="HA7" s="83" t="s">
        <v>127</v>
      </c>
      <c r="HB7" s="83" t="s">
        <v>127</v>
      </c>
      <c r="HC7" s="83" t="s">
        <v>127</v>
      </c>
      <c r="HD7" s="83" t="s">
        <v>127</v>
      </c>
      <c r="HE7" s="83" t="s">
        <v>127</v>
      </c>
      <c r="HF7" s="83">
        <v>47.8</v>
      </c>
      <c r="HG7" s="83">
        <v>53.5</v>
      </c>
      <c r="HH7" s="83">
        <v>62.3</v>
      </c>
      <c r="HI7" s="83" t="s">
        <v>127</v>
      </c>
      <c r="HJ7" s="83" t="s">
        <v>127</v>
      </c>
      <c r="HK7" s="83" t="s">
        <v>127</v>
      </c>
      <c r="HL7" s="83" t="s">
        <v>127</v>
      </c>
      <c r="HM7" s="83" t="s">
        <v>127</v>
      </c>
      <c r="HN7" s="83" t="s">
        <v>127</v>
      </c>
      <c r="HO7" s="83" t="s">
        <v>127</v>
      </c>
      <c r="HP7" s="83">
        <v>13.8</v>
      </c>
      <c r="HQ7" s="83">
        <v>9.4</v>
      </c>
      <c r="HR7" s="83">
        <v>8.1999999999999993</v>
      </c>
      <c r="HS7" s="83" t="s">
        <v>127</v>
      </c>
      <c r="HT7" s="83" t="s">
        <v>127</v>
      </c>
      <c r="HU7" s="83" t="s">
        <v>127</v>
      </c>
      <c r="HV7" s="83" t="s">
        <v>127</v>
      </c>
      <c r="HW7" s="83" t="s">
        <v>127</v>
      </c>
      <c r="HX7" s="83" t="s">
        <v>127</v>
      </c>
      <c r="HY7" s="83" t="s">
        <v>127</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t="s">
        <v>127</v>
      </c>
      <c r="IS7" s="83" t="s">
        <v>127</v>
      </c>
      <c r="IT7" s="83">
        <v>57.2</v>
      </c>
      <c r="IU7" s="83">
        <v>54.1</v>
      </c>
      <c r="IV7" s="83">
        <v>58.2</v>
      </c>
      <c r="IW7" s="80" t="s">
        <v>127</v>
      </c>
      <c r="IX7" s="83" t="s">
        <v>127</v>
      </c>
      <c r="IY7" s="83" t="s">
        <v>127</v>
      </c>
      <c r="IZ7" s="83" t="s">
        <v>127</v>
      </c>
      <c r="JA7" s="83" t="s">
        <v>127</v>
      </c>
      <c r="JB7" s="83" t="s">
        <v>127</v>
      </c>
      <c r="JC7" s="83" t="s">
        <v>127</v>
      </c>
      <c r="JD7" s="83" t="s">
        <v>127</v>
      </c>
      <c r="JE7" s="83">
        <v>16.100000000000001</v>
      </c>
      <c r="JF7" s="83">
        <v>19.600000000000001</v>
      </c>
      <c r="JG7" s="83">
        <v>17.899999999999999</v>
      </c>
      <c r="JH7" s="83" t="s">
        <v>127</v>
      </c>
      <c r="JI7" s="83" t="s">
        <v>127</v>
      </c>
      <c r="JJ7" s="83" t="s">
        <v>127</v>
      </c>
      <c r="JK7" s="83" t="s">
        <v>127</v>
      </c>
      <c r="JL7" s="83" t="s">
        <v>127</v>
      </c>
      <c r="JM7" s="83" t="s">
        <v>127</v>
      </c>
      <c r="JN7" s="83" t="s">
        <v>127</v>
      </c>
      <c r="JO7" s="83">
        <v>48.3</v>
      </c>
      <c r="JP7" s="83">
        <v>48.2</v>
      </c>
      <c r="JQ7" s="83">
        <v>34.5</v>
      </c>
      <c r="JR7" s="83" t="s">
        <v>127</v>
      </c>
      <c r="JS7" s="83" t="s">
        <v>127</v>
      </c>
      <c r="JT7" s="83" t="s">
        <v>127</v>
      </c>
      <c r="JU7" s="83" t="s">
        <v>127</v>
      </c>
      <c r="JV7" s="83" t="s">
        <v>127</v>
      </c>
      <c r="JW7" s="83" t="s">
        <v>127</v>
      </c>
      <c r="JX7" s="83" t="s">
        <v>127</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t="s">
        <v>127</v>
      </c>
      <c r="KR7" s="83" t="s">
        <v>127</v>
      </c>
      <c r="KS7" s="83">
        <v>98.4</v>
      </c>
      <c r="KT7" s="83">
        <v>99.1</v>
      </c>
      <c r="KU7" s="83">
        <v>98.8</v>
      </c>
      <c r="KV7" s="80" t="s">
        <v>127</v>
      </c>
      <c r="KW7" s="83" t="s">
        <v>127</v>
      </c>
      <c r="KX7" s="83" t="s">
        <v>127</v>
      </c>
      <c r="KY7" s="83" t="s">
        <v>127</v>
      </c>
      <c r="KZ7" s="83" t="s">
        <v>127</v>
      </c>
      <c r="LA7" s="83" t="s">
        <v>127</v>
      </c>
      <c r="LB7" s="83" t="s">
        <v>127</v>
      </c>
      <c r="LC7" s="83" t="s">
        <v>127</v>
      </c>
      <c r="LD7" s="83">
        <v>12</v>
      </c>
      <c r="LE7" s="83">
        <v>14.5</v>
      </c>
      <c r="LF7" s="83">
        <v>14.9</v>
      </c>
      <c r="LG7" s="83" t="s">
        <v>127</v>
      </c>
      <c r="LH7" s="83" t="s">
        <v>127</v>
      </c>
      <c r="LI7" s="83" t="s">
        <v>127</v>
      </c>
      <c r="LJ7" s="83" t="s">
        <v>127</v>
      </c>
      <c r="LK7" s="83" t="s">
        <v>127</v>
      </c>
      <c r="LL7" s="83" t="s">
        <v>127</v>
      </c>
      <c r="LM7" s="83" t="s">
        <v>127</v>
      </c>
      <c r="LN7" s="83">
        <v>0.3</v>
      </c>
      <c r="LO7" s="83">
        <v>0.3</v>
      </c>
      <c r="LP7" s="83">
        <v>0.3</v>
      </c>
      <c r="LQ7" s="83" t="s">
        <v>127</v>
      </c>
      <c r="LR7" s="83" t="s">
        <v>127</v>
      </c>
      <c r="LS7" s="83" t="s">
        <v>127</v>
      </c>
      <c r="LT7" s="83" t="s">
        <v>127</v>
      </c>
      <c r="LU7" s="83" t="s">
        <v>127</v>
      </c>
      <c r="LV7" s="83" t="s">
        <v>127</v>
      </c>
      <c r="LW7" s="83" t="s">
        <v>127</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t="s">
        <v>127</v>
      </c>
      <c r="MQ7" s="83" t="s">
        <v>127</v>
      </c>
      <c r="MR7" s="83">
        <v>98.2</v>
      </c>
      <c r="MS7" s="83">
        <v>98.8</v>
      </c>
      <c r="MT7" s="83">
        <v>98.3</v>
      </c>
      <c r="MU7" s="83" t="s">
        <v>127</v>
      </c>
      <c r="MV7" s="83" t="s">
        <v>127</v>
      </c>
      <c r="MW7" s="83">
        <v>1</v>
      </c>
      <c r="MX7" s="83">
        <v>1</v>
      </c>
      <c r="MY7" s="83" t="s">
        <v>127</v>
      </c>
      <c r="MZ7" s="83" t="s">
        <v>127</v>
      </c>
      <c r="NA7" s="83" t="s">
        <v>127</v>
      </c>
      <c r="NB7" s="83" t="s">
        <v>127</v>
      </c>
      <c r="NC7" s="83" t="s">
        <v>127</v>
      </c>
      <c r="ND7" s="83" t="s">
        <v>127</v>
      </c>
      <c r="NE7" s="83" t="s">
        <v>127</v>
      </c>
      <c r="NF7" s="83" t="s">
        <v>127</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（最大出力合計90kW）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（最大出力合計90kW）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t="str">
        <f>AY7</f>
        <v>-</v>
      </c>
      <c r="AZ11" s="95" t="str">
        <f>AZ7</f>
        <v>-</v>
      </c>
      <c r="BA11" s="95">
        <f>BA7</f>
        <v>489.5</v>
      </c>
      <c r="BB11" s="95">
        <f>BB7</f>
        <v>0</v>
      </c>
      <c r="BC11" s="95">
        <f>BC7</f>
        <v>63.6</v>
      </c>
      <c r="BD11" s="84"/>
      <c r="BE11" s="84"/>
      <c r="BF11" s="84"/>
      <c r="BG11" s="84"/>
      <c r="BH11" s="84"/>
      <c r="BI11" s="94" t="s">
        <v>140</v>
      </c>
      <c r="BJ11" s="95" t="str">
        <f>BJ7</f>
        <v>-</v>
      </c>
      <c r="BK11" s="95" t="str">
        <f>BK7</f>
        <v>-</v>
      </c>
      <c r="BL11" s="95">
        <f>BL7</f>
        <v>489.5</v>
      </c>
      <c r="BM11" s="95">
        <f>BM7</f>
        <v>0</v>
      </c>
      <c r="BN11" s="95">
        <f>BN7</f>
        <v>0</v>
      </c>
      <c r="BO11" s="84"/>
      <c r="BP11" s="84"/>
      <c r="BQ11" s="84"/>
      <c r="BR11" s="84"/>
      <c r="BS11" s="84"/>
      <c r="BT11" s="94" t="s">
        <v>141</v>
      </c>
      <c r="BU11" s="95" t="str">
        <f>BU7</f>
        <v>-</v>
      </c>
      <c r="BV11" s="95" t="str">
        <f>BV7</f>
        <v>-</v>
      </c>
      <c r="BW11" s="95" t="str">
        <f>BW7</f>
        <v>-</v>
      </c>
      <c r="BX11" s="95" t="str">
        <f>BX7</f>
        <v>-</v>
      </c>
      <c r="BY11" s="95" t="str">
        <f>BY7</f>
        <v>-</v>
      </c>
      <c r="BZ11" s="84"/>
      <c r="CA11" s="84"/>
      <c r="CB11" s="84"/>
      <c r="CC11" s="84"/>
      <c r="CD11" s="84"/>
      <c r="CE11" s="94" t="s">
        <v>140</v>
      </c>
      <c r="CF11" s="95" t="str">
        <f>CF7</f>
        <v>-</v>
      </c>
      <c r="CG11" s="95" t="str">
        <f>CG7</f>
        <v>-</v>
      </c>
      <c r="CH11" s="95">
        <f>CH7</f>
        <v>7509.9</v>
      </c>
      <c r="CI11" s="95" t="str">
        <f>CI7</f>
        <v>-</v>
      </c>
      <c r="CJ11" s="95" t="str">
        <f>CJ7</f>
        <v>-</v>
      </c>
      <c r="CK11" s="84"/>
      <c r="CL11" s="84"/>
      <c r="CM11" s="84"/>
      <c r="CN11" s="84"/>
      <c r="CO11" s="94" t="s">
        <v>142</v>
      </c>
      <c r="CP11" s="96" t="str">
        <f>CP7</f>
        <v>-</v>
      </c>
      <c r="CQ11" s="96" t="str">
        <f>CQ7</f>
        <v>-</v>
      </c>
      <c r="CR11" s="96">
        <f>CR7</f>
        <v>4417</v>
      </c>
      <c r="CS11" s="96">
        <f>CS7</f>
        <v>-1570</v>
      </c>
      <c r="CT11" s="96">
        <f>CT7</f>
        <v>-1226</v>
      </c>
      <c r="CU11" s="84"/>
      <c r="CV11" s="84"/>
      <c r="CW11" s="84"/>
      <c r="CX11" s="84"/>
      <c r="CY11" s="84"/>
      <c r="CZ11" s="94" t="s">
        <v>140</v>
      </c>
      <c r="DA11" s="95" t="str">
        <f>DA7</f>
        <v>-</v>
      </c>
      <c r="DB11" s="95" t="str">
        <f>DB7</f>
        <v>-</v>
      </c>
      <c r="DC11" s="95">
        <f>DC7</f>
        <v>19.100000000000001</v>
      </c>
      <c r="DD11" s="95">
        <f>DD7</f>
        <v>0</v>
      </c>
      <c r="DE11" s="95">
        <f>DE7</f>
        <v>0</v>
      </c>
      <c r="DF11" s="84"/>
      <c r="DG11" s="84"/>
      <c r="DH11" s="84"/>
      <c r="DI11" s="84"/>
      <c r="DJ11" s="94" t="s">
        <v>140</v>
      </c>
      <c r="DK11" s="95" t="str">
        <f>DK7</f>
        <v>-</v>
      </c>
      <c r="DL11" s="95" t="str">
        <f>DL7</f>
        <v>-</v>
      </c>
      <c r="DM11" s="95">
        <f>DM7</f>
        <v>0</v>
      </c>
      <c r="DN11" s="95">
        <f>DN7</f>
        <v>0</v>
      </c>
      <c r="DO11" s="95">
        <f>DO7</f>
        <v>0</v>
      </c>
      <c r="DP11" s="84"/>
      <c r="DQ11" s="84"/>
      <c r="DR11" s="84"/>
      <c r="DS11" s="84"/>
      <c r="DT11" s="94" t="s">
        <v>140</v>
      </c>
      <c r="DU11" s="95" t="str">
        <f>DU7</f>
        <v>-</v>
      </c>
      <c r="DV11" s="95" t="str">
        <f>DV7</f>
        <v>-</v>
      </c>
      <c r="DW11" s="95">
        <f>DW7</f>
        <v>0</v>
      </c>
      <c r="DX11" s="95" t="str">
        <f>DX7</f>
        <v>-</v>
      </c>
      <c r="DY11" s="95" t="str">
        <f>DY7</f>
        <v>-</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143</v>
      </c>
      <c r="EO11" s="95" t="str">
        <f>EO7</f>
        <v>-</v>
      </c>
      <c r="EP11" s="95" t="str">
        <f>EP7</f>
        <v>-</v>
      </c>
      <c r="EQ11" s="95">
        <f>EQ7</f>
        <v>100</v>
      </c>
      <c r="ER11" s="95" t="str">
        <f>ER7</f>
        <v>-</v>
      </c>
      <c r="ES11" s="95" t="str">
        <f>ES7</f>
        <v>-</v>
      </c>
      <c r="ET11" s="84"/>
      <c r="EU11" s="84"/>
      <c r="EV11" s="84"/>
      <c r="EW11" s="84"/>
      <c r="EX11" s="84"/>
      <c r="EY11" s="94" t="s">
        <v>144</v>
      </c>
      <c r="EZ11" s="95" t="str">
        <f>EZ7</f>
        <v>-</v>
      </c>
      <c r="FA11" s="95" t="str">
        <f>FA7</f>
        <v>-</v>
      </c>
      <c r="FB11" s="95">
        <f>FB7</f>
        <v>19.100000000000001</v>
      </c>
      <c r="FC11" s="95">
        <f>FC7</f>
        <v>0</v>
      </c>
      <c r="FD11" s="95">
        <f>FD7</f>
        <v>0</v>
      </c>
      <c r="FE11" s="84"/>
      <c r="FF11" s="84"/>
      <c r="FG11" s="84"/>
      <c r="FH11" s="84"/>
      <c r="FI11" s="94" t="s">
        <v>145</v>
      </c>
      <c r="FJ11" s="95" t="str">
        <f>FJ7</f>
        <v>-</v>
      </c>
      <c r="FK11" s="95" t="str">
        <f>FK7</f>
        <v>-</v>
      </c>
      <c r="FL11" s="95">
        <f>FL7</f>
        <v>0</v>
      </c>
      <c r="FM11" s="95">
        <f>FM7</f>
        <v>0</v>
      </c>
      <c r="FN11" s="95">
        <f>FN7</f>
        <v>0</v>
      </c>
      <c r="FO11" s="84"/>
      <c r="FP11" s="84"/>
      <c r="FQ11" s="84"/>
      <c r="FR11" s="84"/>
      <c r="FS11" s="94" t="s">
        <v>140</v>
      </c>
      <c r="FT11" s="95" t="str">
        <f>FT7</f>
        <v>-</v>
      </c>
      <c r="FU11" s="95" t="str">
        <f>FU7</f>
        <v>-</v>
      </c>
      <c r="FV11" s="95">
        <f>FV7</f>
        <v>0</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140</v>
      </c>
      <c r="GN11" s="95" t="str">
        <f>GN7</f>
        <v>-</v>
      </c>
      <c r="GO11" s="95" t="str">
        <f>GO7</f>
        <v>-</v>
      </c>
      <c r="GP11" s="95">
        <f>GP7</f>
        <v>100</v>
      </c>
      <c r="GQ11" s="95" t="str">
        <f>GQ7</f>
        <v>-</v>
      </c>
      <c r="GR11" s="95" t="str">
        <f>GR7</f>
        <v>-</v>
      </c>
      <c r="GS11" s="84"/>
      <c r="GT11" s="84"/>
      <c r="GU11" s="84"/>
      <c r="GV11" s="84"/>
      <c r="GW11" s="84"/>
      <c r="GX11" s="94" t="s">
        <v>140</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146</v>
      </c>
      <c r="HS11" s="95" t="str">
        <f>HS7</f>
        <v>-</v>
      </c>
      <c r="HT11" s="95" t="str">
        <f>HT7</f>
        <v>-</v>
      </c>
      <c r="HU11" s="95" t="str">
        <f>HU7</f>
        <v>-</v>
      </c>
      <c r="HV11" s="95" t="str">
        <f>HV7</f>
        <v>-</v>
      </c>
      <c r="HW11" s="95" t="str">
        <f>HW7</f>
        <v>-</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140</v>
      </c>
      <c r="JH11" s="95" t="str">
        <f>JH7</f>
        <v>-</v>
      </c>
      <c r="JI11" s="95" t="str">
        <f>JI7</f>
        <v>-</v>
      </c>
      <c r="JJ11" s="95" t="str">
        <f>JJ7</f>
        <v>-</v>
      </c>
      <c r="JK11" s="95" t="str">
        <f>JK7</f>
        <v>-</v>
      </c>
      <c r="JL11" s="95" t="str">
        <f>JL7</f>
        <v>-</v>
      </c>
      <c r="JM11" s="84"/>
      <c r="JN11" s="84"/>
      <c r="JO11" s="84"/>
      <c r="JP11" s="84"/>
      <c r="JQ11" s="94" t="s">
        <v>140</v>
      </c>
      <c r="JR11" s="95" t="str">
        <f>JR7</f>
        <v>-</v>
      </c>
      <c r="JS11" s="95" t="str">
        <f>JS7</f>
        <v>-</v>
      </c>
      <c r="JT11" s="95" t="str">
        <f>JT7</f>
        <v>-</v>
      </c>
      <c r="JU11" s="95" t="str">
        <f>JU7</f>
        <v>-</v>
      </c>
      <c r="JV11" s="95" t="str">
        <f>JV7</f>
        <v>-</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140</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140</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t="str">
        <f>BD7</f>
        <v>-</v>
      </c>
      <c r="AZ12" s="95" t="str">
        <f>BE7</f>
        <v>-</v>
      </c>
      <c r="BA12" s="95">
        <f>BF7</f>
        <v>118.8</v>
      </c>
      <c r="BB12" s="95">
        <f>BG7</f>
        <v>88.8</v>
      </c>
      <c r="BC12" s="95">
        <f>BH7</f>
        <v>121.3</v>
      </c>
      <c r="BD12" s="84"/>
      <c r="BE12" s="84"/>
      <c r="BF12" s="84"/>
      <c r="BG12" s="84"/>
      <c r="BH12" s="84"/>
      <c r="BI12" s="94" t="s">
        <v>147</v>
      </c>
      <c r="BJ12" s="95" t="str">
        <f>BO7</f>
        <v>-</v>
      </c>
      <c r="BK12" s="95" t="str">
        <f>BP7</f>
        <v>-</v>
      </c>
      <c r="BL12" s="95">
        <f>BQ7</f>
        <v>255.4</v>
      </c>
      <c r="BM12" s="95">
        <f>BR7</f>
        <v>269.8</v>
      </c>
      <c r="BN12" s="95">
        <f>BS7</f>
        <v>247.9</v>
      </c>
      <c r="BO12" s="84"/>
      <c r="BP12" s="84"/>
      <c r="BQ12" s="84"/>
      <c r="BR12" s="84"/>
      <c r="BS12" s="84"/>
      <c r="BT12" s="94" t="s">
        <v>147</v>
      </c>
      <c r="BU12" s="95" t="str">
        <f>BZ7</f>
        <v>-</v>
      </c>
      <c r="BV12" s="95" t="str">
        <f>CA7</f>
        <v>-</v>
      </c>
      <c r="BW12" s="95" t="str">
        <f>CB7</f>
        <v>-</v>
      </c>
      <c r="BX12" s="95" t="str">
        <f>CC7</f>
        <v>-</v>
      </c>
      <c r="BY12" s="95" t="str">
        <f>CD7</f>
        <v>-</v>
      </c>
      <c r="BZ12" s="84"/>
      <c r="CA12" s="84"/>
      <c r="CB12" s="84"/>
      <c r="CC12" s="84"/>
      <c r="CD12" s="84"/>
      <c r="CE12" s="94" t="s">
        <v>147</v>
      </c>
      <c r="CF12" s="95" t="str">
        <f>CK7</f>
        <v>-</v>
      </c>
      <c r="CG12" s="95" t="str">
        <f>CL7</f>
        <v>-</v>
      </c>
      <c r="CH12" s="95">
        <f>CM7</f>
        <v>18815.8</v>
      </c>
      <c r="CI12" s="95">
        <f>CN7</f>
        <v>22847.9</v>
      </c>
      <c r="CJ12" s="95">
        <f>CO7</f>
        <v>19210.5</v>
      </c>
      <c r="CK12" s="84"/>
      <c r="CL12" s="84"/>
      <c r="CM12" s="84"/>
      <c r="CN12" s="84"/>
      <c r="CO12" s="94" t="s">
        <v>147</v>
      </c>
      <c r="CP12" s="96" t="str">
        <f>CU7</f>
        <v>-</v>
      </c>
      <c r="CQ12" s="96" t="str">
        <f>CV7</f>
        <v>-</v>
      </c>
      <c r="CR12" s="96">
        <f>CW7</f>
        <v>37685</v>
      </c>
      <c r="CS12" s="96">
        <f>CX7</f>
        <v>2390</v>
      </c>
      <c r="CT12" s="96">
        <f>CY7</f>
        <v>32739</v>
      </c>
      <c r="CU12" s="84"/>
      <c r="CV12" s="84"/>
      <c r="CW12" s="84"/>
      <c r="CX12" s="84"/>
      <c r="CY12" s="84"/>
      <c r="CZ12" s="94" t="s">
        <v>147</v>
      </c>
      <c r="DA12" s="95" t="str">
        <f>DF7</f>
        <v>-</v>
      </c>
      <c r="DB12" s="95" t="str">
        <f>DG7</f>
        <v>-</v>
      </c>
      <c r="DC12" s="95">
        <f>DH7</f>
        <v>32.299999999999997</v>
      </c>
      <c r="DD12" s="95">
        <f>DI7</f>
        <v>35.799999999999997</v>
      </c>
      <c r="DE12" s="95">
        <f>DJ7</f>
        <v>31.7</v>
      </c>
      <c r="DF12" s="84"/>
      <c r="DG12" s="84"/>
      <c r="DH12" s="84"/>
      <c r="DI12" s="84"/>
      <c r="DJ12" s="94" t="s">
        <v>147</v>
      </c>
      <c r="DK12" s="95" t="str">
        <f>DP7</f>
        <v>-</v>
      </c>
      <c r="DL12" s="95" t="str">
        <f>DQ7</f>
        <v>-</v>
      </c>
      <c r="DM12" s="95">
        <f>DR7</f>
        <v>17.3</v>
      </c>
      <c r="DN12" s="95">
        <f>DS7</f>
        <v>14.6</v>
      </c>
      <c r="DO12" s="95">
        <f>DT7</f>
        <v>11.9</v>
      </c>
      <c r="DP12" s="84"/>
      <c r="DQ12" s="84"/>
      <c r="DR12" s="84"/>
      <c r="DS12" s="84"/>
      <c r="DT12" s="94" t="s">
        <v>147</v>
      </c>
      <c r="DU12" s="95" t="str">
        <f>DZ7</f>
        <v>-</v>
      </c>
      <c r="DV12" s="95" t="str">
        <f>EA7</f>
        <v>-</v>
      </c>
      <c r="DW12" s="95">
        <f>EB7</f>
        <v>100.7</v>
      </c>
      <c r="DX12" s="95">
        <f>EC7</f>
        <v>100.1</v>
      </c>
      <c r="DY12" s="95">
        <f>ED7</f>
        <v>132.80000000000001</v>
      </c>
      <c r="DZ12" s="84"/>
      <c r="EA12" s="84"/>
      <c r="EB12" s="84"/>
      <c r="EC12" s="84"/>
      <c r="ED12" s="94" t="s">
        <v>147</v>
      </c>
      <c r="EE12" s="95" t="str">
        <f>EJ7</f>
        <v>-</v>
      </c>
      <c r="EF12" s="95" t="str">
        <f>EK7</f>
        <v>-</v>
      </c>
      <c r="EG12" s="95" t="str">
        <f>EL7</f>
        <v>-</v>
      </c>
      <c r="EH12" s="95" t="str">
        <f>EM7</f>
        <v>-</v>
      </c>
      <c r="EI12" s="95" t="str">
        <f>EN7</f>
        <v>-</v>
      </c>
      <c r="EJ12" s="84"/>
      <c r="EK12" s="84"/>
      <c r="EL12" s="84"/>
      <c r="EM12" s="84"/>
      <c r="EN12" s="94" t="s">
        <v>148</v>
      </c>
      <c r="EO12" s="95" t="str">
        <f>ET7</f>
        <v>-</v>
      </c>
      <c r="EP12" s="95" t="str">
        <f>EU7</f>
        <v>-</v>
      </c>
      <c r="EQ12" s="95">
        <f>EV7</f>
        <v>77.099999999999994</v>
      </c>
      <c r="ER12" s="95">
        <f>EW7</f>
        <v>79.8</v>
      </c>
      <c r="ES12" s="95">
        <f>EX7</f>
        <v>88</v>
      </c>
      <c r="ET12" s="84"/>
      <c r="EU12" s="84"/>
      <c r="EV12" s="84"/>
      <c r="EW12" s="84"/>
      <c r="EX12" s="84"/>
      <c r="EY12" s="94" t="s">
        <v>147</v>
      </c>
      <c r="EZ12" s="95" t="str">
        <f>IF($EZ$8,FE7,"-")</f>
        <v>-</v>
      </c>
      <c r="FA12" s="95" t="str">
        <f>IF($EZ$8,FF7,"-")</f>
        <v>-</v>
      </c>
      <c r="FB12" s="95">
        <f>IF($EZ$8,FG7,"-")</f>
        <v>61.8</v>
      </c>
      <c r="FC12" s="95">
        <f>IF($EZ$8,FH7,"-")</f>
        <v>61.6</v>
      </c>
      <c r="FD12" s="95">
        <f>IF($EZ$8,FI7,"-")</f>
        <v>57.3</v>
      </c>
      <c r="FE12" s="84"/>
      <c r="FF12" s="84"/>
      <c r="FG12" s="84"/>
      <c r="FH12" s="84"/>
      <c r="FI12" s="94" t="s">
        <v>147</v>
      </c>
      <c r="FJ12" s="95" t="str">
        <f>IF($FJ$8,FO7,"-")</f>
        <v>-</v>
      </c>
      <c r="FK12" s="95" t="str">
        <f>IF($FJ$8,FP7,"-")</f>
        <v>-</v>
      </c>
      <c r="FL12" s="95">
        <f>IF($FJ$8,FQ7,"-")</f>
        <v>8.6999999999999993</v>
      </c>
      <c r="FM12" s="95">
        <f>IF($FJ$8,FR7,"-")</f>
        <v>5.7</v>
      </c>
      <c r="FN12" s="95">
        <f>IF($FJ$8,FS7,"-")</f>
        <v>4.2</v>
      </c>
      <c r="FO12" s="84"/>
      <c r="FP12" s="84"/>
      <c r="FQ12" s="84"/>
      <c r="FR12" s="84"/>
      <c r="FS12" s="94" t="s">
        <v>147</v>
      </c>
      <c r="FT12" s="95" t="str">
        <f>IF($FT$8,FY7,"-")</f>
        <v>-</v>
      </c>
      <c r="FU12" s="95" t="str">
        <f>IF($FT$8,FZ7,"-")</f>
        <v>-</v>
      </c>
      <c r="FV12" s="95">
        <f>IF($FT$8,GA7,"-")</f>
        <v>351.4</v>
      </c>
      <c r="FW12" s="95">
        <f>IF($FT$8,GB7,"-")</f>
        <v>390.3</v>
      </c>
      <c r="FX12" s="95">
        <f>IF($FT$8,GC7,"-")</f>
        <v>394.9</v>
      </c>
      <c r="FY12" s="84"/>
      <c r="FZ12" s="84"/>
      <c r="GA12" s="84"/>
      <c r="GB12" s="84"/>
      <c r="GC12" s="94" t="s">
        <v>147</v>
      </c>
      <c r="GD12" s="95" t="str">
        <f>IF($GD$8,GI7,"-")</f>
        <v>-</v>
      </c>
      <c r="GE12" s="95" t="str">
        <f>IF($GD$8,GJ7,"-")</f>
        <v>-</v>
      </c>
      <c r="GF12" s="95" t="str">
        <f>IF($GD$8,GK7,"-")</f>
        <v>-</v>
      </c>
      <c r="GG12" s="95" t="str">
        <f>IF($GD$8,GL7,"-")</f>
        <v>-</v>
      </c>
      <c r="GH12" s="95" t="str">
        <f>IF($GD$8,GM7,"-")</f>
        <v>-</v>
      </c>
      <c r="GI12" s="84"/>
      <c r="GJ12" s="84"/>
      <c r="GK12" s="84"/>
      <c r="GL12" s="84"/>
      <c r="GM12" s="94" t="s">
        <v>147</v>
      </c>
      <c r="GN12" s="95" t="str">
        <f>IF($GN$8,GS7,"-")</f>
        <v>-</v>
      </c>
      <c r="GO12" s="95" t="str">
        <f>IF($GN$8,GT7,"-")</f>
        <v>-</v>
      </c>
      <c r="GP12" s="95">
        <f>IF($GN$8,GU7,"-")</f>
        <v>80.599999999999994</v>
      </c>
      <c r="GQ12" s="95">
        <f>IF($GN$8,GV7,"-")</f>
        <v>85.6</v>
      </c>
      <c r="GR12" s="95">
        <f>IF($GN$8,GW7,"-")</f>
        <v>92</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147</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147</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t="str">
        <f>IF($KW$8,LB7,"-")</f>
        <v>-</v>
      </c>
      <c r="KX12" s="95" t="str">
        <f>IF($KW$8,LC7,"-")</f>
        <v>-</v>
      </c>
      <c r="KY12" s="95" t="str">
        <f>IF($KW$8,LD7,"-")</f>
        <v>-</v>
      </c>
      <c r="KZ12" s="95" t="str">
        <f>IF($KW$8,LE7,"-")</f>
        <v>-</v>
      </c>
      <c r="LA12" s="95" t="str">
        <f>IF($KW$8,LF7,"-")</f>
        <v>-</v>
      </c>
      <c r="LB12" s="84"/>
      <c r="LC12" s="84"/>
      <c r="LD12" s="84"/>
      <c r="LE12" s="84"/>
      <c r="LF12" s="94" t="s">
        <v>147</v>
      </c>
      <c r="LG12" s="95" t="str">
        <f>IF($LG$8,LL7,"-")</f>
        <v>-</v>
      </c>
      <c r="LH12" s="95" t="str">
        <f>IF($LG$8,LM7,"-")</f>
        <v>-</v>
      </c>
      <c r="LI12" s="95" t="str">
        <f>IF($LG$8,LN7,"-")</f>
        <v>-</v>
      </c>
      <c r="LJ12" s="95" t="str">
        <f>IF($LG$8,LO7,"-")</f>
        <v>-</v>
      </c>
      <c r="LK12" s="95" t="str">
        <f>IF($LG$8,LP7,"-")</f>
        <v>-</v>
      </c>
      <c r="LL12" s="84"/>
      <c r="LM12" s="84"/>
      <c r="LN12" s="84"/>
      <c r="LO12" s="84"/>
      <c r="LP12" s="94" t="s">
        <v>147</v>
      </c>
      <c r="LQ12" s="95" t="str">
        <f>IF($LQ$8,LV7,"-")</f>
        <v>-</v>
      </c>
      <c r="LR12" s="95" t="str">
        <f>IF($LQ$8,LW7,"-")</f>
        <v>-</v>
      </c>
      <c r="LS12" s="95" t="str">
        <f>IF($LQ$8,LX7,"-")</f>
        <v>-</v>
      </c>
      <c r="LT12" s="95" t="str">
        <f>IF($LQ$8,LY7,"-")</f>
        <v>-</v>
      </c>
      <c r="LU12" s="95" t="str">
        <f>IF($LQ$8,LZ7,"-")</f>
        <v>-</v>
      </c>
      <c r="LV12" s="84"/>
      <c r="LW12" s="84"/>
      <c r="LX12" s="84"/>
      <c r="LY12" s="84"/>
      <c r="LZ12" s="94" t="s">
        <v>147</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150</v>
      </c>
      <c r="C14" s="99"/>
      <c r="D14" s="100"/>
      <c r="E14" s="99"/>
      <c r="F14" s="203" t="s">
        <v>151</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3" t="s">
        <v>152</v>
      </c>
      <c r="C15" s="193"/>
      <c r="D15" s="100"/>
      <c r="E15" s="97">
        <v>1</v>
      </c>
      <c r="F15" s="193" t="s">
        <v>153</v>
      </c>
      <c r="G15" s="193"/>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3" t="s">
        <v>156</v>
      </c>
      <c r="C16" s="193"/>
      <c r="D16" s="100"/>
      <c r="E16" s="97">
        <f>E15+1</f>
        <v>2</v>
      </c>
      <c r="F16" s="193" t="s">
        <v>157</v>
      </c>
      <c r="G16" s="193"/>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3" t="s">
        <v>159</v>
      </c>
      <c r="C17" s="193"/>
      <c r="D17" s="100"/>
      <c r="E17" s="97">
        <f t="shared" ref="E17" si="8">E16+1</f>
        <v>3</v>
      </c>
      <c r="F17" s="193" t="s">
        <v>160</v>
      </c>
      <c r="G17" s="193"/>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t="e">
        <f>IF(AY7="-",NA(),AY7)</f>
        <v>#N/A</v>
      </c>
      <c r="AZ17" s="106" t="e">
        <f t="shared" ref="AZ17:BC17" si="9">IF(AZ7="-",NA(),AZ7)</f>
        <v>#N/A</v>
      </c>
      <c r="BA17" s="106">
        <f t="shared" si="9"/>
        <v>489.5</v>
      </c>
      <c r="BB17" s="106">
        <f t="shared" si="9"/>
        <v>0</v>
      </c>
      <c r="BC17" s="106">
        <f t="shared" si="9"/>
        <v>63.6</v>
      </c>
      <c r="BD17" s="100"/>
      <c r="BE17" s="100"/>
      <c r="BF17" s="100"/>
      <c r="BG17" s="100"/>
      <c r="BH17" s="100"/>
      <c r="BI17" s="105" t="s">
        <v>162</v>
      </c>
      <c r="BJ17" s="106" t="e">
        <f>IF(BJ7="-",NA(),BJ7)</f>
        <v>#N/A</v>
      </c>
      <c r="BK17" s="106" t="e">
        <f t="shared" ref="BK17:BN17" si="10">IF(BK7="-",NA(),BK7)</f>
        <v>#N/A</v>
      </c>
      <c r="BL17" s="106">
        <f t="shared" si="10"/>
        <v>489.5</v>
      </c>
      <c r="BM17" s="106">
        <f t="shared" si="10"/>
        <v>0</v>
      </c>
      <c r="BN17" s="106">
        <f t="shared" si="10"/>
        <v>0</v>
      </c>
      <c r="BO17" s="100"/>
      <c r="BP17" s="100"/>
      <c r="BQ17" s="100"/>
      <c r="BR17" s="100"/>
      <c r="BS17" s="100"/>
      <c r="BT17" s="105" t="s">
        <v>162</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162</v>
      </c>
      <c r="CF17" s="106" t="e">
        <f>IF(CF7="-",NA(),CF7)</f>
        <v>#N/A</v>
      </c>
      <c r="CG17" s="106" t="e">
        <f t="shared" ref="CG17:CJ17" si="12">IF(CG7="-",NA(),CG7)</f>
        <v>#N/A</v>
      </c>
      <c r="CH17" s="106">
        <f t="shared" si="12"/>
        <v>7509.9</v>
      </c>
      <c r="CI17" s="106" t="e">
        <f t="shared" si="12"/>
        <v>#N/A</v>
      </c>
      <c r="CJ17" s="106" t="e">
        <f t="shared" si="12"/>
        <v>#N/A</v>
      </c>
      <c r="CK17" s="100"/>
      <c r="CL17" s="100"/>
      <c r="CM17" s="100"/>
      <c r="CN17" s="100"/>
      <c r="CO17" s="105" t="s">
        <v>163</v>
      </c>
      <c r="CP17" s="107" t="e">
        <f>IF(CP7="-",NA(),CP7)</f>
        <v>#N/A</v>
      </c>
      <c r="CQ17" s="107" t="e">
        <f t="shared" ref="CQ17:CT17" si="13">IF(CQ7="-",NA(),CQ7)</f>
        <v>#N/A</v>
      </c>
      <c r="CR17" s="107">
        <f t="shared" si="13"/>
        <v>4417</v>
      </c>
      <c r="CS17" s="107">
        <f t="shared" si="13"/>
        <v>-1570</v>
      </c>
      <c r="CT17" s="107">
        <f t="shared" si="13"/>
        <v>-1226</v>
      </c>
      <c r="CU17" s="100"/>
      <c r="CV17" s="100"/>
      <c r="CW17" s="100"/>
      <c r="CX17" s="100"/>
      <c r="CY17" s="100"/>
      <c r="CZ17" s="105" t="s">
        <v>162</v>
      </c>
      <c r="DA17" s="106" t="e">
        <f>IF(DA7="-",NA(),DA7)</f>
        <v>#N/A</v>
      </c>
      <c r="DB17" s="106" t="e">
        <f t="shared" ref="DB17:DE17" si="14">IF(DB7="-",NA(),DB7)</f>
        <v>#N/A</v>
      </c>
      <c r="DC17" s="106">
        <f t="shared" si="14"/>
        <v>19.100000000000001</v>
      </c>
      <c r="DD17" s="106">
        <f t="shared" si="14"/>
        <v>0</v>
      </c>
      <c r="DE17" s="106">
        <f t="shared" si="14"/>
        <v>0</v>
      </c>
      <c r="DF17" s="100"/>
      <c r="DG17" s="100"/>
      <c r="DH17" s="100"/>
      <c r="DI17" s="100"/>
      <c r="DJ17" s="105" t="s">
        <v>162</v>
      </c>
      <c r="DK17" s="106" t="e">
        <f>IF(DK7="-",NA(),DK7)</f>
        <v>#N/A</v>
      </c>
      <c r="DL17" s="106" t="e">
        <f t="shared" ref="DL17:DO17" si="15">IF(DL7="-",NA(),DL7)</f>
        <v>#N/A</v>
      </c>
      <c r="DM17" s="106">
        <f t="shared" si="15"/>
        <v>0</v>
      </c>
      <c r="DN17" s="106">
        <f t="shared" si="15"/>
        <v>0</v>
      </c>
      <c r="DO17" s="106">
        <f t="shared" si="15"/>
        <v>0</v>
      </c>
      <c r="DP17" s="100"/>
      <c r="DQ17" s="100"/>
      <c r="DR17" s="100"/>
      <c r="DS17" s="100"/>
      <c r="DT17" s="105" t="s">
        <v>162</v>
      </c>
      <c r="DU17" s="106" t="e">
        <f>IF(DU7="-",NA(),DU7)</f>
        <v>#N/A</v>
      </c>
      <c r="DV17" s="106" t="e">
        <f t="shared" ref="DV17:DY17" si="16">IF(DV7="-",NA(),DV7)</f>
        <v>#N/A</v>
      </c>
      <c r="DW17" s="106">
        <f t="shared" si="16"/>
        <v>0</v>
      </c>
      <c r="DX17" s="106" t="e">
        <f t="shared" si="16"/>
        <v>#N/A</v>
      </c>
      <c r="DY17" s="106" t="e">
        <f t="shared" si="16"/>
        <v>#N/A</v>
      </c>
      <c r="DZ17" s="100"/>
      <c r="EA17" s="100"/>
      <c r="EB17" s="100"/>
      <c r="EC17" s="100"/>
      <c r="ED17" s="105" t="s">
        <v>162</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162</v>
      </c>
      <c r="EO17" s="106" t="e">
        <f>IF(EO7="-",NA(),EO7)</f>
        <v>#N/A</v>
      </c>
      <c r="EP17" s="106" t="e">
        <f t="shared" ref="EP17:ES17" si="18">IF(EP7="-",NA(),EP7)</f>
        <v>#N/A</v>
      </c>
      <c r="EQ17" s="106">
        <f t="shared" si="18"/>
        <v>100</v>
      </c>
      <c r="ER17" s="106" t="e">
        <f t="shared" si="18"/>
        <v>#N/A</v>
      </c>
      <c r="ES17" s="106" t="e">
        <f t="shared" si="18"/>
        <v>#N/A</v>
      </c>
      <c r="ET17" s="100"/>
      <c r="EU17" s="100"/>
      <c r="EV17" s="100"/>
      <c r="EW17" s="100"/>
      <c r="EX17" s="100"/>
      <c r="EY17" s="105" t="s">
        <v>162</v>
      </c>
      <c r="EZ17" s="106" t="e">
        <f>IF(EZ7="-",NA(),EZ7)</f>
        <v>#N/A</v>
      </c>
      <c r="FA17" s="106" t="e">
        <f t="shared" ref="FA17:FD17" si="19">IF(FA7="-",NA(),FA7)</f>
        <v>#N/A</v>
      </c>
      <c r="FB17" s="106">
        <f t="shared" si="19"/>
        <v>19.100000000000001</v>
      </c>
      <c r="FC17" s="106">
        <f t="shared" si="19"/>
        <v>0</v>
      </c>
      <c r="FD17" s="106">
        <f t="shared" si="19"/>
        <v>0</v>
      </c>
      <c r="FE17" s="100"/>
      <c r="FF17" s="100"/>
      <c r="FG17" s="100"/>
      <c r="FH17" s="100"/>
      <c r="FI17" s="105" t="s">
        <v>162</v>
      </c>
      <c r="FJ17" s="106" t="e">
        <f>IF(FJ7="-",NA(),FJ7)</f>
        <v>#N/A</v>
      </c>
      <c r="FK17" s="106" t="e">
        <f t="shared" ref="FK17:FN17" si="20">IF(FK7="-",NA(),FK7)</f>
        <v>#N/A</v>
      </c>
      <c r="FL17" s="106">
        <f t="shared" si="20"/>
        <v>0</v>
      </c>
      <c r="FM17" s="106">
        <f t="shared" si="20"/>
        <v>0</v>
      </c>
      <c r="FN17" s="106">
        <f t="shared" si="20"/>
        <v>0</v>
      </c>
      <c r="FO17" s="100"/>
      <c r="FP17" s="100"/>
      <c r="FQ17" s="100"/>
      <c r="FR17" s="100"/>
      <c r="FS17" s="105" t="s">
        <v>162</v>
      </c>
      <c r="FT17" s="106" t="e">
        <f>IF(FT7="-",NA(),FT7)</f>
        <v>#N/A</v>
      </c>
      <c r="FU17" s="106" t="e">
        <f t="shared" ref="FU17:FX17" si="21">IF(FU7="-",NA(),FU7)</f>
        <v>#N/A</v>
      </c>
      <c r="FV17" s="106">
        <f t="shared" si="21"/>
        <v>0</v>
      </c>
      <c r="FW17" s="106" t="e">
        <f t="shared" si="21"/>
        <v>#N/A</v>
      </c>
      <c r="FX17" s="106" t="e">
        <f t="shared" si="21"/>
        <v>#N/A</v>
      </c>
      <c r="FY17" s="100"/>
      <c r="FZ17" s="100"/>
      <c r="GA17" s="100"/>
      <c r="GB17" s="100"/>
      <c r="GC17" s="105" t="s">
        <v>162</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162</v>
      </c>
      <c r="GN17" s="106" t="e">
        <f>IF(GN7="-",NA(),GN7)</f>
        <v>#N/A</v>
      </c>
      <c r="GO17" s="106" t="e">
        <f t="shared" ref="GO17:GR17" si="23">IF(GO7="-",NA(),GO7)</f>
        <v>#N/A</v>
      </c>
      <c r="GP17" s="106">
        <f t="shared" si="23"/>
        <v>100</v>
      </c>
      <c r="GQ17" s="106" t="e">
        <f t="shared" si="23"/>
        <v>#N/A</v>
      </c>
      <c r="GR17" s="106" t="e">
        <f t="shared" si="23"/>
        <v>#N/A</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162</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162</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163</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3" t="s">
        <v>165</v>
      </c>
      <c r="C18" s="19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t="e">
        <f>IF(BD7="-",NA(),BD7)</f>
        <v>#N/A</v>
      </c>
      <c r="AZ18" s="106" t="e">
        <f t="shared" ref="AZ18:BC18" si="39">IF(BE7="-",NA(),BE7)</f>
        <v>#N/A</v>
      </c>
      <c r="BA18" s="106">
        <f t="shared" si="39"/>
        <v>118.8</v>
      </c>
      <c r="BB18" s="106">
        <f t="shared" si="39"/>
        <v>88.8</v>
      </c>
      <c r="BC18" s="106">
        <f t="shared" si="39"/>
        <v>121.3</v>
      </c>
      <c r="BD18" s="100"/>
      <c r="BE18" s="100"/>
      <c r="BF18" s="100"/>
      <c r="BG18" s="100"/>
      <c r="BH18" s="100"/>
      <c r="BI18" s="105" t="s">
        <v>166</v>
      </c>
      <c r="BJ18" s="106" t="e">
        <f>IF(BO7="-",NA(),BO7)</f>
        <v>#N/A</v>
      </c>
      <c r="BK18" s="106" t="e">
        <f t="shared" ref="BK18:BN18" si="40">IF(BP7="-",NA(),BP7)</f>
        <v>#N/A</v>
      </c>
      <c r="BL18" s="106">
        <f t="shared" si="40"/>
        <v>255.4</v>
      </c>
      <c r="BM18" s="106">
        <f t="shared" si="40"/>
        <v>269.8</v>
      </c>
      <c r="BN18" s="106">
        <f t="shared" si="40"/>
        <v>247.9</v>
      </c>
      <c r="BO18" s="100"/>
      <c r="BP18" s="100"/>
      <c r="BQ18" s="100"/>
      <c r="BR18" s="100"/>
      <c r="BS18" s="100"/>
      <c r="BT18" s="105" t="s">
        <v>166</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166</v>
      </c>
      <c r="CF18" s="106" t="e">
        <f>IF(CK7="-",NA(),CK7)</f>
        <v>#N/A</v>
      </c>
      <c r="CG18" s="106" t="e">
        <f t="shared" ref="CG18:CJ18" si="42">IF(CL7="-",NA(),CL7)</f>
        <v>#N/A</v>
      </c>
      <c r="CH18" s="106">
        <f t="shared" si="42"/>
        <v>18815.8</v>
      </c>
      <c r="CI18" s="106">
        <f t="shared" si="42"/>
        <v>22847.9</v>
      </c>
      <c r="CJ18" s="106">
        <f t="shared" si="42"/>
        <v>19210.5</v>
      </c>
      <c r="CK18" s="100"/>
      <c r="CL18" s="100"/>
      <c r="CM18" s="100"/>
      <c r="CN18" s="100"/>
      <c r="CO18" s="105" t="s">
        <v>167</v>
      </c>
      <c r="CP18" s="107" t="e">
        <f>IF(CU7="-",NA(),CU7)</f>
        <v>#N/A</v>
      </c>
      <c r="CQ18" s="107" t="e">
        <f t="shared" ref="CQ18:CT18" si="43">IF(CV7="-",NA(),CV7)</f>
        <v>#N/A</v>
      </c>
      <c r="CR18" s="107">
        <f t="shared" si="43"/>
        <v>37685</v>
      </c>
      <c r="CS18" s="107">
        <f t="shared" si="43"/>
        <v>2390</v>
      </c>
      <c r="CT18" s="107">
        <f t="shared" si="43"/>
        <v>32739</v>
      </c>
      <c r="CU18" s="100"/>
      <c r="CV18" s="100"/>
      <c r="CW18" s="100"/>
      <c r="CX18" s="100"/>
      <c r="CY18" s="100"/>
      <c r="CZ18" s="105" t="s">
        <v>166</v>
      </c>
      <c r="DA18" s="106" t="e">
        <f>IF(DF7="-",NA(),DF7)</f>
        <v>#N/A</v>
      </c>
      <c r="DB18" s="106" t="e">
        <f t="shared" ref="DB18:DE18" si="44">IF(DG7="-",NA(),DG7)</f>
        <v>#N/A</v>
      </c>
      <c r="DC18" s="106">
        <f t="shared" si="44"/>
        <v>32.299999999999997</v>
      </c>
      <c r="DD18" s="106">
        <f t="shared" si="44"/>
        <v>35.799999999999997</v>
      </c>
      <c r="DE18" s="106">
        <f t="shared" si="44"/>
        <v>31.7</v>
      </c>
      <c r="DF18" s="100"/>
      <c r="DG18" s="100"/>
      <c r="DH18" s="100"/>
      <c r="DI18" s="100"/>
      <c r="DJ18" s="105" t="s">
        <v>166</v>
      </c>
      <c r="DK18" s="106" t="e">
        <f>IF(DP7="-",NA(),DP7)</f>
        <v>#N/A</v>
      </c>
      <c r="DL18" s="106" t="e">
        <f t="shared" ref="DL18:DO18" si="45">IF(DQ7="-",NA(),DQ7)</f>
        <v>#N/A</v>
      </c>
      <c r="DM18" s="106">
        <f t="shared" si="45"/>
        <v>17.3</v>
      </c>
      <c r="DN18" s="106">
        <f t="shared" si="45"/>
        <v>14.6</v>
      </c>
      <c r="DO18" s="106">
        <f t="shared" si="45"/>
        <v>11.9</v>
      </c>
      <c r="DP18" s="100"/>
      <c r="DQ18" s="100"/>
      <c r="DR18" s="100"/>
      <c r="DS18" s="100"/>
      <c r="DT18" s="105" t="s">
        <v>166</v>
      </c>
      <c r="DU18" s="106" t="e">
        <f>IF(DZ7="-",NA(),DZ7)</f>
        <v>#N/A</v>
      </c>
      <c r="DV18" s="106" t="e">
        <f t="shared" ref="DV18:DY18" si="46">IF(EA7="-",NA(),EA7)</f>
        <v>#N/A</v>
      </c>
      <c r="DW18" s="106">
        <f t="shared" si="46"/>
        <v>100.7</v>
      </c>
      <c r="DX18" s="106">
        <f t="shared" si="46"/>
        <v>100.1</v>
      </c>
      <c r="DY18" s="106">
        <f t="shared" si="46"/>
        <v>132.80000000000001</v>
      </c>
      <c r="DZ18" s="100"/>
      <c r="EA18" s="100"/>
      <c r="EB18" s="100"/>
      <c r="EC18" s="100"/>
      <c r="ED18" s="105" t="s">
        <v>168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166</v>
      </c>
      <c r="EO18" s="106" t="e">
        <f>IF(ET7="-",NA(),ET7)</f>
        <v>#N/A</v>
      </c>
      <c r="EP18" s="106" t="e">
        <f t="shared" ref="EP18:ES18" si="48">IF(EU7="-",NA(),EU7)</f>
        <v>#N/A</v>
      </c>
      <c r="EQ18" s="106">
        <f t="shared" si="48"/>
        <v>77.099999999999994</v>
      </c>
      <c r="ER18" s="106">
        <f t="shared" si="48"/>
        <v>79.8</v>
      </c>
      <c r="ES18" s="106">
        <f t="shared" si="48"/>
        <v>88</v>
      </c>
      <c r="ET18" s="100"/>
      <c r="EU18" s="100"/>
      <c r="EV18" s="100"/>
      <c r="EW18" s="100"/>
      <c r="EX18" s="100"/>
      <c r="EY18" s="105" t="s">
        <v>166</v>
      </c>
      <c r="EZ18" s="106" t="e">
        <f>IF(OR(NOT($EZ$8),FE7="-"),NA(),FE7)</f>
        <v>#N/A</v>
      </c>
      <c r="FA18" s="106" t="e">
        <f>IF(OR(NOT($EZ$8),FF7="-"),NA(),FF7)</f>
        <v>#N/A</v>
      </c>
      <c r="FB18" s="106">
        <f>IF(OR(NOT($EZ$8),FG7="-"),NA(),FG7)</f>
        <v>61.8</v>
      </c>
      <c r="FC18" s="106">
        <f>IF(OR(NOT($EZ$8),FH7="-"),NA(),FH7)</f>
        <v>61.6</v>
      </c>
      <c r="FD18" s="106">
        <f>IF(OR(NOT($EZ$8),FI7="-"),NA(),FI7)</f>
        <v>57.3</v>
      </c>
      <c r="FE18" s="100"/>
      <c r="FF18" s="100"/>
      <c r="FG18" s="100"/>
      <c r="FH18" s="100"/>
      <c r="FI18" s="105" t="s">
        <v>166</v>
      </c>
      <c r="FJ18" s="106" t="e">
        <f>IF(OR(NOT($FJ$8),FO7="-"),NA(),FO7)</f>
        <v>#N/A</v>
      </c>
      <c r="FK18" s="106" t="e">
        <f>IF(OR(NOT($FJ$8),FP7="-"),NA(),FP7)</f>
        <v>#N/A</v>
      </c>
      <c r="FL18" s="106">
        <f>IF(OR(NOT($FJ$8),FQ7="-"),NA(),FQ7)</f>
        <v>8.6999999999999993</v>
      </c>
      <c r="FM18" s="106">
        <f>IF(OR(NOT($FJ$8),FR7="-"),NA(),FR7)</f>
        <v>5.7</v>
      </c>
      <c r="FN18" s="106">
        <f>IF(OR(NOT($FJ$8),FS7="-"),NA(),FS7)</f>
        <v>4.2</v>
      </c>
      <c r="FO18" s="100"/>
      <c r="FP18" s="100"/>
      <c r="FQ18" s="100"/>
      <c r="FR18" s="100"/>
      <c r="FS18" s="105" t="s">
        <v>166</v>
      </c>
      <c r="FT18" s="106" t="e">
        <f>IF(OR(NOT($FT$8),FY7="-"),NA(),FY7)</f>
        <v>#N/A</v>
      </c>
      <c r="FU18" s="106" t="e">
        <f>IF(OR(NOT($FT$8),FZ7="-"),NA(),FZ7)</f>
        <v>#N/A</v>
      </c>
      <c r="FV18" s="106">
        <f>IF(OR(NOT($FT$8),GA7="-"),NA(),GA7)</f>
        <v>351.4</v>
      </c>
      <c r="FW18" s="106">
        <f>IF(OR(NOT($FT$8),GB7="-"),NA(),GB7)</f>
        <v>390.3</v>
      </c>
      <c r="FX18" s="106">
        <f>IF(OR(NOT($FT$8),GC7="-"),NA(),GC7)</f>
        <v>394.9</v>
      </c>
      <c r="FY18" s="100"/>
      <c r="FZ18" s="100"/>
      <c r="GA18" s="100"/>
      <c r="GB18" s="100"/>
      <c r="GC18" s="105" t="s">
        <v>166</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166</v>
      </c>
      <c r="GN18" s="106" t="e">
        <f>IF(OR(NOT($GN$8),GS7="-"),NA(),GS7)</f>
        <v>#N/A</v>
      </c>
      <c r="GO18" s="106" t="e">
        <f>IF(OR(NOT($GN$8),GT7="-"),NA(),GT7)</f>
        <v>#N/A</v>
      </c>
      <c r="GP18" s="106">
        <f>IF(OR(NOT($GN$8),GU7="-"),NA(),GU7)</f>
        <v>80.599999999999994</v>
      </c>
      <c r="GQ18" s="106">
        <f>IF(OR(NOT($GN$8),GV7="-"),NA(),GV7)</f>
        <v>85.6</v>
      </c>
      <c r="GR18" s="106">
        <f>IF(OR(NOT($GN$8),GW7="-"),NA(),GW7)</f>
        <v>92</v>
      </c>
      <c r="GS18" s="100"/>
      <c r="GT18" s="100"/>
      <c r="GU18" s="100"/>
      <c r="GV18" s="100"/>
      <c r="GW18" s="100"/>
      <c r="GX18" s="105" t="s">
        <v>166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166</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166</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166</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166</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166</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3" t="s">
        <v>169</v>
      </c>
      <c r="C19" s="19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3" t="s">
        <v>170</v>
      </c>
      <c r="C20" s="193"/>
      <c r="D20" s="100"/>
    </row>
    <row r="21" spans="1:374">
      <c r="A21" s="97">
        <f t="shared" si="7"/>
        <v>7</v>
      </c>
      <c r="B21" s="193" t="s">
        <v>171</v>
      </c>
      <c r="C21" s="193"/>
      <c r="D21" s="100"/>
    </row>
    <row r="22" spans="1:374">
      <c r="A22" s="97">
        <f t="shared" si="7"/>
        <v>8</v>
      </c>
      <c r="B22" s="193" t="s">
        <v>172</v>
      </c>
      <c r="C22" s="193"/>
      <c r="D22" s="100"/>
      <c r="E22" s="194" t="s">
        <v>173</v>
      </c>
      <c r="F22" s="195"/>
      <c r="G22" s="195"/>
      <c r="H22" s="195"/>
      <c r="I22" s="196"/>
    </row>
    <row r="23" spans="1:374">
      <c r="A23" s="97">
        <f t="shared" si="7"/>
        <v>9</v>
      </c>
      <c r="B23" s="193" t="s">
        <v>174</v>
      </c>
      <c r="C23" s="193"/>
      <c r="D23" s="100"/>
      <c r="E23" s="197"/>
      <c r="F23" s="198"/>
      <c r="G23" s="198"/>
      <c r="H23" s="198"/>
      <c r="I23" s="199"/>
    </row>
    <row r="24" spans="1:374">
      <c r="A24" s="97">
        <f t="shared" si="7"/>
        <v>10</v>
      </c>
      <c r="B24" s="193" t="s">
        <v>175</v>
      </c>
      <c r="C24" s="193"/>
      <c r="D24" s="100"/>
      <c r="E24" s="197"/>
      <c r="F24" s="198"/>
      <c r="G24" s="198"/>
      <c r="H24" s="198"/>
      <c r="I24" s="199"/>
    </row>
    <row r="25" spans="1:374">
      <c r="A25" s="97">
        <f t="shared" si="7"/>
        <v>11</v>
      </c>
      <c r="B25" s="193" t="s">
        <v>176</v>
      </c>
      <c r="C25" s="193"/>
      <c r="D25" s="100"/>
      <c r="E25" s="197"/>
      <c r="F25" s="198"/>
      <c r="G25" s="198"/>
      <c r="H25" s="198"/>
      <c r="I25" s="199"/>
    </row>
    <row r="26" spans="1:374">
      <c r="A26" s="97">
        <f t="shared" si="7"/>
        <v>12</v>
      </c>
      <c r="B26" s="193" t="s">
        <v>177</v>
      </c>
      <c r="C26" s="193"/>
      <c r="D26" s="100"/>
      <c r="E26" s="197"/>
      <c r="F26" s="198"/>
      <c r="G26" s="198"/>
      <c r="H26" s="198"/>
      <c r="I26" s="199"/>
    </row>
    <row r="27" spans="1:374">
      <c r="A27" s="97">
        <f t="shared" si="7"/>
        <v>13</v>
      </c>
      <c r="B27" s="193" t="s">
        <v>178</v>
      </c>
      <c r="C27" s="193"/>
      <c r="D27" s="100"/>
      <c r="E27" s="197"/>
      <c r="F27" s="198"/>
      <c r="G27" s="198"/>
      <c r="H27" s="198"/>
      <c r="I27" s="199"/>
    </row>
    <row r="28" spans="1:374">
      <c r="A28" s="97">
        <f t="shared" si="7"/>
        <v>14</v>
      </c>
      <c r="B28" s="193" t="s">
        <v>179</v>
      </c>
      <c r="C28" s="193"/>
      <c r="D28" s="100"/>
      <c r="E28" s="197"/>
      <c r="F28" s="198"/>
      <c r="G28" s="198"/>
      <c r="H28" s="198"/>
      <c r="I28" s="199"/>
    </row>
    <row r="29" spans="1:374">
      <c r="A29" s="97">
        <f t="shared" si="7"/>
        <v>15</v>
      </c>
      <c r="B29" s="193" t="s">
        <v>180</v>
      </c>
      <c r="C29" s="193"/>
      <c r="D29" s="100"/>
      <c r="E29" s="197"/>
      <c r="F29" s="198"/>
      <c r="G29" s="198"/>
      <c r="H29" s="198"/>
      <c r="I29" s="199"/>
    </row>
    <row r="30" spans="1:374">
      <c r="A30" s="97">
        <f t="shared" si="7"/>
        <v>16</v>
      </c>
      <c r="B30" s="193" t="s">
        <v>181</v>
      </c>
      <c r="C30" s="193"/>
      <c r="D30" s="100"/>
      <c r="E30" s="197"/>
      <c r="F30" s="198"/>
      <c r="G30" s="198"/>
      <c r="H30" s="198"/>
      <c r="I30" s="199"/>
    </row>
    <row r="31" spans="1:374">
      <c r="A31" s="97">
        <f t="shared" si="7"/>
        <v>17</v>
      </c>
      <c r="B31" s="193" t="s">
        <v>182</v>
      </c>
      <c r="C31" s="193"/>
      <c r="D31" s="100"/>
      <c r="E31" s="197"/>
      <c r="F31" s="198"/>
      <c r="G31" s="198"/>
      <c r="H31" s="198"/>
      <c r="I31" s="199"/>
    </row>
    <row r="32" spans="1:374">
      <c r="A32" s="97">
        <f t="shared" si="7"/>
        <v>18</v>
      </c>
      <c r="B32" s="193" t="s">
        <v>183</v>
      </c>
      <c r="C32" s="193"/>
      <c r="D32" s="100"/>
      <c r="E32" s="197"/>
      <c r="F32" s="198"/>
      <c r="G32" s="198"/>
      <c r="H32" s="198"/>
      <c r="I32" s="199"/>
    </row>
    <row r="33" spans="1:16">
      <c r="A33" s="97">
        <f t="shared" si="7"/>
        <v>19</v>
      </c>
      <c r="B33" s="193" t="s">
        <v>184</v>
      </c>
      <c r="C33" s="193"/>
      <c r="D33" s="100"/>
      <c r="E33" s="197"/>
      <c r="F33" s="198"/>
      <c r="G33" s="198"/>
      <c r="H33" s="198"/>
      <c r="I33" s="199"/>
    </row>
    <row r="34" spans="1:16">
      <c r="A34" s="97">
        <f t="shared" si="7"/>
        <v>20</v>
      </c>
      <c r="B34" s="193" t="s">
        <v>185</v>
      </c>
      <c r="C34" s="193"/>
      <c r="D34" s="100"/>
      <c r="E34" s="197"/>
      <c r="F34" s="198"/>
      <c r="G34" s="198"/>
      <c r="H34" s="198"/>
      <c r="I34" s="199"/>
    </row>
    <row r="35" spans="1:16" ht="25.5" customHeight="1">
      <c r="E35" s="200"/>
      <c r="F35" s="201"/>
      <c r="G35" s="201"/>
      <c r="H35" s="201"/>
      <c r="I35" s="202"/>
    </row>
    <row r="36" spans="1:16">
      <c r="A36" t="s">
        <v>186</v>
      </c>
      <c r="B36" t="s">
        <v>187</v>
      </c>
    </row>
    <row r="37" spans="1:16">
      <c r="A37" t="s">
        <v>188</v>
      </c>
      <c r="B37" t="s">
        <v>189</v>
      </c>
      <c r="L37" s="194" t="s">
        <v>173</v>
      </c>
      <c r="M37" s="195"/>
      <c r="N37" s="195"/>
      <c r="O37" s="195"/>
      <c r="P37" s="196"/>
    </row>
    <row r="38" spans="1:16">
      <c r="A38" t="s">
        <v>190</v>
      </c>
      <c r="B38" t="s">
        <v>191</v>
      </c>
      <c r="L38" s="197"/>
      <c r="M38" s="198"/>
      <c r="N38" s="198"/>
      <c r="O38" s="198"/>
      <c r="P38" s="199"/>
    </row>
    <row r="39" spans="1:16">
      <c r="A39" t="s">
        <v>192</v>
      </c>
      <c r="B39" t="s">
        <v>193</v>
      </c>
      <c r="L39" s="197"/>
      <c r="M39" s="198"/>
      <c r="N39" s="198"/>
      <c r="O39" s="198"/>
      <c r="P39" s="199"/>
    </row>
    <row r="40" spans="1:16">
      <c r="A40" t="s">
        <v>194</v>
      </c>
      <c r="B40" t="s">
        <v>195</v>
      </c>
      <c r="L40" s="197"/>
      <c r="M40" s="198"/>
      <c r="N40" s="198"/>
      <c r="O40" s="198"/>
      <c r="P40" s="199"/>
    </row>
    <row r="41" spans="1:16">
      <c r="A41" t="s">
        <v>196</v>
      </c>
      <c r="B41" t="s">
        <v>197</v>
      </c>
      <c r="L41" s="197"/>
      <c r="M41" s="198"/>
      <c r="N41" s="198"/>
      <c r="O41" s="198"/>
      <c r="P41" s="199"/>
    </row>
    <row r="42" spans="1:16">
      <c r="A42" t="s">
        <v>198</v>
      </c>
      <c r="B42" t="s">
        <v>199</v>
      </c>
      <c r="L42" s="197"/>
      <c r="M42" s="198"/>
      <c r="N42" s="198"/>
      <c r="O42" s="198"/>
      <c r="P42" s="199"/>
    </row>
    <row r="43" spans="1:16">
      <c r="A43" t="s">
        <v>200</v>
      </c>
      <c r="B43" t="s">
        <v>201</v>
      </c>
      <c r="L43" s="197"/>
      <c r="M43" s="198"/>
      <c r="N43" s="198"/>
      <c r="O43" s="198"/>
      <c r="P43" s="199"/>
    </row>
    <row r="44" spans="1:16">
      <c r="A44" t="s">
        <v>202</v>
      </c>
      <c r="B44" t="s">
        <v>203</v>
      </c>
      <c r="L44" s="197"/>
      <c r="M44" s="198"/>
      <c r="N44" s="198"/>
      <c r="O44" s="198"/>
      <c r="P44" s="199"/>
    </row>
    <row r="45" spans="1:16">
      <c r="A45" t="s">
        <v>204</v>
      </c>
      <c r="B45" t="s">
        <v>205</v>
      </c>
      <c r="L45" s="197"/>
      <c r="M45" s="198"/>
      <c r="N45" s="198"/>
      <c r="O45" s="198"/>
      <c r="P45" s="199"/>
    </row>
    <row r="46" spans="1:16">
      <c r="A46" t="s">
        <v>206</v>
      </c>
      <c r="B46" t="s">
        <v>207</v>
      </c>
      <c r="L46" s="197"/>
      <c r="M46" s="198"/>
      <c r="N46" s="198"/>
      <c r="O46" s="198"/>
      <c r="P46" s="199"/>
    </row>
    <row r="47" spans="1:16">
      <c r="A47" t="s">
        <v>208</v>
      </c>
      <c r="B47" t="s">
        <v>209</v>
      </c>
      <c r="L47" s="197"/>
      <c r="M47" s="198"/>
      <c r="N47" s="198"/>
      <c r="O47" s="198"/>
      <c r="P47" s="199"/>
    </row>
    <row r="48" spans="1:16">
      <c r="A48" t="s">
        <v>210</v>
      </c>
      <c r="B48" t="s">
        <v>211</v>
      </c>
      <c r="L48" s="197"/>
      <c r="M48" s="198"/>
      <c r="N48" s="198"/>
      <c r="O48" s="198"/>
      <c r="P48" s="199"/>
    </row>
    <row r="49" spans="1:16">
      <c r="A49" t="s">
        <v>212</v>
      </c>
      <c r="B49" t="s">
        <v>213</v>
      </c>
      <c r="L49" s="197"/>
      <c r="M49" s="198"/>
      <c r="N49" s="198"/>
      <c r="O49" s="198"/>
      <c r="P49" s="199"/>
    </row>
    <row r="50" spans="1:16" ht="26.25" customHeight="1">
      <c r="A50" t="s">
        <v>214</v>
      </c>
      <c r="B50" t="s">
        <v>215</v>
      </c>
      <c r="L50" s="200"/>
      <c r="M50" s="201"/>
      <c r="N50" s="201"/>
      <c r="O50" s="201"/>
      <c r="P50" s="202"/>
    </row>
    <row r="51" spans="1:16">
      <c r="A51" t="s">
        <v>216</v>
      </c>
      <c r="B51" t="s">
        <v>217</v>
      </c>
    </row>
    <row r="52" spans="1:16">
      <c r="A52" t="s">
        <v>218</v>
      </c>
      <c r="B52" t="s">
        <v>219</v>
      </c>
    </row>
    <row r="53" spans="1:16">
      <c r="A53" t="s">
        <v>220</v>
      </c>
      <c r="B53" t="s">
        <v>221</v>
      </c>
    </row>
    <row r="54" spans="1:16">
      <c r="A54" t="s">
        <v>222</v>
      </c>
      <c r="B54" t="s">
        <v>223</v>
      </c>
    </row>
    <row r="55" spans="1:16">
      <c r="A55" t="s">
        <v>224</v>
      </c>
      <c r="B55" t="s">
        <v>225</v>
      </c>
    </row>
    <row r="56" spans="1:16">
      <c r="A56" t="s">
        <v>226</v>
      </c>
      <c r="B56" t="s">
        <v>227</v>
      </c>
    </row>
    <row r="57" spans="1:16">
      <c r="A57" t="s">
        <v>228</v>
      </c>
      <c r="B57" t="s">
        <v>229</v>
      </c>
    </row>
    <row r="58" spans="1:16">
      <c r="A58" t="s">
        <v>230</v>
      </c>
      <c r="B58" t="s">
        <v>231</v>
      </c>
    </row>
    <row r="59" spans="1:16">
      <c r="A59" t="s">
        <v>232</v>
      </c>
      <c r="B59" t="s">
        <v>233</v>
      </c>
    </row>
    <row r="60" spans="1:16">
      <c r="A60" t="s">
        <v>234</v>
      </c>
      <c r="B60" t="s">
        <v>235</v>
      </c>
    </row>
    <row r="61" spans="1:16">
      <c r="A61" t="s">
        <v>236</v>
      </c>
      <c r="B61" t="s">
        <v>237</v>
      </c>
    </row>
    <row r="62" spans="1:16">
      <c r="A62" t="s">
        <v>238</v>
      </c>
      <c r="B62" t="s">
        <v>239</v>
      </c>
    </row>
    <row r="63" spans="1:16">
      <c r="A63" t="s">
        <v>240</v>
      </c>
      <c r="B63" t="s">
        <v>241</v>
      </c>
    </row>
    <row r="64" spans="1:16">
      <c r="A64" t="s">
        <v>242</v>
      </c>
      <c r="B64" t="s">
        <v>243</v>
      </c>
    </row>
    <row r="65" spans="1:2">
      <c r="A65" t="s">
        <v>244</v>
      </c>
      <c r="B65" t="s">
        <v>245</v>
      </c>
    </row>
    <row r="66" spans="1:2">
      <c r="A66" t="s">
        <v>246</v>
      </c>
      <c r="B66" t="s">
        <v>247</v>
      </c>
    </row>
    <row r="67" spans="1:2">
      <c r="A67" t="s">
        <v>248</v>
      </c>
      <c r="B67" t="s">
        <v>247</v>
      </c>
    </row>
    <row r="68" spans="1:2">
      <c r="A68" t="s">
        <v>249</v>
      </c>
      <c r="B68" t="s">
        <v>247</v>
      </c>
    </row>
    <row r="69" spans="1:2">
      <c r="A69" t="s">
        <v>250</v>
      </c>
      <c r="B69" t="s">
        <v>247</v>
      </c>
    </row>
    <row r="70" spans="1:2">
      <c r="A70" t="s">
        <v>251</v>
      </c>
      <c r="B70" t="s">
        <v>247</v>
      </c>
    </row>
    <row r="71" spans="1:2">
      <c r="A71" t="s">
        <v>252</v>
      </c>
      <c r="B71" t="s">
        <v>247</v>
      </c>
    </row>
    <row r="72" spans="1:2">
      <c r="A72" t="s">
        <v>253</v>
      </c>
      <c r="B72" t="s">
        <v>247</v>
      </c>
    </row>
    <row r="73" spans="1:2">
      <c r="A73" t="s">
        <v>254</v>
      </c>
      <c r="B73" t="s">
        <v>247</v>
      </c>
    </row>
    <row r="74" spans="1:2">
      <c r="A74" t="s">
        <v>255</v>
      </c>
      <c r="B74" t="s">
        <v>247</v>
      </c>
    </row>
    <row r="75" spans="1:2">
      <c r="A75" t="s">
        <v>256</v>
      </c>
      <c r="B75" t="s">
        <v>247</v>
      </c>
    </row>
    <row r="76" spans="1:2">
      <c r="A76" t="s">
        <v>257</v>
      </c>
      <c r="B76" t="s">
        <v>247</v>
      </c>
    </row>
    <row r="77" spans="1:2">
      <c r="A77" t="s">
        <v>258</v>
      </c>
      <c r="B77" t="s">
        <v>247</v>
      </c>
    </row>
    <row r="78" spans="1:2">
      <c r="A78" t="s">
        <v>259</v>
      </c>
      <c r="B78" t="s">
        <v>247</v>
      </c>
    </row>
    <row r="79" spans="1:2">
      <c r="A79" t="s">
        <v>260</v>
      </c>
      <c r="B79" t="s">
        <v>247</v>
      </c>
    </row>
    <row r="80" spans="1:2">
      <c r="A80" t="s">
        <v>261</v>
      </c>
      <c r="B80" t="s">
        <v>247</v>
      </c>
    </row>
    <row r="81" spans="1:2">
      <c r="A81" t="s">
        <v>262</v>
      </c>
      <c r="B81" t="s">
        <v>247</v>
      </c>
    </row>
    <row r="82" spans="1:2">
      <c r="A82" t="s">
        <v>263</v>
      </c>
      <c r="B82" t="s">
        <v>247</v>
      </c>
    </row>
    <row r="83" spans="1:2">
      <c r="A83" t="s">
        <v>264</v>
      </c>
      <c r="B83" t="s">
        <v>247</v>
      </c>
    </row>
    <row r="84" spans="1:2">
      <c r="A84" t="s">
        <v>265</v>
      </c>
      <c r="B84" t="s">
        <v>247</v>
      </c>
    </row>
    <row r="85" spans="1:2">
      <c r="A85" t="s">
        <v>266</v>
      </c>
      <c r="B85" t="s">
        <v>247</v>
      </c>
    </row>
    <row r="86" spans="1:2">
      <c r="A86" t="s">
        <v>267</v>
      </c>
      <c r="B86" t="s">
        <v>268</v>
      </c>
    </row>
    <row r="87" spans="1:2">
      <c r="A87" t="s">
        <v>269</v>
      </c>
      <c r="B87" t="s">
        <v>268</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石倉　嘉寛</cp:lastModifiedBy>
  <cp:lastPrinted>2019-01-15T23:35:09Z</cp:lastPrinted>
  <dcterms:created xsi:type="dcterms:W3CDTF">2018-12-13T02:10:04Z</dcterms:created>
  <dcterms:modified xsi:type="dcterms:W3CDTF">2019-01-15T23:36:45Z</dcterms:modified>
  <cp:category/>
</cp:coreProperties>
</file>