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BmvJM/sDLRhK8HlxDlaCq7uUI3vZT1sy3h3V+ja+eqN7cq3JobLLg5wusG7yoQRLV0EsfrdkBpn1QB0Jd7tc2Q==" workbookSaltValue="p8Wgm8NCRtdyIrnVKZfUig==" workbookSpinCount="100000" lockStructure="1"/>
  <bookViews>
    <workbookView xWindow="0" yWindow="0" windowWidth="15360" windowHeight="7635"/>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BB10" i="4"/>
  <c r="AT10" i="4"/>
  <c r="AL10" i="4"/>
  <c r="AD10" i="4"/>
  <c r="W10" i="4"/>
  <c r="P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<sst xmlns="http://schemas.openxmlformats.org/spreadsheetml/2006/main" count="251" uniqueCount="127">
  <si>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</si>
  <si>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</si>
  <si>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</si>
  <si>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</si>
  <si>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</si>
  <si>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</si>
  <si>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</si>
  <si>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</si>
  <si>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</si>
  <si>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</si>
  <si>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</si>
  <si>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</si>
  <si>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</si>
  <si>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</si>
  <si>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</si>
  <si>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</si>
  <si>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</si>
  <si>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</si>
  <si>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</si>
  <si>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</si>
  <si>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</si>
  <si>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</si>
  <si>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</si>
  <si>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</si>
  <si>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</si>
  <si>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</si>
  <si>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</si>
  <si>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</si>
  <si>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</si>
  <si>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</si>
  <si>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</si>
  <si>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</si>
  <si>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</si>
  <si>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</si>
  <si>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</si>
  <si>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</si>
  <si>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</si>
  <si>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</si>
  <si>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</si>
  <si>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</si>
  <si>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</si>
  <si>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</si>
  <si>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</si>
  <si>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</si>
  <si>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</si>
  <si>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</si>
  <si>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</si>
  <si>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</si>
  <si>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</si>
  <si>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</si>
  <si>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</si>
  <si>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</si>
  <si>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</si>
  <si>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</si>
  <si>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</si>
  <si>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</si>
  <si>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</si>
  <si>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</si>
  <si>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</si>
  <si>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</si>
  <si>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</si>
  <si>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</si>
  <si>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</si>
  <si>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</si>
  <si>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</si>
  <si>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</si>
  <si>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</si>
  <si>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</si>
  <si>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</si>
  <si>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</si>
  <si>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</si>
  <si>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</si>
  <si>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</si>
  <si>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</si>
  <si>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</si>
  <si>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</si>
  <si>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</si>
  <si>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</si>
  <si>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</si>
  <si>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</si>
  <si>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</si>
  <si>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</si>
  <si>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</si>
  <si>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</si>
  <si>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</si>
  <si>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</si>
  <si>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</si>
  <si>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</si>
  <si>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</si>
  <si>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</si>
  <si>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</si>
  <si>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</si>
  <si>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</si>
  <si>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</si>
  <si>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</si>
  <si>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</si>
  <si>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</si>
  <si>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</si>
  <si>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</si>
  <si>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</si>
  <si>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</si>
  <si>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</si>
  <si>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</si>
  <si>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</si>
  <si>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</si>
  <si>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</si>
  <si>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</si>
  <si>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</si>
  <si>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</si>
  <si>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</si>
  <si>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</si>
  <si>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鳥取県　北栄町</t>
  </si>
  <si>
    <t>法非適用</t>
  </si>
  <si>
    <t>下水道事業</t>
  </si>
  <si>
    <t>特定地域生活排水処理</t>
  </si>
  <si>
    <t>K3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</si>
  <si>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</si>
  <si>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</si>
  <si>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</si>
  <si>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</si>
  <si>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</si>
  <si>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</si>
  <si>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</si>
  <si>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</si>
  <si>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本町の事業は、特定環境保全公共下水道事業から除外された地域を補完するために実施したものです。設置基数が少く経営の健全性・効率性については、類似団体と比較できません。</t>
    <rPh sb="0" eb="2">
      <t>ホンチョウ</t>
    </rPh>
    <rPh sb="3" eb="5">
      <t>ジギョウ</t>
    </rPh>
    <rPh sb="7" eb="9">
      <t>トクテイ</t>
    </rPh>
    <rPh sb="9" eb="11">
      <t>カンキョウ</t>
    </rPh>
    <rPh sb="11" eb="13">
      <t>ホゼン</t>
    </rPh>
    <rPh sb="13" eb="15">
      <t>コウキョウ</t>
    </rPh>
    <rPh sb="15" eb="17">
      <t>ゲスイ</t>
    </rPh>
    <rPh sb="17" eb="18">
      <t>ドウ</t>
    </rPh>
    <rPh sb="18" eb="20">
      <t>ジギョウ</t>
    </rPh>
    <rPh sb="22" eb="24">
      <t>ジョガイ</t>
    </rPh>
    <rPh sb="27" eb="29">
      <t>チイキ</t>
    </rPh>
    <rPh sb="30" eb="32">
      <t>ホカン</t>
    </rPh>
    <rPh sb="37" eb="39">
      <t>ジッシ</t>
    </rPh>
    <rPh sb="46" eb="48">
      <t>セッチ</t>
    </rPh>
    <rPh sb="48" eb="50">
      <t>キスウ</t>
    </rPh>
    <rPh sb="51" eb="52">
      <t>スク</t>
    </rPh>
    <rPh sb="53" eb="55">
      <t>ケイエイ</t>
    </rPh>
    <rPh sb="56" eb="59">
      <t>ケンゼンセイ</t>
    </rPh>
    <rPh sb="60" eb="63">
      <t>コウリツセイ</t>
    </rPh>
    <rPh sb="69" eb="71">
      <t>ルイジ</t>
    </rPh>
    <rPh sb="71" eb="73">
      <t>ダンタイ</t>
    </rPh>
    <rPh sb="74" eb="76">
      <t>ヒカク</t>
    </rPh>
    <phoneticPr fontId="7"/>
  </si>
  <si>
    <t>平成18、19年に設置し９年を経過しています。合併浄化槽の耐用年数は30年のため、老朽化には至っていません。</t>
    <rPh sb="0" eb="2">
      <t>ヘイセイ</t>
    </rPh>
    <rPh sb="7" eb="8">
      <t>ネン</t>
    </rPh>
    <rPh sb="9" eb="11">
      <t>セッチ</t>
    </rPh>
    <rPh sb="13" eb="14">
      <t>ネン</t>
    </rPh>
    <rPh sb="15" eb="17">
      <t>ケイカ</t>
    </rPh>
    <rPh sb="23" eb="25">
      <t>ガッペイ</t>
    </rPh>
    <rPh sb="25" eb="28">
      <t>ジョウカソウ</t>
    </rPh>
    <rPh sb="29" eb="31">
      <t>タイヨウ</t>
    </rPh>
    <rPh sb="31" eb="33">
      <t>ネンスウ</t>
    </rPh>
    <rPh sb="36" eb="37">
      <t>ネン</t>
    </rPh>
    <rPh sb="41" eb="44">
      <t>ロウキュウカ</t>
    </rPh>
    <rPh sb="46" eb="47">
      <t>イタ</t>
    </rPh>
    <phoneticPr fontId="7"/>
  </si>
  <si>
    <t>現在、維持管理が主体事業となっているため、経営上に大きな問題はありません。しかしながら、老朽化による更新業務が発生した場合、財源的に厳しいことが明白であり、事業存続が困難となることが想定されます。なお、平成30年４月１日に個別排水処理事業との統合を実施しました。</t>
    <rPh sb="0" eb="2">
      <t>ゲンザイ</t>
    </rPh>
    <rPh sb="3" eb="5">
      <t>イジ</t>
    </rPh>
    <rPh sb="5" eb="7">
      <t>カンリ</t>
    </rPh>
    <rPh sb="8" eb="10">
      <t>シュタイ</t>
    </rPh>
    <rPh sb="10" eb="12">
      <t>ジギョウ</t>
    </rPh>
    <rPh sb="21" eb="23">
      <t>ケイエイ</t>
    </rPh>
    <rPh sb="23" eb="24">
      <t>ジョウ</t>
    </rPh>
    <rPh sb="25" eb="26">
      <t>オオ</t>
    </rPh>
    <rPh sb="28" eb="30">
      <t>モンダイ</t>
    </rPh>
    <rPh sb="44" eb="47">
      <t>ロウキュウカ</t>
    </rPh>
    <rPh sb="50" eb="52">
      <t>コウシン</t>
    </rPh>
    <rPh sb="52" eb="54">
      <t>ギョウム</t>
    </rPh>
    <rPh sb="55" eb="57">
      <t>ハッセイ</t>
    </rPh>
    <rPh sb="59" eb="61">
      <t>バアイ</t>
    </rPh>
    <rPh sb="62" eb="65">
      <t>ザイゲンテキ</t>
    </rPh>
    <rPh sb="66" eb="67">
      <t>キビ</t>
    </rPh>
    <rPh sb="72" eb="74">
      <t>メイハク</t>
    </rPh>
    <rPh sb="78" eb="80">
      <t>ジギョウ</t>
    </rPh>
    <rPh sb="80" eb="82">
      <t>ソンゾク</t>
    </rPh>
    <rPh sb="83" eb="85">
      <t>コンナン</t>
    </rPh>
    <rPh sb="91" eb="93">
      <t>ソウテイ</t>
    </rPh>
    <rPh sb="111" eb="113">
      <t>コベツ</t>
    </rPh>
    <rPh sb="113" eb="115">
      <t>ハイスイ</t>
    </rPh>
    <rPh sb="115" eb="117">
      <t>ショリ</t>
    </rPh>
    <rPh sb="117" eb="119">
      <t>ジギョウ</t>
    </rPh>
    <rPh sb="124" eb="126">
      <t>ジッシ</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</si>
</sst>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8628-4440-8B26-3B23AC7676D0}"/>
            </c:ext>
          </c:extLst>
        </c:ser>
        <c:dLbls>
          <c:showLegendKey val="0"/>
          <c:showVal val="0"/>
          <c:showCatName val="0"/>
          <c:showSerName val="0"/>
          <c:showPercent val="0"/>
          <c:showBubbleSize val="0"/>
        </c:dLbls>
        <c:gapWidth val="150"/>
        <c:axId val="37095680"/>
        <c:axId val="37101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8628-4440-8B26-3B23AC7676D0}"/>
            </c:ext>
          </c:extLst>
        </c:ser>
        <c:dLbls>
          <c:showLegendKey val="0"/>
          <c:showVal val="0"/>
          <c:showCatName val="0"/>
          <c:showSerName val="0"/>
          <c:showPercent val="0"/>
          <c:showBubbleSize val="0"/>
        </c:dLbls>
        <c:marker val="1"/>
        <c:smooth val="0"/>
        <c:axId val="37095680"/>
        <c:axId val="37101952"/>
      </c:lineChart>
      <c:dateAx>
        <c:axId val="37095680"/>
        <c:scaling>
          <c:orientation val="minMax"/>
        </c:scaling>
        <c:delete val="1"/>
        <c:axPos val="b"/>
        <c:numFmt formatCode="ge" sourceLinked="1"/>
        <c:majorTickMark val="none"/>
        <c:minorTickMark val="none"/>
        <c:tickLblPos val="none"/>
        <c:crossAx val="37101952"/>
        <c:crosses val="autoZero"/>
        <c:auto val="1"/>
        <c:lblOffset val="100"/>
        <c:baseTimeUnit val="years"/>
      </c:dateAx>
      <c:valAx>
        <c:axId val="37101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095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52.7</c:v>
                </c:pt>
                <c:pt idx="1">
                  <c:v>52.7</c:v>
                </c:pt>
                <c:pt idx="2">
                  <c:v>51.35</c:v>
                </c:pt>
                <c:pt idx="3">
                  <c:v>51.35</c:v>
                </c:pt>
                <c:pt idx="4">
                  <c:v>51.35</c:v>
                </c:pt>
              </c:numCache>
            </c:numRef>
          </c:val>
          <c:extLst xmlns:c16r2="http://schemas.microsoft.com/office/drawing/2015/06/chart">
            <c:ext xmlns:c16="http://schemas.microsoft.com/office/drawing/2014/chart" uri="{C3380CC4-5D6E-409C-BE32-E72D297353CC}">
              <c16:uniqueId val="{00000000-517D-4273-8A03-D32934AB0C18}"/>
            </c:ext>
          </c:extLst>
        </c:ser>
        <c:dLbls>
          <c:showLegendKey val="0"/>
          <c:showVal val="0"/>
          <c:showCatName val="0"/>
          <c:showSerName val="0"/>
          <c:showPercent val="0"/>
          <c:showBubbleSize val="0"/>
        </c:dLbls>
        <c:gapWidth val="150"/>
        <c:axId val="76060544"/>
        <c:axId val="76070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58.06</c:v>
                </c:pt>
                <c:pt idx="1">
                  <c:v>59.08</c:v>
                </c:pt>
                <c:pt idx="2">
                  <c:v>58.25</c:v>
                </c:pt>
                <c:pt idx="3">
                  <c:v>61.55</c:v>
                </c:pt>
                <c:pt idx="4">
                  <c:v>57.22</c:v>
                </c:pt>
              </c:numCache>
            </c:numRef>
          </c:val>
          <c:smooth val="0"/>
          <c:extLst xmlns:c16r2="http://schemas.microsoft.com/office/drawing/2015/06/chart">
            <c:ext xmlns:c16="http://schemas.microsoft.com/office/drawing/2014/chart" uri="{C3380CC4-5D6E-409C-BE32-E72D297353CC}">
              <c16:uniqueId val="{00000001-517D-4273-8A03-D32934AB0C18}"/>
            </c:ext>
          </c:extLst>
        </c:ser>
        <c:dLbls>
          <c:showLegendKey val="0"/>
          <c:showVal val="0"/>
          <c:showCatName val="0"/>
          <c:showSerName val="0"/>
          <c:showPercent val="0"/>
          <c:showBubbleSize val="0"/>
        </c:dLbls>
        <c:marker val="1"/>
        <c:smooth val="0"/>
        <c:axId val="76060544"/>
        <c:axId val="76070912"/>
      </c:lineChart>
      <c:dateAx>
        <c:axId val="76060544"/>
        <c:scaling>
          <c:orientation val="minMax"/>
        </c:scaling>
        <c:delete val="1"/>
        <c:axPos val="b"/>
        <c:numFmt formatCode="ge" sourceLinked="1"/>
        <c:majorTickMark val="none"/>
        <c:minorTickMark val="none"/>
        <c:tickLblPos val="none"/>
        <c:crossAx val="76070912"/>
        <c:crosses val="autoZero"/>
        <c:auto val="1"/>
        <c:lblOffset val="100"/>
        <c:baseTimeUnit val="years"/>
      </c:dateAx>
      <c:valAx>
        <c:axId val="76070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060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97.04</c:v>
                </c:pt>
                <c:pt idx="1">
                  <c:v>97.02</c:v>
                </c:pt>
                <c:pt idx="2">
                  <c:v>96.89</c:v>
                </c:pt>
                <c:pt idx="3">
                  <c:v>98.09</c:v>
                </c:pt>
                <c:pt idx="4">
                  <c:v>100</c:v>
                </c:pt>
              </c:numCache>
            </c:numRef>
          </c:val>
          <c:extLst xmlns:c16r2="http://schemas.microsoft.com/office/drawing/2015/06/chart">
            <c:ext xmlns:c16="http://schemas.microsoft.com/office/drawing/2014/chart" uri="{C3380CC4-5D6E-409C-BE32-E72D297353CC}">
              <c16:uniqueId val="{00000000-B8FB-4531-B0D1-4B03354A57E6}"/>
            </c:ext>
          </c:extLst>
        </c:ser>
        <c:dLbls>
          <c:showLegendKey val="0"/>
          <c:showVal val="0"/>
          <c:showCatName val="0"/>
          <c:showSerName val="0"/>
          <c:showPercent val="0"/>
          <c:showBubbleSize val="0"/>
        </c:dLbls>
        <c:gapWidth val="150"/>
        <c:axId val="76187904"/>
        <c:axId val="76190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75.790000000000006</c:v>
                </c:pt>
                <c:pt idx="1">
                  <c:v>77.12</c:v>
                </c:pt>
                <c:pt idx="2">
                  <c:v>68.150000000000006</c:v>
                </c:pt>
                <c:pt idx="3">
                  <c:v>67.489999999999995</c:v>
                </c:pt>
                <c:pt idx="4">
                  <c:v>67.290000000000006</c:v>
                </c:pt>
              </c:numCache>
            </c:numRef>
          </c:val>
          <c:smooth val="0"/>
          <c:extLst xmlns:c16r2="http://schemas.microsoft.com/office/drawing/2015/06/chart">
            <c:ext xmlns:c16="http://schemas.microsoft.com/office/drawing/2014/chart" uri="{C3380CC4-5D6E-409C-BE32-E72D297353CC}">
              <c16:uniqueId val="{00000001-B8FB-4531-B0D1-4B03354A57E6}"/>
            </c:ext>
          </c:extLst>
        </c:ser>
        <c:dLbls>
          <c:showLegendKey val="0"/>
          <c:showVal val="0"/>
          <c:showCatName val="0"/>
          <c:showSerName val="0"/>
          <c:showPercent val="0"/>
          <c:showBubbleSize val="0"/>
        </c:dLbls>
        <c:marker val="1"/>
        <c:smooth val="0"/>
        <c:axId val="76187904"/>
        <c:axId val="76190080"/>
      </c:lineChart>
      <c:dateAx>
        <c:axId val="76187904"/>
        <c:scaling>
          <c:orientation val="minMax"/>
        </c:scaling>
        <c:delete val="1"/>
        <c:axPos val="b"/>
        <c:numFmt formatCode="ge" sourceLinked="1"/>
        <c:majorTickMark val="none"/>
        <c:minorTickMark val="none"/>
        <c:tickLblPos val="none"/>
        <c:crossAx val="76190080"/>
        <c:crosses val="autoZero"/>
        <c:auto val="1"/>
        <c:lblOffset val="100"/>
        <c:baseTimeUnit val="years"/>
      </c:dateAx>
      <c:valAx>
        <c:axId val="76190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187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100</c:v>
                </c:pt>
                <c:pt idx="1">
                  <c:v>98.52</c:v>
                </c:pt>
                <c:pt idx="2">
                  <c:v>98.4</c:v>
                </c:pt>
                <c:pt idx="3">
                  <c:v>98.5</c:v>
                </c:pt>
                <c:pt idx="4">
                  <c:v>104.1</c:v>
                </c:pt>
              </c:numCache>
            </c:numRef>
          </c:val>
          <c:extLst xmlns:c16r2="http://schemas.microsoft.com/office/drawing/2015/06/chart">
            <c:ext xmlns:c16="http://schemas.microsoft.com/office/drawing/2014/chart" uri="{C3380CC4-5D6E-409C-BE32-E72D297353CC}">
              <c16:uniqueId val="{00000000-BF4F-4F9C-93FF-8498B88F945F}"/>
            </c:ext>
          </c:extLst>
        </c:ser>
        <c:dLbls>
          <c:showLegendKey val="0"/>
          <c:showVal val="0"/>
          <c:showCatName val="0"/>
          <c:showSerName val="0"/>
          <c:showPercent val="0"/>
          <c:showBubbleSize val="0"/>
        </c:dLbls>
        <c:gapWidth val="150"/>
        <c:axId val="37128832"/>
        <c:axId val="37143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F4F-4F9C-93FF-8498B88F945F}"/>
            </c:ext>
          </c:extLst>
        </c:ser>
        <c:dLbls>
          <c:showLegendKey val="0"/>
          <c:showVal val="0"/>
          <c:showCatName val="0"/>
          <c:showSerName val="0"/>
          <c:showPercent val="0"/>
          <c:showBubbleSize val="0"/>
        </c:dLbls>
        <c:marker val="1"/>
        <c:smooth val="0"/>
        <c:axId val="37128832"/>
        <c:axId val="37143296"/>
      </c:lineChart>
      <c:dateAx>
        <c:axId val="37128832"/>
        <c:scaling>
          <c:orientation val="minMax"/>
        </c:scaling>
        <c:delete val="1"/>
        <c:axPos val="b"/>
        <c:numFmt formatCode="ge" sourceLinked="1"/>
        <c:majorTickMark val="none"/>
        <c:minorTickMark val="none"/>
        <c:tickLblPos val="none"/>
        <c:crossAx val="37143296"/>
        <c:crosses val="autoZero"/>
        <c:auto val="1"/>
        <c:lblOffset val="100"/>
        <c:baseTimeUnit val="years"/>
      </c:dateAx>
      <c:valAx>
        <c:axId val="37143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128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423-4208-8768-F8A9FBC2FE0C}"/>
            </c:ext>
          </c:extLst>
        </c:ser>
        <c:dLbls>
          <c:showLegendKey val="0"/>
          <c:showVal val="0"/>
          <c:showCatName val="0"/>
          <c:showSerName val="0"/>
          <c:showPercent val="0"/>
          <c:showBubbleSize val="0"/>
        </c:dLbls>
        <c:gapWidth val="150"/>
        <c:axId val="75705344"/>
        <c:axId val="75736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423-4208-8768-F8A9FBC2FE0C}"/>
            </c:ext>
          </c:extLst>
        </c:ser>
        <c:dLbls>
          <c:showLegendKey val="0"/>
          <c:showVal val="0"/>
          <c:showCatName val="0"/>
          <c:showSerName val="0"/>
          <c:showPercent val="0"/>
          <c:showBubbleSize val="0"/>
        </c:dLbls>
        <c:marker val="1"/>
        <c:smooth val="0"/>
        <c:axId val="75705344"/>
        <c:axId val="75736192"/>
      </c:lineChart>
      <c:dateAx>
        <c:axId val="75705344"/>
        <c:scaling>
          <c:orientation val="minMax"/>
        </c:scaling>
        <c:delete val="1"/>
        <c:axPos val="b"/>
        <c:numFmt formatCode="ge" sourceLinked="1"/>
        <c:majorTickMark val="none"/>
        <c:minorTickMark val="none"/>
        <c:tickLblPos val="none"/>
        <c:crossAx val="75736192"/>
        <c:crosses val="autoZero"/>
        <c:auto val="1"/>
        <c:lblOffset val="100"/>
        <c:baseTimeUnit val="years"/>
      </c:dateAx>
      <c:valAx>
        <c:axId val="75736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705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E99-4DC2-9297-2875A946B5DF}"/>
            </c:ext>
          </c:extLst>
        </c:ser>
        <c:dLbls>
          <c:showLegendKey val="0"/>
          <c:showVal val="0"/>
          <c:showCatName val="0"/>
          <c:showSerName val="0"/>
          <c:showPercent val="0"/>
          <c:showBubbleSize val="0"/>
        </c:dLbls>
        <c:gapWidth val="150"/>
        <c:axId val="75758976"/>
        <c:axId val="76097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E99-4DC2-9297-2875A946B5DF}"/>
            </c:ext>
          </c:extLst>
        </c:ser>
        <c:dLbls>
          <c:showLegendKey val="0"/>
          <c:showVal val="0"/>
          <c:showCatName val="0"/>
          <c:showSerName val="0"/>
          <c:showPercent val="0"/>
          <c:showBubbleSize val="0"/>
        </c:dLbls>
        <c:marker val="1"/>
        <c:smooth val="0"/>
        <c:axId val="75758976"/>
        <c:axId val="76097024"/>
      </c:lineChart>
      <c:dateAx>
        <c:axId val="75758976"/>
        <c:scaling>
          <c:orientation val="minMax"/>
        </c:scaling>
        <c:delete val="1"/>
        <c:axPos val="b"/>
        <c:numFmt formatCode="ge" sourceLinked="1"/>
        <c:majorTickMark val="none"/>
        <c:minorTickMark val="none"/>
        <c:tickLblPos val="none"/>
        <c:crossAx val="76097024"/>
        <c:crosses val="autoZero"/>
        <c:auto val="1"/>
        <c:lblOffset val="100"/>
        <c:baseTimeUnit val="years"/>
      </c:dateAx>
      <c:valAx>
        <c:axId val="76097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758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CC7-424C-BB7A-4743BF3E48FC}"/>
            </c:ext>
          </c:extLst>
        </c:ser>
        <c:dLbls>
          <c:showLegendKey val="0"/>
          <c:showVal val="0"/>
          <c:showCatName val="0"/>
          <c:showSerName val="0"/>
          <c:showPercent val="0"/>
          <c:showBubbleSize val="0"/>
        </c:dLbls>
        <c:gapWidth val="150"/>
        <c:axId val="76150272"/>
        <c:axId val="76151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CC7-424C-BB7A-4743BF3E48FC}"/>
            </c:ext>
          </c:extLst>
        </c:ser>
        <c:dLbls>
          <c:showLegendKey val="0"/>
          <c:showVal val="0"/>
          <c:showCatName val="0"/>
          <c:showSerName val="0"/>
          <c:showPercent val="0"/>
          <c:showBubbleSize val="0"/>
        </c:dLbls>
        <c:marker val="1"/>
        <c:smooth val="0"/>
        <c:axId val="76150272"/>
        <c:axId val="76151808"/>
      </c:lineChart>
      <c:dateAx>
        <c:axId val="76150272"/>
        <c:scaling>
          <c:orientation val="minMax"/>
        </c:scaling>
        <c:delete val="1"/>
        <c:axPos val="b"/>
        <c:numFmt formatCode="ge" sourceLinked="1"/>
        <c:majorTickMark val="none"/>
        <c:minorTickMark val="none"/>
        <c:tickLblPos val="none"/>
        <c:crossAx val="76151808"/>
        <c:crosses val="autoZero"/>
        <c:auto val="1"/>
        <c:lblOffset val="100"/>
        <c:baseTimeUnit val="years"/>
      </c:dateAx>
      <c:valAx>
        <c:axId val="76151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150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DFE-4BD1-94AA-B75737F69C6F}"/>
            </c:ext>
          </c:extLst>
        </c:ser>
        <c:dLbls>
          <c:showLegendKey val="0"/>
          <c:showVal val="0"/>
          <c:showCatName val="0"/>
          <c:showSerName val="0"/>
          <c:showPercent val="0"/>
          <c:showBubbleSize val="0"/>
        </c:dLbls>
        <c:gapWidth val="150"/>
        <c:axId val="75844224"/>
        <c:axId val="75862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DFE-4BD1-94AA-B75737F69C6F}"/>
            </c:ext>
          </c:extLst>
        </c:ser>
        <c:dLbls>
          <c:showLegendKey val="0"/>
          <c:showVal val="0"/>
          <c:showCatName val="0"/>
          <c:showSerName val="0"/>
          <c:showPercent val="0"/>
          <c:showBubbleSize val="0"/>
        </c:dLbls>
        <c:marker val="1"/>
        <c:smooth val="0"/>
        <c:axId val="75844224"/>
        <c:axId val="75862784"/>
      </c:lineChart>
      <c:dateAx>
        <c:axId val="75844224"/>
        <c:scaling>
          <c:orientation val="minMax"/>
        </c:scaling>
        <c:delete val="1"/>
        <c:axPos val="b"/>
        <c:numFmt formatCode="ge" sourceLinked="1"/>
        <c:majorTickMark val="none"/>
        <c:minorTickMark val="none"/>
        <c:tickLblPos val="none"/>
        <c:crossAx val="75862784"/>
        <c:crosses val="autoZero"/>
        <c:auto val="1"/>
        <c:lblOffset val="100"/>
        <c:baseTimeUnit val="years"/>
      </c:dateAx>
      <c:valAx>
        <c:axId val="75862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844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2595.6</c:v>
                </c:pt>
                <c:pt idx="1">
                  <c:v>2114.38</c:v>
                </c:pt>
                <c:pt idx="2">
                  <c:v>2053.12</c:v>
                </c:pt>
                <c:pt idx="3">
                  <c:v>603.48</c:v>
                </c:pt>
                <c:pt idx="4" formatCode="#,##0.00;&quot;△&quot;#,##0.00">
                  <c:v>0</c:v>
                </c:pt>
              </c:numCache>
            </c:numRef>
          </c:val>
          <c:extLst xmlns:c16r2="http://schemas.microsoft.com/office/drawing/2015/06/chart">
            <c:ext xmlns:c16="http://schemas.microsoft.com/office/drawing/2014/chart" uri="{C3380CC4-5D6E-409C-BE32-E72D297353CC}">
              <c16:uniqueId val="{00000000-5941-4160-88EA-5F33B25EFEF9}"/>
            </c:ext>
          </c:extLst>
        </c:ser>
        <c:dLbls>
          <c:showLegendKey val="0"/>
          <c:showVal val="0"/>
          <c:showCatName val="0"/>
          <c:showSerName val="0"/>
          <c:showPercent val="0"/>
          <c:showBubbleSize val="0"/>
        </c:dLbls>
        <c:gapWidth val="150"/>
        <c:axId val="75906048"/>
        <c:axId val="759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446.63</c:v>
                </c:pt>
                <c:pt idx="1">
                  <c:v>416.91</c:v>
                </c:pt>
                <c:pt idx="2">
                  <c:v>392.19</c:v>
                </c:pt>
                <c:pt idx="3">
                  <c:v>413.5</c:v>
                </c:pt>
                <c:pt idx="4">
                  <c:v>407.42</c:v>
                </c:pt>
              </c:numCache>
            </c:numRef>
          </c:val>
          <c:smooth val="0"/>
          <c:extLst xmlns:c16r2="http://schemas.microsoft.com/office/drawing/2015/06/chart">
            <c:ext xmlns:c16="http://schemas.microsoft.com/office/drawing/2014/chart" uri="{C3380CC4-5D6E-409C-BE32-E72D297353CC}">
              <c16:uniqueId val="{00000001-5941-4160-88EA-5F33B25EFEF9}"/>
            </c:ext>
          </c:extLst>
        </c:ser>
        <c:dLbls>
          <c:showLegendKey val="0"/>
          <c:showVal val="0"/>
          <c:showCatName val="0"/>
          <c:showSerName val="0"/>
          <c:showPercent val="0"/>
          <c:showBubbleSize val="0"/>
        </c:dLbls>
        <c:marker val="1"/>
        <c:smooth val="0"/>
        <c:axId val="75906048"/>
        <c:axId val="75912320"/>
      </c:lineChart>
      <c:dateAx>
        <c:axId val="75906048"/>
        <c:scaling>
          <c:orientation val="minMax"/>
        </c:scaling>
        <c:delete val="1"/>
        <c:axPos val="b"/>
        <c:numFmt formatCode="ge" sourceLinked="1"/>
        <c:majorTickMark val="none"/>
        <c:minorTickMark val="none"/>
        <c:tickLblPos val="none"/>
        <c:crossAx val="75912320"/>
        <c:crosses val="autoZero"/>
        <c:auto val="1"/>
        <c:lblOffset val="100"/>
        <c:baseTimeUnit val="years"/>
      </c:dateAx>
      <c:valAx>
        <c:axId val="75912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90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50.99</c:v>
                </c:pt>
                <c:pt idx="1">
                  <c:v>62.6</c:v>
                </c:pt>
                <c:pt idx="2">
                  <c:v>70.39</c:v>
                </c:pt>
                <c:pt idx="3">
                  <c:v>65.58</c:v>
                </c:pt>
                <c:pt idx="4">
                  <c:v>61.68</c:v>
                </c:pt>
              </c:numCache>
            </c:numRef>
          </c:val>
          <c:extLst xmlns:c16r2="http://schemas.microsoft.com/office/drawing/2015/06/chart">
            <c:ext xmlns:c16="http://schemas.microsoft.com/office/drawing/2014/chart" uri="{C3380CC4-5D6E-409C-BE32-E72D297353CC}">
              <c16:uniqueId val="{00000000-C41B-45A0-82B9-896A0DE5AAC1}"/>
            </c:ext>
          </c:extLst>
        </c:ser>
        <c:dLbls>
          <c:showLegendKey val="0"/>
          <c:showVal val="0"/>
          <c:showCatName val="0"/>
          <c:showSerName val="0"/>
          <c:showPercent val="0"/>
          <c:showBubbleSize val="0"/>
        </c:dLbls>
        <c:gapWidth val="150"/>
        <c:axId val="75922816"/>
        <c:axId val="75949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58.53</c:v>
                </c:pt>
                <c:pt idx="1">
                  <c:v>57.93</c:v>
                </c:pt>
                <c:pt idx="2">
                  <c:v>57.03</c:v>
                </c:pt>
                <c:pt idx="3">
                  <c:v>55.84</c:v>
                </c:pt>
                <c:pt idx="4">
                  <c:v>57.08</c:v>
                </c:pt>
              </c:numCache>
            </c:numRef>
          </c:val>
          <c:smooth val="0"/>
          <c:extLst xmlns:c16r2="http://schemas.microsoft.com/office/drawing/2015/06/chart">
            <c:ext xmlns:c16="http://schemas.microsoft.com/office/drawing/2014/chart" uri="{C3380CC4-5D6E-409C-BE32-E72D297353CC}">
              <c16:uniqueId val="{00000001-C41B-45A0-82B9-896A0DE5AAC1}"/>
            </c:ext>
          </c:extLst>
        </c:ser>
        <c:dLbls>
          <c:showLegendKey val="0"/>
          <c:showVal val="0"/>
          <c:showCatName val="0"/>
          <c:showSerName val="0"/>
          <c:showPercent val="0"/>
          <c:showBubbleSize val="0"/>
        </c:dLbls>
        <c:marker val="1"/>
        <c:smooth val="0"/>
        <c:axId val="75922816"/>
        <c:axId val="75949568"/>
      </c:lineChart>
      <c:dateAx>
        <c:axId val="75922816"/>
        <c:scaling>
          <c:orientation val="minMax"/>
        </c:scaling>
        <c:delete val="1"/>
        <c:axPos val="b"/>
        <c:numFmt formatCode="ge" sourceLinked="1"/>
        <c:majorTickMark val="none"/>
        <c:minorTickMark val="none"/>
        <c:tickLblPos val="none"/>
        <c:crossAx val="75949568"/>
        <c:crosses val="autoZero"/>
        <c:auto val="1"/>
        <c:lblOffset val="100"/>
        <c:baseTimeUnit val="years"/>
      </c:dateAx>
      <c:valAx>
        <c:axId val="75949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922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256.93</c:v>
                </c:pt>
                <c:pt idx="1">
                  <c:v>249.05</c:v>
                </c:pt>
                <c:pt idx="2">
                  <c:v>222.29</c:v>
                </c:pt>
                <c:pt idx="3">
                  <c:v>239.8</c:v>
                </c:pt>
                <c:pt idx="4">
                  <c:v>254.4</c:v>
                </c:pt>
              </c:numCache>
            </c:numRef>
          </c:val>
          <c:extLst xmlns:c16r2="http://schemas.microsoft.com/office/drawing/2015/06/chart">
            <c:ext xmlns:c16="http://schemas.microsoft.com/office/drawing/2014/chart" uri="{C3380CC4-5D6E-409C-BE32-E72D297353CC}">
              <c16:uniqueId val="{00000000-2656-4888-A46C-FC75D81BFEDF}"/>
            </c:ext>
          </c:extLst>
        </c:ser>
        <c:dLbls>
          <c:showLegendKey val="0"/>
          <c:showVal val="0"/>
          <c:showCatName val="0"/>
          <c:showSerName val="0"/>
          <c:showPercent val="0"/>
          <c:showBubbleSize val="0"/>
        </c:dLbls>
        <c:gapWidth val="150"/>
        <c:axId val="76025216"/>
        <c:axId val="76043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266.57</c:v>
                </c:pt>
                <c:pt idx="1">
                  <c:v>276.93</c:v>
                </c:pt>
                <c:pt idx="2">
                  <c:v>283.73</c:v>
                </c:pt>
                <c:pt idx="3">
                  <c:v>287.57</c:v>
                </c:pt>
                <c:pt idx="4">
                  <c:v>286.86</c:v>
                </c:pt>
              </c:numCache>
            </c:numRef>
          </c:val>
          <c:smooth val="0"/>
          <c:extLst xmlns:c16r2="http://schemas.microsoft.com/office/drawing/2015/06/chart">
            <c:ext xmlns:c16="http://schemas.microsoft.com/office/drawing/2014/chart" uri="{C3380CC4-5D6E-409C-BE32-E72D297353CC}">
              <c16:uniqueId val="{00000001-2656-4888-A46C-FC75D81BFEDF}"/>
            </c:ext>
          </c:extLst>
        </c:ser>
        <c:dLbls>
          <c:showLegendKey val="0"/>
          <c:showVal val="0"/>
          <c:showCatName val="0"/>
          <c:showSerName val="0"/>
          <c:showPercent val="0"/>
          <c:showBubbleSize val="0"/>
        </c:dLbls>
        <c:marker val="1"/>
        <c:smooth val="0"/>
        <c:axId val="76025216"/>
        <c:axId val="76043776"/>
      </c:lineChart>
      <c:dateAx>
        <c:axId val="76025216"/>
        <c:scaling>
          <c:orientation val="minMax"/>
        </c:scaling>
        <c:delete val="1"/>
        <c:axPos val="b"/>
        <c:numFmt formatCode="ge" sourceLinked="1"/>
        <c:majorTickMark val="none"/>
        <c:minorTickMark val="none"/>
        <c:tickLblPos val="none"/>
        <c:crossAx val="76043776"/>
        <c:crosses val="autoZero"/>
        <c:auto val="1"/>
        <c:lblOffset val="100"/>
        <c:baseTimeUnit val="years"/>
      </c:dateAx>
      <c:valAx>
        <c:axId val="76043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025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【329.28】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【76.98】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【269.12】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【60.55】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C28"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鳥取県　北栄町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特定地域生活排水処理</v>
      </c>
      <c r="Q8" s="71"/>
      <c r="R8" s="71"/>
      <c r="S8" s="71"/>
      <c r="T8" s="71"/>
      <c r="U8" s="71"/>
      <c r="V8" s="71"/>
      <c r="W8" s="71" t="str">
        <f>データ!L6</f>
        <v>K3</v>
      </c>
      <c r="X8" s="71"/>
      <c r="Y8" s="71"/>
      <c r="Z8" s="71"/>
      <c r="AA8" s="71"/>
      <c r="AB8" s="71"/>
      <c r="AC8" s="71"/>
      <c r="AD8" s="72" t="str">
        <f>データ!$M$6</f>
        <v>非設置</v>
      </c>
      <c r="AE8" s="72"/>
      <c r="AF8" s="72"/>
      <c r="AG8" s="72"/>
      <c r="AH8" s="72"/>
      <c r="AI8" s="72"/>
      <c r="AJ8" s="72"/>
      <c r="AK8" s="3"/>
      <c r="AL8" s="66">
        <f>データ!S6</f>
        <v>15270</v>
      </c>
      <c r="AM8" s="66"/>
      <c r="AN8" s="66"/>
      <c r="AO8" s="66"/>
      <c r="AP8" s="66"/>
      <c r="AQ8" s="66"/>
      <c r="AR8" s="66"/>
      <c r="AS8" s="66"/>
      <c r="AT8" s="65">
        <f>データ!T6</f>
        <v>56.94</v>
      </c>
      <c r="AU8" s="65"/>
      <c r="AV8" s="65"/>
      <c r="AW8" s="65"/>
      <c r="AX8" s="65"/>
      <c r="AY8" s="65"/>
      <c r="AZ8" s="65"/>
      <c r="BA8" s="65"/>
      <c r="BB8" s="65">
        <f>データ!U6</f>
        <v>268.18</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1.03</v>
      </c>
      <c r="Q10" s="65"/>
      <c r="R10" s="65"/>
      <c r="S10" s="65"/>
      <c r="T10" s="65"/>
      <c r="U10" s="65"/>
      <c r="V10" s="65"/>
      <c r="W10" s="65">
        <f>データ!Q6</f>
        <v>100</v>
      </c>
      <c r="X10" s="65"/>
      <c r="Y10" s="65"/>
      <c r="Z10" s="65"/>
      <c r="AA10" s="65"/>
      <c r="AB10" s="65"/>
      <c r="AC10" s="65"/>
      <c r="AD10" s="66">
        <f>データ!R6</f>
        <v>3142</v>
      </c>
      <c r="AE10" s="66"/>
      <c r="AF10" s="66"/>
      <c r="AG10" s="66"/>
      <c r="AH10" s="66"/>
      <c r="AI10" s="66"/>
      <c r="AJ10" s="66"/>
      <c r="AK10" s="2"/>
      <c r="AL10" s="66">
        <f>データ!V6</f>
        <v>157</v>
      </c>
      <c r="AM10" s="66"/>
      <c r="AN10" s="66"/>
      <c r="AO10" s="66"/>
      <c r="AP10" s="66"/>
      <c r="AQ10" s="66"/>
      <c r="AR10" s="66"/>
      <c r="AS10" s="66"/>
      <c r="AT10" s="65">
        <f>データ!W6</f>
        <v>5.2</v>
      </c>
      <c r="AU10" s="65"/>
      <c r="AV10" s="65"/>
      <c r="AW10" s="65"/>
      <c r="AX10" s="65"/>
      <c r="AY10" s="65"/>
      <c r="AZ10" s="65"/>
      <c r="BA10" s="65"/>
      <c r="BB10" s="65">
        <f>データ!X6</f>
        <v>30.19</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124</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125</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126</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【329.28】</v>
      </c>
      <c r="I86" s="25" t="str">
        <f>データ!CA6</f>
        <v>【60.55】</v>
      </c>
      <c r="J86" s="25" t="str">
        <f>データ!CL6</f>
        <v>【269.12】</v>
      </c>
      <c r="K86" s="25" t="str">
        <f>データ!CW6</f>
        <v>【59.35】</v>
      </c>
      <c r="L86" s="25" t="str">
        <f>データ!DH6</f>
        <v>【76.98】</v>
      </c>
      <c r="M86" s="25" t="s">
        <v>56</v>
      </c>
      <c r="N86" s="25" t="s">
        <v>57</v>
      </c>
      <c r="O86" s="25" t="str">
        <f>データ!EO6</f>
        <v>【-】</v>
      </c>
    </row>
  </sheetData>
  <sheetProtection algorithmName="SHA-512" hashValue="zriV6rUX9Pc5ihhfNDABXL33+mpp31bm3fQwdzLy6XRPbeVYov2bDOJUOi9EyuD84C9f069QWfJ//w4EP+bpZQ==" saltValue="YNQEefVY5jkQwFXDdVekRQ=="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58</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59</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60</v>
      </c>
      <c r="B3" s="28" t="s">
        <v>61</v>
      </c>
      <c r="C3" s="28" t="s">
        <v>62</v>
      </c>
      <c r="D3" s="28" t="s">
        <v>63</v>
      </c>
      <c r="E3" s="28" t="s">
        <v>64</v>
      </c>
      <c r="F3" s="28" t="s">
        <v>65</v>
      </c>
      <c r="G3" s="28" t="s">
        <v>66</v>
      </c>
      <c r="H3" s="76" t="s">
        <v>67</v>
      </c>
      <c r="I3" s="77"/>
      <c r="J3" s="77"/>
      <c r="K3" s="77"/>
      <c r="L3" s="77"/>
      <c r="M3" s="77"/>
      <c r="N3" s="77"/>
      <c r="O3" s="77"/>
      <c r="P3" s="77"/>
      <c r="Q3" s="77"/>
      <c r="R3" s="77"/>
      <c r="S3" s="77"/>
      <c r="T3" s="77"/>
      <c r="U3" s="77"/>
      <c r="V3" s="77"/>
      <c r="W3" s="77"/>
      <c r="X3" s="78"/>
      <c r="Y3" s="82" t="s">
        <v>68</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69</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70</v>
      </c>
      <c r="B4" s="29"/>
      <c r="C4" s="29"/>
      <c r="D4" s="29"/>
      <c r="E4" s="29"/>
      <c r="F4" s="29"/>
      <c r="G4" s="29"/>
      <c r="H4" s="79"/>
      <c r="I4" s="80"/>
      <c r="J4" s="80"/>
      <c r="K4" s="80"/>
      <c r="L4" s="80"/>
      <c r="M4" s="80"/>
      <c r="N4" s="80"/>
      <c r="O4" s="80"/>
      <c r="P4" s="80"/>
      <c r="Q4" s="80"/>
      <c r="R4" s="80"/>
      <c r="S4" s="80"/>
      <c r="T4" s="80"/>
      <c r="U4" s="80"/>
      <c r="V4" s="80"/>
      <c r="W4" s="80"/>
      <c r="X4" s="81"/>
      <c r="Y4" s="75" t="s">
        <v>71</v>
      </c>
      <c r="Z4" s="75"/>
      <c r="AA4" s="75"/>
      <c r="AB4" s="75"/>
      <c r="AC4" s="75"/>
      <c r="AD4" s="75"/>
      <c r="AE4" s="75"/>
      <c r="AF4" s="75"/>
      <c r="AG4" s="75"/>
      <c r="AH4" s="75"/>
      <c r="AI4" s="75"/>
      <c r="AJ4" s="75" t="s">
        <v>72</v>
      </c>
      <c r="AK4" s="75"/>
      <c r="AL4" s="75"/>
      <c r="AM4" s="75"/>
      <c r="AN4" s="75"/>
      <c r="AO4" s="75"/>
      <c r="AP4" s="75"/>
      <c r="AQ4" s="75"/>
      <c r="AR4" s="75"/>
      <c r="AS4" s="75"/>
      <c r="AT4" s="75"/>
      <c r="AU4" s="75" t="s">
        <v>73</v>
      </c>
      <c r="AV4" s="75"/>
      <c r="AW4" s="75"/>
      <c r="AX4" s="75"/>
      <c r="AY4" s="75"/>
      <c r="AZ4" s="75"/>
      <c r="BA4" s="75"/>
      <c r="BB4" s="75"/>
      <c r="BC4" s="75"/>
      <c r="BD4" s="75"/>
      <c r="BE4" s="75"/>
      <c r="BF4" s="75" t="s">
        <v>74</v>
      </c>
      <c r="BG4" s="75"/>
      <c r="BH4" s="75"/>
      <c r="BI4" s="75"/>
      <c r="BJ4" s="75"/>
      <c r="BK4" s="75"/>
      <c r="BL4" s="75"/>
      <c r="BM4" s="75"/>
      <c r="BN4" s="75"/>
      <c r="BO4" s="75"/>
      <c r="BP4" s="75"/>
      <c r="BQ4" s="75" t="s">
        <v>75</v>
      </c>
      <c r="BR4" s="75"/>
      <c r="BS4" s="75"/>
      <c r="BT4" s="75"/>
      <c r="BU4" s="75"/>
      <c r="BV4" s="75"/>
      <c r="BW4" s="75"/>
      <c r="BX4" s="75"/>
      <c r="BY4" s="75"/>
      <c r="BZ4" s="75"/>
      <c r="CA4" s="75"/>
      <c r="CB4" s="75" t="s">
        <v>76</v>
      </c>
      <c r="CC4" s="75"/>
      <c r="CD4" s="75"/>
      <c r="CE4" s="75"/>
      <c r="CF4" s="75"/>
      <c r="CG4" s="75"/>
      <c r="CH4" s="75"/>
      <c r="CI4" s="75"/>
      <c r="CJ4" s="75"/>
      <c r="CK4" s="75"/>
      <c r="CL4" s="75"/>
      <c r="CM4" s="75" t="s">
        <v>77</v>
      </c>
      <c r="CN4" s="75"/>
      <c r="CO4" s="75"/>
      <c r="CP4" s="75"/>
      <c r="CQ4" s="75"/>
      <c r="CR4" s="75"/>
      <c r="CS4" s="75"/>
      <c r="CT4" s="75"/>
      <c r="CU4" s="75"/>
      <c r="CV4" s="75"/>
      <c r="CW4" s="75"/>
      <c r="CX4" s="75" t="s">
        <v>78</v>
      </c>
      <c r="CY4" s="75"/>
      <c r="CZ4" s="75"/>
      <c r="DA4" s="75"/>
      <c r="DB4" s="75"/>
      <c r="DC4" s="75"/>
      <c r="DD4" s="75"/>
      <c r="DE4" s="75"/>
      <c r="DF4" s="75"/>
      <c r="DG4" s="75"/>
      <c r="DH4" s="75"/>
      <c r="DI4" s="75" t="s">
        <v>79</v>
      </c>
      <c r="DJ4" s="75"/>
      <c r="DK4" s="75"/>
      <c r="DL4" s="75"/>
      <c r="DM4" s="75"/>
      <c r="DN4" s="75"/>
      <c r="DO4" s="75"/>
      <c r="DP4" s="75"/>
      <c r="DQ4" s="75"/>
      <c r="DR4" s="75"/>
      <c r="DS4" s="75"/>
      <c r="DT4" s="75" t="s">
        <v>80</v>
      </c>
      <c r="DU4" s="75"/>
      <c r="DV4" s="75"/>
      <c r="DW4" s="75"/>
      <c r="DX4" s="75"/>
      <c r="DY4" s="75"/>
      <c r="DZ4" s="75"/>
      <c r="EA4" s="75"/>
      <c r="EB4" s="75"/>
      <c r="EC4" s="75"/>
      <c r="ED4" s="75"/>
      <c r="EE4" s="75" t="s">
        <v>81</v>
      </c>
      <c r="EF4" s="75"/>
      <c r="EG4" s="75"/>
      <c r="EH4" s="75"/>
      <c r="EI4" s="75"/>
      <c r="EJ4" s="75"/>
      <c r="EK4" s="75"/>
      <c r="EL4" s="75"/>
      <c r="EM4" s="75"/>
      <c r="EN4" s="75"/>
      <c r="EO4" s="75"/>
    </row>
    <row r="5" spans="1:145" x14ac:dyDescent="0.15">
      <c r="A5" s="27" t="s">
        <v>82</v>
      </c>
      <c r="B5" s="30"/>
      <c r="C5" s="30"/>
      <c r="D5" s="30"/>
      <c r="E5" s="30"/>
      <c r="F5" s="30"/>
      <c r="G5" s="30"/>
      <c r="H5" s="31" t="s">
        <v>83</v>
      </c>
      <c r="I5" s="31" t="s">
        <v>84</v>
      </c>
      <c r="J5" s="31" t="s">
        <v>85</v>
      </c>
      <c r="K5" s="31" t="s">
        <v>86</v>
      </c>
      <c r="L5" s="31" t="s">
        <v>87</v>
      </c>
      <c r="M5" s="31" t="s">
        <v>5</v>
      </c>
      <c r="N5" s="31" t="s">
        <v>88</v>
      </c>
      <c r="O5" s="31" t="s">
        <v>89</v>
      </c>
      <c r="P5" s="31" t="s">
        <v>90</v>
      </c>
      <c r="Q5" s="31" t="s">
        <v>91</v>
      </c>
      <c r="R5" s="31" t="s">
        <v>92</v>
      </c>
      <c r="S5" s="31" t="s">
        <v>93</v>
      </c>
      <c r="T5" s="31" t="s">
        <v>94</v>
      </c>
      <c r="U5" s="31" t="s">
        <v>95</v>
      </c>
      <c r="V5" s="31" t="s">
        <v>96</v>
      </c>
      <c r="W5" s="31" t="s">
        <v>97</v>
      </c>
      <c r="X5" s="31" t="s">
        <v>98</v>
      </c>
      <c r="Y5" s="31" t="s">
        <v>99</v>
      </c>
      <c r="Z5" s="31" t="s">
        <v>100</v>
      </c>
      <c r="AA5" s="31" t="s">
        <v>101</v>
      </c>
      <c r="AB5" s="31" t="s">
        <v>102</v>
      </c>
      <c r="AC5" s="31" t="s">
        <v>103</v>
      </c>
      <c r="AD5" s="31" t="s">
        <v>104</v>
      </c>
      <c r="AE5" s="31" t="s">
        <v>105</v>
      </c>
      <c r="AF5" s="31" t="s">
        <v>106</v>
      </c>
      <c r="AG5" s="31" t="s">
        <v>107</v>
      </c>
      <c r="AH5" s="31" t="s">
        <v>108</v>
      </c>
      <c r="AI5" s="31" t="s">
        <v>43</v>
      </c>
      <c r="AJ5" s="31" t="s">
        <v>99</v>
      </c>
      <c r="AK5" s="31" t="s">
        <v>100</v>
      </c>
      <c r="AL5" s="31" t="s">
        <v>101</v>
      </c>
      <c r="AM5" s="31" t="s">
        <v>102</v>
      </c>
      <c r="AN5" s="31" t="s">
        <v>103</v>
      </c>
      <c r="AO5" s="31" t="s">
        <v>104</v>
      </c>
      <c r="AP5" s="31" t="s">
        <v>105</v>
      </c>
      <c r="AQ5" s="31" t="s">
        <v>106</v>
      </c>
      <c r="AR5" s="31" t="s">
        <v>107</v>
      </c>
      <c r="AS5" s="31" t="s">
        <v>108</v>
      </c>
      <c r="AT5" s="31" t="s">
        <v>109</v>
      </c>
      <c r="AU5" s="31" t="s">
        <v>99</v>
      </c>
      <c r="AV5" s="31" t="s">
        <v>100</v>
      </c>
      <c r="AW5" s="31" t="s">
        <v>101</v>
      </c>
      <c r="AX5" s="31" t="s">
        <v>102</v>
      </c>
      <c r="AY5" s="31" t="s">
        <v>103</v>
      </c>
      <c r="AZ5" s="31" t="s">
        <v>104</v>
      </c>
      <c r="BA5" s="31" t="s">
        <v>105</v>
      </c>
      <c r="BB5" s="31" t="s">
        <v>106</v>
      </c>
      <c r="BC5" s="31" t="s">
        <v>107</v>
      </c>
      <c r="BD5" s="31" t="s">
        <v>108</v>
      </c>
      <c r="BE5" s="31" t="s">
        <v>109</v>
      </c>
      <c r="BF5" s="31" t="s">
        <v>99</v>
      </c>
      <c r="BG5" s="31" t="s">
        <v>100</v>
      </c>
      <c r="BH5" s="31" t="s">
        <v>101</v>
      </c>
      <c r="BI5" s="31" t="s">
        <v>102</v>
      </c>
      <c r="BJ5" s="31" t="s">
        <v>103</v>
      </c>
      <c r="BK5" s="31" t="s">
        <v>104</v>
      </c>
      <c r="BL5" s="31" t="s">
        <v>105</v>
      </c>
      <c r="BM5" s="31" t="s">
        <v>106</v>
      </c>
      <c r="BN5" s="31" t="s">
        <v>107</v>
      </c>
      <c r="BO5" s="31" t="s">
        <v>108</v>
      </c>
      <c r="BP5" s="31" t="s">
        <v>109</v>
      </c>
      <c r="BQ5" s="31" t="s">
        <v>99</v>
      </c>
      <c r="BR5" s="31" t="s">
        <v>100</v>
      </c>
      <c r="BS5" s="31" t="s">
        <v>101</v>
      </c>
      <c r="BT5" s="31" t="s">
        <v>102</v>
      </c>
      <c r="BU5" s="31" t="s">
        <v>103</v>
      </c>
      <c r="BV5" s="31" t="s">
        <v>104</v>
      </c>
      <c r="BW5" s="31" t="s">
        <v>105</v>
      </c>
      <c r="BX5" s="31" t="s">
        <v>106</v>
      </c>
      <c r="BY5" s="31" t="s">
        <v>107</v>
      </c>
      <c r="BZ5" s="31" t="s">
        <v>108</v>
      </c>
      <c r="CA5" s="31" t="s">
        <v>109</v>
      </c>
      <c r="CB5" s="31" t="s">
        <v>99</v>
      </c>
      <c r="CC5" s="31" t="s">
        <v>100</v>
      </c>
      <c r="CD5" s="31" t="s">
        <v>101</v>
      </c>
      <c r="CE5" s="31" t="s">
        <v>102</v>
      </c>
      <c r="CF5" s="31" t="s">
        <v>103</v>
      </c>
      <c r="CG5" s="31" t="s">
        <v>104</v>
      </c>
      <c r="CH5" s="31" t="s">
        <v>105</v>
      </c>
      <c r="CI5" s="31" t="s">
        <v>106</v>
      </c>
      <c r="CJ5" s="31" t="s">
        <v>107</v>
      </c>
      <c r="CK5" s="31" t="s">
        <v>108</v>
      </c>
      <c r="CL5" s="31" t="s">
        <v>109</v>
      </c>
      <c r="CM5" s="31" t="s">
        <v>99</v>
      </c>
      <c r="CN5" s="31" t="s">
        <v>100</v>
      </c>
      <c r="CO5" s="31" t="s">
        <v>101</v>
      </c>
      <c r="CP5" s="31" t="s">
        <v>102</v>
      </c>
      <c r="CQ5" s="31" t="s">
        <v>103</v>
      </c>
      <c r="CR5" s="31" t="s">
        <v>104</v>
      </c>
      <c r="CS5" s="31" t="s">
        <v>105</v>
      </c>
      <c r="CT5" s="31" t="s">
        <v>106</v>
      </c>
      <c r="CU5" s="31" t="s">
        <v>107</v>
      </c>
      <c r="CV5" s="31" t="s">
        <v>108</v>
      </c>
      <c r="CW5" s="31" t="s">
        <v>109</v>
      </c>
      <c r="CX5" s="31" t="s">
        <v>99</v>
      </c>
      <c r="CY5" s="31" t="s">
        <v>100</v>
      </c>
      <c r="CZ5" s="31" t="s">
        <v>101</v>
      </c>
      <c r="DA5" s="31" t="s">
        <v>102</v>
      </c>
      <c r="DB5" s="31" t="s">
        <v>103</v>
      </c>
      <c r="DC5" s="31" t="s">
        <v>104</v>
      </c>
      <c r="DD5" s="31" t="s">
        <v>105</v>
      </c>
      <c r="DE5" s="31" t="s">
        <v>106</v>
      </c>
      <c r="DF5" s="31" t="s">
        <v>107</v>
      </c>
      <c r="DG5" s="31" t="s">
        <v>108</v>
      </c>
      <c r="DH5" s="31" t="s">
        <v>109</v>
      </c>
      <c r="DI5" s="31" t="s">
        <v>99</v>
      </c>
      <c r="DJ5" s="31" t="s">
        <v>100</v>
      </c>
      <c r="DK5" s="31" t="s">
        <v>101</v>
      </c>
      <c r="DL5" s="31" t="s">
        <v>102</v>
      </c>
      <c r="DM5" s="31" t="s">
        <v>103</v>
      </c>
      <c r="DN5" s="31" t="s">
        <v>104</v>
      </c>
      <c r="DO5" s="31" t="s">
        <v>105</v>
      </c>
      <c r="DP5" s="31" t="s">
        <v>106</v>
      </c>
      <c r="DQ5" s="31" t="s">
        <v>107</v>
      </c>
      <c r="DR5" s="31" t="s">
        <v>108</v>
      </c>
      <c r="DS5" s="31" t="s">
        <v>109</v>
      </c>
      <c r="DT5" s="31" t="s">
        <v>99</v>
      </c>
      <c r="DU5" s="31" t="s">
        <v>100</v>
      </c>
      <c r="DV5" s="31" t="s">
        <v>101</v>
      </c>
      <c r="DW5" s="31" t="s">
        <v>102</v>
      </c>
      <c r="DX5" s="31" t="s">
        <v>103</v>
      </c>
      <c r="DY5" s="31" t="s">
        <v>104</v>
      </c>
      <c r="DZ5" s="31" t="s">
        <v>105</v>
      </c>
      <c r="EA5" s="31" t="s">
        <v>106</v>
      </c>
      <c r="EB5" s="31" t="s">
        <v>107</v>
      </c>
      <c r="EC5" s="31" t="s">
        <v>108</v>
      </c>
      <c r="ED5" s="31" t="s">
        <v>109</v>
      </c>
      <c r="EE5" s="31" t="s">
        <v>99</v>
      </c>
      <c r="EF5" s="31" t="s">
        <v>100</v>
      </c>
      <c r="EG5" s="31" t="s">
        <v>101</v>
      </c>
      <c r="EH5" s="31" t="s">
        <v>102</v>
      </c>
      <c r="EI5" s="31" t="s">
        <v>103</v>
      </c>
      <c r="EJ5" s="31" t="s">
        <v>104</v>
      </c>
      <c r="EK5" s="31" t="s">
        <v>105</v>
      </c>
      <c r="EL5" s="31" t="s">
        <v>106</v>
      </c>
      <c r="EM5" s="31" t="s">
        <v>107</v>
      </c>
      <c r="EN5" s="31" t="s">
        <v>108</v>
      </c>
      <c r="EO5" s="31" t="s">
        <v>109</v>
      </c>
    </row>
    <row r="6" spans="1:145" s="35" customFormat="1" x14ac:dyDescent="0.15">
      <c r="A6" s="27" t="s">
        <v>110</v>
      </c>
      <c r="B6" s="32">
        <f>B7</f>
        <v>2017</v>
      </c>
      <c r="C6" s="32">
        <f t="shared" ref="C6:X6" si="3">C7</f>
        <v>313726</v>
      </c>
      <c r="D6" s="32">
        <f t="shared" si="3"/>
        <v>47</v>
      </c>
      <c r="E6" s="32">
        <f t="shared" si="3"/>
        <v>18</v>
      </c>
      <c r="F6" s="32">
        <f t="shared" si="3"/>
        <v>0</v>
      </c>
      <c r="G6" s="32">
        <f t="shared" si="3"/>
        <v>0</v>
      </c>
      <c r="H6" s="32" t="str">
        <f t="shared" si="3"/>
        <v>鳥取県　北栄町</v>
      </c>
      <c r="I6" s="32" t="str">
        <f t="shared" si="3"/>
        <v>法非適用</v>
      </c>
      <c r="J6" s="32" t="str">
        <f t="shared" si="3"/>
        <v>下水道事業</v>
      </c>
      <c r="K6" s="32" t="str">
        <f t="shared" si="3"/>
        <v>特定地域生活排水処理</v>
      </c>
      <c r="L6" s="32" t="str">
        <f t="shared" si="3"/>
        <v>K3</v>
      </c>
      <c r="M6" s="32" t="str">
        <f t="shared" si="3"/>
        <v>非設置</v>
      </c>
      <c r="N6" s="33" t="str">
        <f t="shared" si="3"/>
        <v>-</v>
      </c>
      <c r="O6" s="33" t="str">
        <f t="shared" si="3"/>
        <v>該当数値なし</v>
      </c>
      <c r="P6" s="33">
        <f t="shared" si="3"/>
        <v>1.03</v>
      </c>
      <c r="Q6" s="33">
        <f t="shared" si="3"/>
        <v>100</v>
      </c>
      <c r="R6" s="33">
        <f t="shared" si="3"/>
        <v>3142</v>
      </c>
      <c r="S6" s="33">
        <f t="shared" si="3"/>
        <v>15270</v>
      </c>
      <c r="T6" s="33">
        <f t="shared" si="3"/>
        <v>56.94</v>
      </c>
      <c r="U6" s="33">
        <f t="shared" si="3"/>
        <v>268.18</v>
      </c>
      <c r="V6" s="33">
        <f t="shared" si="3"/>
        <v>157</v>
      </c>
      <c r="W6" s="33">
        <f t="shared" si="3"/>
        <v>5.2</v>
      </c>
      <c r="X6" s="33">
        <f t="shared" si="3"/>
        <v>30.19</v>
      </c>
      <c r="Y6" s="34">
        <f>IF(Y7="",NA(),Y7)</f>
        <v>100</v>
      </c>
      <c r="Z6" s="34">
        <f t="shared" ref="Z6:AH6" si="4">IF(Z7="",NA(),Z7)</f>
        <v>98.52</v>
      </c>
      <c r="AA6" s="34">
        <f t="shared" si="4"/>
        <v>98.4</v>
      </c>
      <c r="AB6" s="34">
        <f t="shared" si="4"/>
        <v>98.5</v>
      </c>
      <c r="AC6" s="34">
        <f t="shared" si="4"/>
        <v>104.1</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2595.6</v>
      </c>
      <c r="BG6" s="34">
        <f t="shared" ref="BG6:BO6" si="7">IF(BG7="",NA(),BG7)</f>
        <v>2114.38</v>
      </c>
      <c r="BH6" s="34">
        <f t="shared" si="7"/>
        <v>2053.12</v>
      </c>
      <c r="BI6" s="34">
        <f t="shared" si="7"/>
        <v>603.48</v>
      </c>
      <c r="BJ6" s="33">
        <f t="shared" si="7"/>
        <v>0</v>
      </c>
      <c r="BK6" s="34">
        <f t="shared" si="7"/>
        <v>446.63</v>
      </c>
      <c r="BL6" s="34">
        <f t="shared" si="7"/>
        <v>416.91</v>
      </c>
      <c r="BM6" s="34">
        <f t="shared" si="7"/>
        <v>392.19</v>
      </c>
      <c r="BN6" s="34">
        <f t="shared" si="7"/>
        <v>413.5</v>
      </c>
      <c r="BO6" s="34">
        <f t="shared" si="7"/>
        <v>407.42</v>
      </c>
      <c r="BP6" s="33" t="str">
        <f>IF(BP7="","",IF(BP7="-","【-】","【"&amp;SUBSTITUTE(TEXT(BP7,"#,##0.00"),"-","△")&amp;"】"))</f>
        <v>【329.28】</v>
      </c>
      <c r="BQ6" s="34">
        <f>IF(BQ7="",NA(),BQ7)</f>
        <v>50.99</v>
      </c>
      <c r="BR6" s="34">
        <f t="shared" ref="BR6:BZ6" si="8">IF(BR7="",NA(),BR7)</f>
        <v>62.6</v>
      </c>
      <c r="BS6" s="34">
        <f t="shared" si="8"/>
        <v>70.39</v>
      </c>
      <c r="BT6" s="34">
        <f t="shared" si="8"/>
        <v>65.58</v>
      </c>
      <c r="BU6" s="34">
        <f t="shared" si="8"/>
        <v>61.68</v>
      </c>
      <c r="BV6" s="34">
        <f t="shared" si="8"/>
        <v>58.53</v>
      </c>
      <c r="BW6" s="34">
        <f t="shared" si="8"/>
        <v>57.93</v>
      </c>
      <c r="BX6" s="34">
        <f t="shared" si="8"/>
        <v>57.03</v>
      </c>
      <c r="BY6" s="34">
        <f t="shared" si="8"/>
        <v>55.84</v>
      </c>
      <c r="BZ6" s="34">
        <f t="shared" si="8"/>
        <v>57.08</v>
      </c>
      <c r="CA6" s="33" t="str">
        <f>IF(CA7="","",IF(CA7="-","【-】","【"&amp;SUBSTITUTE(TEXT(CA7,"#,##0.00"),"-","△")&amp;"】"))</f>
        <v>【60.55】</v>
      </c>
      <c r="CB6" s="34">
        <f>IF(CB7="",NA(),CB7)</f>
        <v>256.93</v>
      </c>
      <c r="CC6" s="34">
        <f t="shared" ref="CC6:CK6" si="9">IF(CC7="",NA(),CC7)</f>
        <v>249.05</v>
      </c>
      <c r="CD6" s="34">
        <f t="shared" si="9"/>
        <v>222.29</v>
      </c>
      <c r="CE6" s="34">
        <f t="shared" si="9"/>
        <v>239.8</v>
      </c>
      <c r="CF6" s="34">
        <f t="shared" si="9"/>
        <v>254.4</v>
      </c>
      <c r="CG6" s="34">
        <f t="shared" si="9"/>
        <v>266.57</v>
      </c>
      <c r="CH6" s="34">
        <f t="shared" si="9"/>
        <v>276.93</v>
      </c>
      <c r="CI6" s="34">
        <f t="shared" si="9"/>
        <v>283.73</v>
      </c>
      <c r="CJ6" s="34">
        <f t="shared" si="9"/>
        <v>287.57</v>
      </c>
      <c r="CK6" s="34">
        <f t="shared" si="9"/>
        <v>286.86</v>
      </c>
      <c r="CL6" s="33" t="str">
        <f>IF(CL7="","",IF(CL7="-","【-】","【"&amp;SUBSTITUTE(TEXT(CL7,"#,##0.00"),"-","△")&amp;"】"))</f>
        <v>【269.12】</v>
      </c>
      <c r="CM6" s="34">
        <f>IF(CM7="",NA(),CM7)</f>
        <v>52.7</v>
      </c>
      <c r="CN6" s="34">
        <f t="shared" ref="CN6:CV6" si="10">IF(CN7="",NA(),CN7)</f>
        <v>52.7</v>
      </c>
      <c r="CO6" s="34">
        <f t="shared" si="10"/>
        <v>51.35</v>
      </c>
      <c r="CP6" s="34">
        <f t="shared" si="10"/>
        <v>51.35</v>
      </c>
      <c r="CQ6" s="34">
        <f t="shared" si="10"/>
        <v>51.35</v>
      </c>
      <c r="CR6" s="34">
        <f t="shared" si="10"/>
        <v>58.06</v>
      </c>
      <c r="CS6" s="34">
        <f t="shared" si="10"/>
        <v>59.08</v>
      </c>
      <c r="CT6" s="34">
        <f t="shared" si="10"/>
        <v>58.25</v>
      </c>
      <c r="CU6" s="34">
        <f t="shared" si="10"/>
        <v>61.55</v>
      </c>
      <c r="CV6" s="34">
        <f t="shared" si="10"/>
        <v>57.22</v>
      </c>
      <c r="CW6" s="33" t="str">
        <f>IF(CW7="","",IF(CW7="-","【-】","【"&amp;SUBSTITUTE(TEXT(CW7,"#,##0.00"),"-","△")&amp;"】"))</f>
        <v>【59.35】</v>
      </c>
      <c r="CX6" s="34">
        <f>IF(CX7="",NA(),CX7)</f>
        <v>97.04</v>
      </c>
      <c r="CY6" s="34">
        <f t="shared" ref="CY6:DG6" si="11">IF(CY7="",NA(),CY7)</f>
        <v>97.02</v>
      </c>
      <c r="CZ6" s="34">
        <f t="shared" si="11"/>
        <v>96.89</v>
      </c>
      <c r="DA6" s="34">
        <f t="shared" si="11"/>
        <v>98.09</v>
      </c>
      <c r="DB6" s="34">
        <f t="shared" si="11"/>
        <v>100</v>
      </c>
      <c r="DC6" s="34">
        <f t="shared" si="11"/>
        <v>75.790000000000006</v>
      </c>
      <c r="DD6" s="34">
        <f t="shared" si="11"/>
        <v>77.12</v>
      </c>
      <c r="DE6" s="34">
        <f t="shared" si="11"/>
        <v>68.150000000000006</v>
      </c>
      <c r="DF6" s="34">
        <f t="shared" si="11"/>
        <v>67.489999999999995</v>
      </c>
      <c r="DG6" s="34">
        <f t="shared" si="11"/>
        <v>67.290000000000006</v>
      </c>
      <c r="DH6" s="33" t="str">
        <f>IF(DH7="","",IF(DH7="-","【-】","【"&amp;SUBSTITUTE(TEXT(DH7,"#,##0.00"),"-","△")&amp;"】"))</f>
        <v>【76.98】</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4" t="str">
        <f>IF(EE7="",NA(),EE7)</f>
        <v>-</v>
      </c>
      <c r="EF6" s="34" t="str">
        <f t="shared" ref="EF6:EN6" si="14">IF(EF7="",NA(),EF7)</f>
        <v>-</v>
      </c>
      <c r="EG6" s="34" t="str">
        <f t="shared" si="14"/>
        <v>-</v>
      </c>
      <c r="EH6" s="34" t="str">
        <f t="shared" si="14"/>
        <v>-</v>
      </c>
      <c r="EI6" s="34" t="str">
        <f t="shared" si="14"/>
        <v>-</v>
      </c>
      <c r="EJ6" s="34" t="str">
        <f t="shared" si="14"/>
        <v>-</v>
      </c>
      <c r="EK6" s="34" t="str">
        <f t="shared" si="14"/>
        <v>-</v>
      </c>
      <c r="EL6" s="34" t="str">
        <f t="shared" si="14"/>
        <v>-</v>
      </c>
      <c r="EM6" s="34" t="str">
        <f t="shared" si="14"/>
        <v>-</v>
      </c>
      <c r="EN6" s="34" t="str">
        <f t="shared" si="14"/>
        <v>-</v>
      </c>
      <c r="EO6" s="33" t="str">
        <f>IF(EO7="","",IF(EO7="-","【-】","【"&amp;SUBSTITUTE(TEXT(EO7,"#,##0.00"),"-","△")&amp;"】"))</f>
        <v>【-】</v>
      </c>
    </row>
    <row r="7" spans="1:145" s="35" customFormat="1" x14ac:dyDescent="0.15">
      <c r="A7" s="27"/>
      <c r="B7" s="36">
        <v>2017</v>
      </c>
      <c r="C7" s="36">
        <v>313726</v>
      </c>
      <c r="D7" s="36">
        <v>47</v>
      </c>
      <c r="E7" s="36">
        <v>18</v>
      </c>
      <c r="F7" s="36">
        <v>0</v>
      </c>
      <c r="G7" s="36">
        <v>0</v>
      </c>
      <c r="H7" s="36" t="s">
        <v>111</v>
      </c>
      <c r="I7" s="36" t="s">
        <v>112</v>
      </c>
      <c r="J7" s="36" t="s">
        <v>113</v>
      </c>
      <c r="K7" s="36" t="s">
        <v>114</v>
      </c>
      <c r="L7" s="36" t="s">
        <v>115</v>
      </c>
      <c r="M7" s="36" t="s">
        <v>116</v>
      </c>
      <c r="N7" s="37" t="s">
        <v>117</v>
      </c>
      <c r="O7" s="37" t="s">
        <v>118</v>
      </c>
      <c r="P7" s="37">
        <v>1.03</v>
      </c>
      <c r="Q7" s="37">
        <v>100</v>
      </c>
      <c r="R7" s="37">
        <v>3142</v>
      </c>
      <c r="S7" s="37">
        <v>15270</v>
      </c>
      <c r="T7" s="37">
        <v>56.94</v>
      </c>
      <c r="U7" s="37">
        <v>268.18</v>
      </c>
      <c r="V7" s="37">
        <v>157</v>
      </c>
      <c r="W7" s="37">
        <v>5.2</v>
      </c>
      <c r="X7" s="37">
        <v>30.19</v>
      </c>
      <c r="Y7" s="37">
        <v>100</v>
      </c>
      <c r="Z7" s="37">
        <v>98.52</v>
      </c>
      <c r="AA7" s="37">
        <v>98.4</v>
      </c>
      <c r="AB7" s="37">
        <v>98.5</v>
      </c>
      <c r="AC7" s="37">
        <v>104.1</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2595.6</v>
      </c>
      <c r="BG7" s="37">
        <v>2114.38</v>
      </c>
      <c r="BH7" s="37">
        <v>2053.12</v>
      </c>
      <c r="BI7" s="37">
        <v>603.48</v>
      </c>
      <c r="BJ7" s="37">
        <v>0</v>
      </c>
      <c r="BK7" s="37">
        <v>446.63</v>
      </c>
      <c r="BL7" s="37">
        <v>416.91</v>
      </c>
      <c r="BM7" s="37">
        <v>392.19</v>
      </c>
      <c r="BN7" s="37">
        <v>413.5</v>
      </c>
      <c r="BO7" s="37">
        <v>407.42</v>
      </c>
      <c r="BP7" s="37">
        <v>329.28</v>
      </c>
      <c r="BQ7" s="37">
        <v>50.99</v>
      </c>
      <c r="BR7" s="37">
        <v>62.6</v>
      </c>
      <c r="BS7" s="37">
        <v>70.39</v>
      </c>
      <c r="BT7" s="37">
        <v>65.58</v>
      </c>
      <c r="BU7" s="37">
        <v>61.68</v>
      </c>
      <c r="BV7" s="37">
        <v>58.53</v>
      </c>
      <c r="BW7" s="37">
        <v>57.93</v>
      </c>
      <c r="BX7" s="37">
        <v>57.03</v>
      </c>
      <c r="BY7" s="37">
        <v>55.84</v>
      </c>
      <c r="BZ7" s="37">
        <v>57.08</v>
      </c>
      <c r="CA7" s="37">
        <v>60.55</v>
      </c>
      <c r="CB7" s="37">
        <v>256.93</v>
      </c>
      <c r="CC7" s="37">
        <v>249.05</v>
      </c>
      <c r="CD7" s="37">
        <v>222.29</v>
      </c>
      <c r="CE7" s="37">
        <v>239.8</v>
      </c>
      <c r="CF7" s="37">
        <v>254.4</v>
      </c>
      <c r="CG7" s="37">
        <v>266.57</v>
      </c>
      <c r="CH7" s="37">
        <v>276.93</v>
      </c>
      <c r="CI7" s="37">
        <v>283.73</v>
      </c>
      <c r="CJ7" s="37">
        <v>287.57</v>
      </c>
      <c r="CK7" s="37">
        <v>286.86</v>
      </c>
      <c r="CL7" s="37">
        <v>269.12</v>
      </c>
      <c r="CM7" s="37">
        <v>52.7</v>
      </c>
      <c r="CN7" s="37">
        <v>52.7</v>
      </c>
      <c r="CO7" s="37">
        <v>51.35</v>
      </c>
      <c r="CP7" s="37">
        <v>51.35</v>
      </c>
      <c r="CQ7" s="37">
        <v>51.35</v>
      </c>
      <c r="CR7" s="37">
        <v>58.06</v>
      </c>
      <c r="CS7" s="37">
        <v>59.08</v>
      </c>
      <c r="CT7" s="37">
        <v>58.25</v>
      </c>
      <c r="CU7" s="37">
        <v>61.55</v>
      </c>
      <c r="CV7" s="37">
        <v>57.22</v>
      </c>
      <c r="CW7" s="37">
        <v>59.35</v>
      </c>
      <c r="CX7" s="37">
        <v>97.04</v>
      </c>
      <c r="CY7" s="37">
        <v>97.02</v>
      </c>
      <c r="CZ7" s="37">
        <v>96.89</v>
      </c>
      <c r="DA7" s="37">
        <v>98.09</v>
      </c>
      <c r="DB7" s="37">
        <v>100</v>
      </c>
      <c r="DC7" s="37">
        <v>75.790000000000006</v>
      </c>
      <c r="DD7" s="37">
        <v>77.12</v>
      </c>
      <c r="DE7" s="37">
        <v>68.150000000000006</v>
      </c>
      <c r="DF7" s="37">
        <v>67.489999999999995</v>
      </c>
      <c r="DG7" s="37">
        <v>67.290000000000006</v>
      </c>
      <c r="DH7" s="37">
        <v>76.98</v>
      </c>
      <c r="DI7" s="37"/>
      <c r="DJ7" s="37"/>
      <c r="DK7" s="37"/>
      <c r="DL7" s="37"/>
      <c r="DM7" s="37"/>
      <c r="DN7" s="37"/>
      <c r="DO7" s="37"/>
      <c r="DP7" s="37"/>
      <c r="DQ7" s="37"/>
      <c r="DR7" s="37"/>
      <c r="DS7" s="37"/>
      <c r="DT7" s="37"/>
      <c r="DU7" s="37"/>
      <c r="DV7" s="37"/>
      <c r="DW7" s="37"/>
      <c r="DX7" s="37"/>
      <c r="DY7" s="37"/>
      <c r="DZ7" s="37"/>
      <c r="EA7" s="37"/>
      <c r="EB7" s="37"/>
      <c r="EC7" s="37"/>
      <c r="ED7" s="37"/>
      <c r="EE7" s="37" t="s">
        <v>117</v>
      </c>
      <c r="EF7" s="37" t="s">
        <v>117</v>
      </c>
      <c r="EG7" s="37" t="s">
        <v>117</v>
      </c>
      <c r="EH7" s="37" t="s">
        <v>117</v>
      </c>
      <c r="EI7" s="37" t="s">
        <v>117</v>
      </c>
      <c r="EJ7" s="37" t="s">
        <v>117</v>
      </c>
      <c r="EK7" s="37" t="s">
        <v>117</v>
      </c>
      <c r="EL7" s="37" t="s">
        <v>117</v>
      </c>
      <c r="EM7" s="37" t="s">
        <v>117</v>
      </c>
      <c r="EN7" s="37" t="s">
        <v>117</v>
      </c>
      <c r="EO7" s="37" t="s">
        <v>117</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119</v>
      </c>
      <c r="C9" s="39" t="s">
        <v>120</v>
      </c>
      <c r="D9" s="39" t="s">
        <v>121</v>
      </c>
      <c r="E9" s="39" t="s">
        <v>122</v>
      </c>
      <c r="F9" s="39" t="s">
        <v>123</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61</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FJ-USER</cp:lastModifiedBy>
  <cp:lastPrinted>2019-02-27T06:06:58Z</cp:lastPrinted>
  <dcterms:created xsi:type="dcterms:W3CDTF">2018-12-03T09:40:28Z</dcterms:created>
  <dcterms:modified xsi:type="dcterms:W3CDTF">2019-02-27T06:07:03Z</dcterms:modified>
  <cp:category/>
</cp:coreProperties>
</file>