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.5\地域整備課\【ここにまとめ】フォルダ整理（異動フォルダショートカットなど）\02 【保存版】上水道\０６　　その他調査（いやま）\水道に関する調査\経営分析表\H30\"/>
    </mc:Choice>
  </mc:AlternateContent>
  <workbookProtection workbookAlgorithmName="SHA-512" workbookHashValue="hbuzUKTzeqR9AmV43/gnB8Mr1reNSGeN0vqD5IhGkjxPKBoIpZ6KrO5mwo1YUw5eTvYdS+G4/vzWftK05mSg6A==" workbookSaltValue="/2FX6IZyB0tVKPPRf1lMZg==" workbookSpinCount="100000" lockStructure="1"/>
  <bookViews>
    <workbookView xWindow="0" yWindow="0" windowWidth="28800" windowHeight="1137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<sst xmlns="http://schemas.openxmlformats.org/spreadsheetml/2006/main" count="232" uniqueCount="119">
  <si>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</si>
  <si>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</si>
  <si>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</si>
  <si>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</si>
  <si>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</si>
  <si>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</si>
  <si>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</si>
  <si>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</si>
  <si>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</si>
  <si>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</si>
  <si>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</si>
  <si>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</si>
  <si>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</si>
  <si>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</si>
  <si>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</si>
  <si>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</si>
  <si>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</si>
  <si>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</si>
  <si>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</si>
  <si>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</si>
  <si>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</si>
  <si>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</si>
  <si>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</si>
  <si>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</si>
  <si>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</si>
  <si>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</si>
  <si>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</si>
  <si>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</si>
  <si>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</si>
  <si>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</si>
  <si>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</si>
  <si>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</si>
  <si>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</si>
  <si>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</si>
  <si>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</si>
  <si>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</si>
  <si>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</si>
  <si>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</si>
  <si>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</si>
  <si>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</si>
  <si>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</si>
  <si>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</si>
  <si>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</si>
  <si>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</si>
  <si>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</si>
  <si>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</si>
  <si>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</si>
  <si>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</si>
  <si>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</si>
  <si>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</si>
  <si>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</si>
  <si>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</si>
  <si>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</si>
  <si>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</si>
  <si>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</si>
  <si>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</si>
  <si>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</si>
  <si>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</si>
  <si>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</si>
  <si>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</si>
  <si>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</si>
  <si>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</si>
  <si>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</si>
  <si>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</si>
  <si>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</si>
  <si>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</si>
  <si>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</si>
  <si>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</si>
  <si>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</si>
  <si>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</si>
  <si>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</si>
  <si>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</si>
  <si>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</si>
  <si>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</si>
  <si>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</si>
  <si>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</si>
  <si>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</si>
  <si>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</si>
  <si>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</si>
  <si>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</si>
  <si>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</si>
  <si>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</si>
  <si>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</si>
  <si>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</si>
  <si>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</si>
  <si>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</si>
  <si>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</si>
  <si>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</si>
  <si>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</si>
  <si>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</si>
  <si>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</si>
  <si>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</si>
  <si>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</si>
  <si>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</si>
  <si>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</si>
  <si>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</si>
  <si>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</si>
  <si>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</si>
  <si>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</si>
  <si>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</si>
  <si>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</si>
  <si>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</si>
  <si>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</si>
  <si>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</si>
  <si>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北栄町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</si>
  <si>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</si>
  <si>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</si>
  <si>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</si>
  <si>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</si>
  <si>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</si>
  <si>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</si>
  <si>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</si>
  <si>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</si>
  <si>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</si>
  <si>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</si>
  <si>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</si>
  <si>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・北栄町の水道事業は、現在のところ経営上の問題はなく、健全であると判断できる。
　しかしながら、今後、人口減の影響による収益の低下、さらに施設等の老朽化による維持管理費等の増額も見込まれ、企業債等に依存せざるをえない厳しい状況も予想される。
　以上のことから、今後、施設の更新、整備や耐震化等を進めていく上において、施設利用率、有収率の向上を念頭に置きながら、より適切かつ効率的な計画を検討する必要があると考える。</t>
    <rPh sb="1" eb="2">
      <t>キタ</t>
    </rPh>
    <rPh sb="2" eb="3">
      <t>エイ</t>
    </rPh>
    <rPh sb="3" eb="4">
      <t>マチ</t>
    </rPh>
    <rPh sb="5" eb="7">
      <t>スイドウ</t>
    </rPh>
    <rPh sb="7" eb="9">
      <t>ジギョウ</t>
    </rPh>
    <rPh sb="11" eb="13">
      <t>ゲンザイ</t>
    </rPh>
    <rPh sb="17" eb="19">
      <t>ケイエイ</t>
    </rPh>
    <rPh sb="19" eb="20">
      <t>ジョウ</t>
    </rPh>
    <rPh sb="21" eb="23">
      <t>モンダイ</t>
    </rPh>
    <rPh sb="27" eb="29">
      <t>ケンゼン</t>
    </rPh>
    <rPh sb="33" eb="35">
      <t>ハンダン</t>
    </rPh>
    <rPh sb="48" eb="50">
      <t>コンゴ</t>
    </rPh>
    <rPh sb="55" eb="57">
      <t>エイキョウ</t>
    </rPh>
    <rPh sb="60" eb="62">
      <t>シュウエキ</t>
    </rPh>
    <rPh sb="63" eb="65">
      <t>テイカ</t>
    </rPh>
    <rPh sb="69" eb="71">
      <t>シセツ</t>
    </rPh>
    <rPh sb="71" eb="72">
      <t>ナド</t>
    </rPh>
    <rPh sb="73" eb="76">
      <t>ロウキュウカ</t>
    </rPh>
    <rPh sb="79" eb="81">
      <t>イジ</t>
    </rPh>
    <rPh sb="81" eb="83">
      <t>カンリ</t>
    </rPh>
    <rPh sb="83" eb="84">
      <t>ヒ</t>
    </rPh>
    <rPh sb="84" eb="85">
      <t>ナド</t>
    </rPh>
    <rPh sb="86" eb="88">
      <t>ゾウガク</t>
    </rPh>
    <rPh sb="89" eb="91">
      <t>ミコ</t>
    </rPh>
    <rPh sb="94" eb="96">
      <t>キギョウ</t>
    </rPh>
    <rPh sb="96" eb="97">
      <t>サイ</t>
    </rPh>
    <rPh sb="97" eb="98">
      <t>ナド</t>
    </rPh>
    <rPh sb="99" eb="101">
      <t>イゾン</t>
    </rPh>
    <rPh sb="108" eb="109">
      <t>キビ</t>
    </rPh>
    <rPh sb="111" eb="113">
      <t>ジョウキョウ</t>
    </rPh>
    <rPh sb="114" eb="116">
      <t>ヨソウ</t>
    </rPh>
    <rPh sb="122" eb="124">
      <t>イジョウ</t>
    </rPh>
    <rPh sb="130" eb="132">
      <t>コンゴ</t>
    </rPh>
    <rPh sb="133" eb="135">
      <t>シセツ</t>
    </rPh>
    <rPh sb="136" eb="138">
      <t>コウシン</t>
    </rPh>
    <rPh sb="139" eb="141">
      <t>セイビ</t>
    </rPh>
    <rPh sb="142" eb="145">
      <t>タイシンカ</t>
    </rPh>
    <rPh sb="145" eb="146">
      <t>ナド</t>
    </rPh>
    <rPh sb="147" eb="148">
      <t>スス</t>
    </rPh>
    <rPh sb="152" eb="153">
      <t>ウエ</t>
    </rPh>
    <rPh sb="158" eb="160">
      <t>シセツ</t>
    </rPh>
    <rPh sb="160" eb="163">
      <t>リヨウリツ</t>
    </rPh>
    <rPh sb="164" eb="166">
      <t>ユウシュウ</t>
    </rPh>
    <rPh sb="166" eb="167">
      <t>リツ</t>
    </rPh>
    <rPh sb="168" eb="170">
      <t>コウジョウ</t>
    </rPh>
    <rPh sb="171" eb="173">
      <t>ネントウ</t>
    </rPh>
    <rPh sb="174" eb="175">
      <t>オ</t>
    </rPh>
    <rPh sb="182" eb="184">
      <t>テキセツ</t>
    </rPh>
    <rPh sb="186" eb="188">
      <t>コウリツ</t>
    </rPh>
    <rPh sb="188" eb="189">
      <t>テキ</t>
    </rPh>
    <rPh sb="190" eb="192">
      <t>ケイカク</t>
    </rPh>
    <rPh sb="193" eb="195">
      <t>ケントウ</t>
    </rPh>
    <rPh sb="197" eb="199">
      <t>ヒツヨウ</t>
    </rPh>
    <rPh sb="203" eb="204">
      <t>カンガ</t>
    </rPh>
    <phoneticPr fontId="16"/>
  </si>
  <si>
    <r>
      <t>・北栄町の水道事業は、「①経常収支比率」と「⑤料金回収率」の数値より、給水収益等で給水に係る費用が十分に賄えており、類似団体の平均値と比較しても高い数値であり、健全な経営ができている。
・「②累積欠損金比率」も発生しておらず、経営上問題はない。
・「③流動比率」で短期的な債務に対する支払能力はある(100%以上）と表示されており、現金について言えば、年々増加傾向にある。
・一方で「⑥給水原価」は、全国平均と類似団体より低い状態</t>
    </r>
    <r>
      <rPr>
        <sz val="11"/>
        <color rgb="FFFF0000"/>
        <rFont val="ＭＳ ゴシック"/>
        <family val="3"/>
        <charset val="128"/>
      </rPr>
      <t>にあるが、</t>
    </r>
    <r>
      <rPr>
        <sz val="11"/>
        <color theme="1"/>
        <rFont val="ＭＳ ゴシック"/>
        <family val="3"/>
        <charset val="128"/>
      </rPr>
      <t>今後、</t>
    </r>
    <r>
      <rPr>
        <sz val="11"/>
        <color rgb="FFFF0000"/>
        <rFont val="ＭＳ ゴシック"/>
        <family val="3"/>
        <charset val="128"/>
      </rPr>
      <t>適正な</t>
    </r>
    <r>
      <rPr>
        <sz val="11"/>
        <color theme="1"/>
        <rFont val="ＭＳ ゴシック"/>
        <family val="3"/>
        <charset val="128"/>
      </rPr>
      <t>料金回収率や投資の効率化・維持管理費等の削減といった部分においては</t>
    </r>
    <r>
      <rPr>
        <sz val="11"/>
        <color rgb="FFFF0000"/>
        <rFont val="ＭＳ ゴシック"/>
        <family val="3"/>
        <charset val="128"/>
      </rPr>
      <t>検討が必要である。</t>
    </r>
    <r>
      <rPr>
        <sz val="11"/>
        <color theme="1"/>
        <rFont val="ＭＳ ゴシック"/>
        <family val="3"/>
        <charset val="128"/>
      </rPr>
      <t xml:space="preserve">
・さらに「④企業債残高対給水収益比率」は、全国平均と類似団体の数値を上回り、施設の整備に係る費用（工事請負費）の財源を企業債に依存していた結果であると言える。今後5年間も配水管改良工事等を継続する予定であるため、投資規模が適正であるかどうかの見直しが必要である。
・「⑦施設利用率」は年々減少傾向にあり、人口減に伴うものと考えられるが、そもそも施設が遊休状態ではないのかの分析も必要である。
・「⑧有収率」は</t>
    </r>
    <r>
      <rPr>
        <sz val="11"/>
        <color rgb="FFFF0000"/>
        <rFont val="ＭＳ ゴシック"/>
        <family val="3"/>
        <charset val="128"/>
      </rPr>
      <t>高い状況にあり</t>
    </r>
    <r>
      <rPr>
        <sz val="11"/>
        <color theme="1"/>
        <rFont val="ＭＳ ゴシック"/>
        <family val="3"/>
        <charset val="128"/>
      </rPr>
      <t xml:space="preserve">、施設稼働が収益に反映され、良好な状況である。
</t>
    </r>
    <rPh sb="1" eb="2">
      <t>キタ</t>
    </rPh>
    <rPh sb="2" eb="3">
      <t>エイ</t>
    </rPh>
    <rPh sb="3" eb="4">
      <t>マチ</t>
    </rPh>
    <rPh sb="5" eb="7">
      <t>スイドウ</t>
    </rPh>
    <rPh sb="7" eb="9">
      <t>ジギョウ</t>
    </rPh>
    <rPh sb="13" eb="15">
      <t>ケイジョウ</t>
    </rPh>
    <rPh sb="15" eb="17">
      <t>シュウシ</t>
    </rPh>
    <rPh sb="17" eb="19">
      <t>ヒリツ</t>
    </rPh>
    <rPh sb="23" eb="25">
      <t>リョウキン</t>
    </rPh>
    <rPh sb="25" eb="27">
      <t>カイシュウ</t>
    </rPh>
    <rPh sb="27" eb="28">
      <t>リツ</t>
    </rPh>
    <rPh sb="30" eb="32">
      <t>スウチ</t>
    </rPh>
    <rPh sb="35" eb="37">
      <t>キュウスイ</t>
    </rPh>
    <rPh sb="37" eb="39">
      <t>シュウエキ</t>
    </rPh>
    <rPh sb="39" eb="40">
      <t>ナド</t>
    </rPh>
    <rPh sb="41" eb="43">
      <t>キュウスイ</t>
    </rPh>
    <rPh sb="44" eb="45">
      <t>カカ</t>
    </rPh>
    <rPh sb="46" eb="48">
      <t>ヒヨウ</t>
    </rPh>
    <rPh sb="49" eb="51">
      <t>ジュウブン</t>
    </rPh>
    <rPh sb="52" eb="53">
      <t>マカナ</t>
    </rPh>
    <rPh sb="58" eb="60">
      <t>ルイジ</t>
    </rPh>
    <rPh sb="60" eb="62">
      <t>ダンタイ</t>
    </rPh>
    <rPh sb="63" eb="66">
      <t>ヘイキンチ</t>
    </rPh>
    <rPh sb="67" eb="69">
      <t>ヒカク</t>
    </rPh>
    <rPh sb="72" eb="73">
      <t>タカ</t>
    </rPh>
    <rPh sb="74" eb="76">
      <t>スウチ</t>
    </rPh>
    <rPh sb="80" eb="82">
      <t>ケンゼン</t>
    </rPh>
    <rPh sb="83" eb="85">
      <t>ケイエイ</t>
    </rPh>
    <rPh sb="96" eb="98">
      <t>ルイセキ</t>
    </rPh>
    <rPh sb="98" eb="101">
      <t>ケッソンキン</t>
    </rPh>
    <rPh sb="101" eb="103">
      <t>ヒリツ</t>
    </rPh>
    <rPh sb="105" eb="107">
      <t>ハッセイ</t>
    </rPh>
    <rPh sb="113" eb="115">
      <t>ケイエイ</t>
    </rPh>
    <rPh sb="115" eb="116">
      <t>ジョウ</t>
    </rPh>
    <rPh sb="116" eb="118">
      <t>モンダイ</t>
    </rPh>
    <rPh sb="154" eb="156">
      <t>イジョウ</t>
    </rPh>
    <rPh sb="188" eb="190">
      <t>イッポウ</t>
    </rPh>
    <rPh sb="193" eb="195">
      <t>キュウスイ</t>
    </rPh>
    <rPh sb="195" eb="197">
      <t>ゲンカ</t>
    </rPh>
    <rPh sb="200" eb="202">
      <t>ゼンコク</t>
    </rPh>
    <rPh sb="202" eb="204">
      <t>ヘイキン</t>
    </rPh>
    <rPh sb="205" eb="207">
      <t>ルイジ</t>
    </rPh>
    <rPh sb="207" eb="209">
      <t>ダンタイ</t>
    </rPh>
    <rPh sb="211" eb="212">
      <t>ヒク</t>
    </rPh>
    <rPh sb="213" eb="215">
      <t>ジョウタイ</t>
    </rPh>
    <rPh sb="220" eb="222">
      <t>コンゴ</t>
    </rPh>
    <rPh sb="223" eb="225">
      <t>テキセイ</t>
    </rPh>
    <rPh sb="226" eb="228">
      <t>リョウキン</t>
    </rPh>
    <rPh sb="228" eb="230">
      <t>カイシュウ</t>
    </rPh>
    <rPh sb="230" eb="231">
      <t>リツ</t>
    </rPh>
    <rPh sb="232" eb="234">
      <t>トウシ</t>
    </rPh>
    <rPh sb="235" eb="238">
      <t>コウリツカ</t>
    </rPh>
    <rPh sb="239" eb="241">
      <t>イジ</t>
    </rPh>
    <rPh sb="241" eb="243">
      <t>カンリ</t>
    </rPh>
    <rPh sb="243" eb="244">
      <t>ヒ</t>
    </rPh>
    <rPh sb="244" eb="245">
      <t>ナド</t>
    </rPh>
    <rPh sb="246" eb="248">
      <t>サクゲン</t>
    </rPh>
    <rPh sb="252" eb="254">
      <t>ブブン</t>
    </rPh>
    <rPh sb="259" eb="261">
      <t>ケントウ</t>
    </rPh>
    <rPh sb="262" eb="264">
      <t>ヒツヨウ</t>
    </rPh>
    <rPh sb="275" eb="277">
      <t>キギョウ</t>
    </rPh>
    <rPh sb="277" eb="278">
      <t>サイ</t>
    </rPh>
    <rPh sb="278" eb="280">
      <t>ザンダカ</t>
    </rPh>
    <rPh sb="280" eb="281">
      <t>タイ</t>
    </rPh>
    <rPh sb="281" eb="283">
      <t>キュウスイ</t>
    </rPh>
    <rPh sb="283" eb="285">
      <t>シュウエキ</t>
    </rPh>
    <rPh sb="285" eb="287">
      <t>ヒリツ</t>
    </rPh>
    <rPh sb="290" eb="292">
      <t>ゼンコク</t>
    </rPh>
    <rPh sb="292" eb="294">
      <t>ヘイキン</t>
    </rPh>
    <rPh sb="295" eb="297">
      <t>ルイジ</t>
    </rPh>
    <rPh sb="297" eb="299">
      <t>ダンタイ</t>
    </rPh>
    <rPh sb="300" eb="302">
      <t>スウチ</t>
    </rPh>
    <rPh sb="303" eb="305">
      <t>ウワマワ</t>
    </rPh>
    <rPh sb="307" eb="309">
      <t>シセツ</t>
    </rPh>
    <rPh sb="310" eb="312">
      <t>セイビ</t>
    </rPh>
    <rPh sb="313" eb="314">
      <t>カカ</t>
    </rPh>
    <rPh sb="315" eb="317">
      <t>ヒヨウ</t>
    </rPh>
    <rPh sb="348" eb="350">
      <t>コンゴ</t>
    </rPh>
    <rPh sb="351" eb="353">
      <t>ネンカン</t>
    </rPh>
    <rPh sb="354" eb="357">
      <t>ハイスイカン</t>
    </rPh>
    <rPh sb="357" eb="359">
      <t>カイリョウ</t>
    </rPh>
    <rPh sb="359" eb="361">
      <t>コウジ</t>
    </rPh>
    <rPh sb="361" eb="362">
      <t>ナド</t>
    </rPh>
    <rPh sb="363" eb="365">
      <t>ケイゾク</t>
    </rPh>
    <rPh sb="367" eb="369">
      <t>ヨテイ</t>
    </rPh>
    <rPh sb="375" eb="377">
      <t>トウシ</t>
    </rPh>
    <rPh sb="377" eb="379">
      <t>キボ</t>
    </rPh>
    <rPh sb="380" eb="382">
      <t>テキセイ</t>
    </rPh>
    <rPh sb="390" eb="392">
      <t>ミナオ</t>
    </rPh>
    <rPh sb="394" eb="396">
      <t>ヒツヨウ</t>
    </rPh>
    <rPh sb="404" eb="406">
      <t>シセツ</t>
    </rPh>
    <rPh sb="406" eb="409">
      <t>リヨウリツ</t>
    </rPh>
    <rPh sb="411" eb="413">
      <t>ネンネン</t>
    </rPh>
    <rPh sb="413" eb="415">
      <t>ゲンショウ</t>
    </rPh>
    <rPh sb="415" eb="417">
      <t>ケイコウ</t>
    </rPh>
    <rPh sb="421" eb="423">
      <t>ジンコウ</t>
    </rPh>
    <rPh sb="423" eb="424">
      <t>ゲン</t>
    </rPh>
    <rPh sb="425" eb="426">
      <t>トモナ</t>
    </rPh>
    <rPh sb="430" eb="431">
      <t>カンガ</t>
    </rPh>
    <rPh sb="441" eb="443">
      <t>シセツ</t>
    </rPh>
    <rPh sb="444" eb="446">
      <t>ユウキュウ</t>
    </rPh>
    <rPh sb="446" eb="448">
      <t>ジョウタイ</t>
    </rPh>
    <rPh sb="455" eb="457">
      <t>ブンセキ</t>
    </rPh>
    <rPh sb="458" eb="460">
      <t>ヒツヨウ</t>
    </rPh>
    <rPh sb="468" eb="470">
      <t>ユウシュウ</t>
    </rPh>
    <rPh sb="470" eb="471">
      <t>リツ</t>
    </rPh>
    <rPh sb="473" eb="474">
      <t>タカ</t>
    </rPh>
    <rPh sb="475" eb="477">
      <t>ジョウキョウ</t>
    </rPh>
    <rPh sb="481" eb="483">
      <t>シセツ</t>
    </rPh>
    <rPh sb="483" eb="485">
      <t>カドウ</t>
    </rPh>
    <rPh sb="486" eb="488">
      <t>シュウエキ</t>
    </rPh>
    <rPh sb="489" eb="491">
      <t>ハンエイ</t>
    </rPh>
    <rPh sb="494" eb="496">
      <t>リョウコウ</t>
    </rPh>
    <rPh sb="497" eb="499">
      <t>ジョウキョウ</t>
    </rPh>
    <phoneticPr fontId="16"/>
  </si>
  <si>
    <r>
      <t>・「①有形固定資産減価償却率」は、</t>
    </r>
    <r>
      <rPr>
        <sz val="11"/>
        <color rgb="FFFF0000"/>
        <rFont val="ＭＳ ゴシック"/>
        <family val="3"/>
        <charset val="128"/>
      </rPr>
      <t>類似団体平均値を下回っているものの、</t>
    </r>
    <r>
      <rPr>
        <sz val="11"/>
        <color theme="1"/>
        <rFont val="ＭＳ ゴシック"/>
        <family val="3"/>
        <charset val="128"/>
      </rPr>
      <t>年々増加傾向にあり、資産の老朽化度合は今後も上がると予想される。（法定耐用年数に近い資産が増加する</t>
    </r>
    <r>
      <rPr>
        <sz val="11"/>
        <color rgb="FFFF0000"/>
        <rFont val="ＭＳ ゴシック"/>
        <family val="3"/>
        <charset val="128"/>
      </rPr>
      <t>見込みである</t>
    </r>
    <r>
      <rPr>
        <sz val="11"/>
        <color theme="1"/>
        <rFont val="ＭＳ ゴシック"/>
        <family val="3"/>
        <charset val="128"/>
      </rPr>
      <t xml:space="preserve">。）
</t>
    </r>
    <rPh sb="3" eb="5">
      <t>ユウケイ</t>
    </rPh>
    <rPh sb="5" eb="7">
      <t>コテイ</t>
    </rPh>
    <rPh sb="7" eb="9">
      <t>シサン</t>
    </rPh>
    <rPh sb="9" eb="11">
      <t>ゲンカ</t>
    </rPh>
    <rPh sb="11" eb="13">
      <t>ショウキャク</t>
    </rPh>
    <rPh sb="13" eb="14">
      <t>リツ</t>
    </rPh>
    <rPh sb="17" eb="19">
      <t>ルイジ</t>
    </rPh>
    <rPh sb="19" eb="21">
      <t>ダンタイ</t>
    </rPh>
    <rPh sb="21" eb="24">
      <t>ヘイキンチ</t>
    </rPh>
    <rPh sb="25" eb="27">
      <t>シタマワ</t>
    </rPh>
    <rPh sb="35" eb="37">
      <t>ネンネン</t>
    </rPh>
    <rPh sb="37" eb="39">
      <t>ゾウカ</t>
    </rPh>
    <rPh sb="39" eb="41">
      <t>ケイコウ</t>
    </rPh>
    <rPh sb="45" eb="47">
      <t>シサン</t>
    </rPh>
    <rPh sb="48" eb="51">
      <t>ロウキュウカ</t>
    </rPh>
    <rPh sb="51" eb="53">
      <t>ドアイ</t>
    </rPh>
    <rPh sb="54" eb="56">
      <t>コンゴ</t>
    </rPh>
    <rPh sb="57" eb="58">
      <t>ア</t>
    </rPh>
    <rPh sb="61" eb="63">
      <t>ヨソウ</t>
    </rPh>
    <rPh sb="68" eb="70">
      <t>ホウテイ</t>
    </rPh>
    <rPh sb="70" eb="72">
      <t>タイヨウ</t>
    </rPh>
    <rPh sb="72" eb="74">
      <t>ネンスウ</t>
    </rPh>
    <rPh sb="75" eb="76">
      <t>チカ</t>
    </rPh>
    <rPh sb="77" eb="79">
      <t>シサン</t>
    </rPh>
    <rPh sb="80" eb="82">
      <t>ゾウカ</t>
    </rPh>
    <rPh sb="84" eb="86">
      <t>ミコ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</si>
</sst>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1.95</c:v>
                </c:pt>
                <c:pt idx="2">
                  <c:v>0.53</c:v>
                </c:pt>
                <c:pt idx="3">
                  <c:v>0.86</c:v>
                </c:pt>
                <c:pt idx="4">
                  <c:v>1.19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2E-4518-A1AF-CE3F9136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27256"/>
        <c:axId val="25042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0.99</c:v>
                </c:pt>
                <c:pt idx="3">
                  <c:v>0.71</c:v>
                </c:pt>
                <c:pt idx="4">
                  <c:v>0.54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2E-4518-A1AF-CE3F9136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427256"/>
        <c:axId val="250427648"/>
      </c:lineChart>
      <c:dateAx>
        <c:axId val="250427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427648"/>
        <c:crosses val="autoZero"/>
        <c:auto val="1"/>
        <c:lblOffset val="100"/>
        <c:baseTimeUnit val="years"/>
      </c:dateAx>
      <c:valAx>
        <c:axId val="25042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42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58.87</c:v>
                </c:pt>
                <c:pt idx="1">
                  <c:v>57.33</c:v>
                </c:pt>
                <c:pt idx="2">
                  <c:v>56.84</c:v>
                </c:pt>
                <c:pt idx="3">
                  <c:v>55.71</c:v>
                </c:pt>
                <c:pt idx="4">
                  <c:v>54.87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C0-4759-972B-D6FD95ED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920160"/>
        <c:axId val="331920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55.13</c:v>
                </c:pt>
                <c:pt idx="2">
                  <c:v>54.77</c:v>
                </c:pt>
                <c:pt idx="3">
                  <c:v>54.92</c:v>
                </c:pt>
                <c:pt idx="4">
                  <c:v>55.63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C0-4759-972B-D6FD95ED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20160"/>
        <c:axId val="331920552"/>
      </c:lineChart>
      <c:dateAx>
        <c:axId val="33192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920552"/>
        <c:crosses val="autoZero"/>
        <c:auto val="1"/>
        <c:lblOffset val="100"/>
        <c:baseTimeUnit val="years"/>
      </c:dateAx>
      <c:valAx>
        <c:axId val="331920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92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80.19</c:v>
                </c:pt>
                <c:pt idx="1">
                  <c:v>80.03</c:v>
                </c:pt>
                <c:pt idx="2">
                  <c:v>80.05</c:v>
                </c:pt>
                <c:pt idx="3">
                  <c:v>82.2</c:v>
                </c:pt>
                <c:pt idx="4">
                  <c:v>82.07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0C-4895-86AB-0483D8099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921728"/>
        <c:axId val="331922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83.09</c:v>
                </c:pt>
                <c:pt idx="1">
                  <c:v>83</c:v>
                </c:pt>
                <c:pt idx="2">
                  <c:v>82.89</c:v>
                </c:pt>
                <c:pt idx="3">
                  <c:v>82.66</c:v>
                </c:pt>
                <c:pt idx="4">
                  <c:v>82.04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0C-4895-86AB-0483D8099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21728"/>
        <c:axId val="331922120"/>
      </c:lineChart>
      <c:dateAx>
        <c:axId val="33192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922120"/>
        <c:crosses val="autoZero"/>
        <c:auto val="1"/>
        <c:lblOffset val="100"/>
        <c:baseTimeUnit val="years"/>
      </c:dateAx>
      <c:valAx>
        <c:axId val="331922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92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120.46</c:v>
                </c:pt>
                <c:pt idx="1">
                  <c:v>128.55000000000001</c:v>
                </c:pt>
                <c:pt idx="2">
                  <c:v>122.21</c:v>
                </c:pt>
                <c:pt idx="3">
                  <c:v>128.37</c:v>
                </c:pt>
                <c:pt idx="4">
                  <c:v>123.39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B-49F3-B484-FF172027D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686872"/>
        <c:axId val="25368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110.01</c:v>
                </c:pt>
                <c:pt idx="2">
                  <c:v>111.21</c:v>
                </c:pt>
                <c:pt idx="3">
                  <c:v>111.71</c:v>
                </c:pt>
                <c:pt idx="4">
                  <c:v>110.05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1B-49F3-B484-FF172027D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86872"/>
        <c:axId val="253687264"/>
      </c:lineChart>
      <c:dateAx>
        <c:axId val="253686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87264"/>
        <c:crosses val="autoZero"/>
        <c:auto val="1"/>
        <c:lblOffset val="100"/>
        <c:baseTimeUnit val="years"/>
      </c:dateAx>
      <c:valAx>
        <c:axId val="253687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686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39.909999999999997</c:v>
                </c:pt>
                <c:pt idx="1">
                  <c:v>43.31</c:v>
                </c:pt>
                <c:pt idx="2">
                  <c:v>44.79</c:v>
                </c:pt>
                <c:pt idx="3">
                  <c:v>46.26</c:v>
                </c:pt>
                <c:pt idx="4">
                  <c:v>47.44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C1-4A1A-9211-B6256ACC5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688440"/>
        <c:axId val="25368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39.06</c:v>
                </c:pt>
                <c:pt idx="1">
                  <c:v>46.66</c:v>
                </c:pt>
                <c:pt idx="2">
                  <c:v>47.46</c:v>
                </c:pt>
                <c:pt idx="3">
                  <c:v>48.49</c:v>
                </c:pt>
                <c:pt idx="4">
                  <c:v>48.05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1-4A1A-9211-B6256ACC5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88440"/>
        <c:axId val="253688832"/>
      </c:lineChart>
      <c:dateAx>
        <c:axId val="253688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88832"/>
        <c:crosses val="autoZero"/>
        <c:auto val="1"/>
        <c:lblOffset val="100"/>
        <c:baseTimeUnit val="years"/>
      </c:dateAx>
      <c:valAx>
        <c:axId val="25368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688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3.66</c:v>
                </c:pt>
                <c:pt idx="1">
                  <c:v>3.43</c:v>
                </c:pt>
                <c:pt idx="2">
                  <c:v>4.45</c:v>
                </c:pt>
                <c:pt idx="3">
                  <c:v>4.4400000000000004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76-422F-951D-50BE5C24C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690008"/>
        <c:axId val="25369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8.8699999999999992</c:v>
                </c:pt>
                <c:pt idx="1">
                  <c:v>9.85</c:v>
                </c:pt>
                <c:pt idx="2">
                  <c:v>9.7100000000000009</c:v>
                </c:pt>
                <c:pt idx="3">
                  <c:v>12.79</c:v>
                </c:pt>
                <c:pt idx="4">
                  <c:v>13.39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76-422F-951D-50BE5C24C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90008"/>
        <c:axId val="253690400"/>
      </c:lineChart>
      <c:dateAx>
        <c:axId val="253690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690400"/>
        <c:crosses val="autoZero"/>
        <c:auto val="1"/>
        <c:lblOffset val="100"/>
        <c:baseTimeUnit val="years"/>
      </c:dateAx>
      <c:valAx>
        <c:axId val="25369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690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B-4B48-B9BF-BEE951900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03080"/>
        <c:axId val="25380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9.56</c:v>
                </c:pt>
                <c:pt idx="1">
                  <c:v>2.8</c:v>
                </c:pt>
                <c:pt idx="2">
                  <c:v>1.93</c:v>
                </c:pt>
                <c:pt idx="3">
                  <c:v>1.72</c:v>
                </c:pt>
                <c:pt idx="4">
                  <c:v>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EB-4B48-B9BF-BEE951900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03080"/>
        <c:axId val="253803472"/>
      </c:lineChart>
      <c:dateAx>
        <c:axId val="253803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803472"/>
        <c:crosses val="autoZero"/>
        <c:auto val="1"/>
        <c:lblOffset val="100"/>
        <c:baseTimeUnit val="years"/>
      </c:dateAx>
      <c:valAx>
        <c:axId val="253803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803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282.22000000000003</c:v>
                </c:pt>
                <c:pt idx="1">
                  <c:v>110.95</c:v>
                </c:pt>
                <c:pt idx="2">
                  <c:v>109.44</c:v>
                </c:pt>
                <c:pt idx="3">
                  <c:v>136.82</c:v>
                </c:pt>
                <c:pt idx="4">
                  <c:v>156.41999999999999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93-4B2D-9BA9-7F163F753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393552"/>
        <c:axId val="33139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963.24</c:v>
                </c:pt>
                <c:pt idx="1">
                  <c:v>381.53</c:v>
                </c:pt>
                <c:pt idx="2">
                  <c:v>391.54</c:v>
                </c:pt>
                <c:pt idx="3">
                  <c:v>384.34</c:v>
                </c:pt>
                <c:pt idx="4">
                  <c:v>359.47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93-4B2D-9BA9-7F163F753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93552"/>
        <c:axId val="331393944"/>
      </c:lineChart>
      <c:dateAx>
        <c:axId val="33139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393944"/>
        <c:crosses val="autoZero"/>
        <c:auto val="1"/>
        <c:lblOffset val="100"/>
        <c:baseTimeUnit val="years"/>
      </c:dateAx>
      <c:valAx>
        <c:axId val="331393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39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517.86</c:v>
                </c:pt>
                <c:pt idx="1">
                  <c:v>511.75</c:v>
                </c:pt>
                <c:pt idx="2">
                  <c:v>477.08</c:v>
                </c:pt>
                <c:pt idx="3">
                  <c:v>450.95</c:v>
                </c:pt>
                <c:pt idx="4">
                  <c:v>438.59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A1-4D5E-B135-7F17C7579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393160"/>
        <c:axId val="33139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400.38</c:v>
                </c:pt>
                <c:pt idx="1">
                  <c:v>393.27</c:v>
                </c:pt>
                <c:pt idx="2">
                  <c:v>386.97</c:v>
                </c:pt>
                <c:pt idx="3">
                  <c:v>380.58</c:v>
                </c:pt>
                <c:pt idx="4">
                  <c:v>401.79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A1-4D5E-B135-7F17C7579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93160"/>
        <c:axId val="331395120"/>
      </c:lineChart>
      <c:dateAx>
        <c:axId val="331393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395120"/>
        <c:crosses val="autoZero"/>
        <c:auto val="1"/>
        <c:lblOffset val="100"/>
        <c:baseTimeUnit val="years"/>
      </c:dateAx>
      <c:valAx>
        <c:axId val="331395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39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119.58</c:v>
                </c:pt>
                <c:pt idx="1">
                  <c:v>133.01</c:v>
                </c:pt>
                <c:pt idx="2">
                  <c:v>125.3</c:v>
                </c:pt>
                <c:pt idx="3">
                  <c:v>132.11000000000001</c:v>
                </c:pt>
                <c:pt idx="4">
                  <c:v>126.45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E7-4027-8A07-CCC901D97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02688"/>
        <c:axId val="25380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96.56</c:v>
                </c:pt>
                <c:pt idx="1">
                  <c:v>100.47</c:v>
                </c:pt>
                <c:pt idx="2">
                  <c:v>101.72</c:v>
                </c:pt>
                <c:pt idx="3">
                  <c:v>102.38</c:v>
                </c:pt>
                <c:pt idx="4">
                  <c:v>100.12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E7-4027-8A07-CCC901D97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02688"/>
        <c:axId val="253802296"/>
      </c:lineChart>
      <c:dateAx>
        <c:axId val="25380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802296"/>
        <c:crosses val="autoZero"/>
        <c:auto val="1"/>
        <c:lblOffset val="100"/>
        <c:baseTimeUnit val="years"/>
      </c:dateAx>
      <c:valAx>
        <c:axId val="25380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80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127.3</c:v>
                </c:pt>
                <c:pt idx="1">
                  <c:v>114.58</c:v>
                </c:pt>
                <c:pt idx="2">
                  <c:v>121.36</c:v>
                </c:pt>
                <c:pt idx="3">
                  <c:v>115.21</c:v>
                </c:pt>
                <c:pt idx="4">
                  <c:v>120.39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03-4752-BDA7-EBC122C12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396296"/>
        <c:axId val="33139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177.14</c:v>
                </c:pt>
                <c:pt idx="1">
                  <c:v>169.82</c:v>
                </c:pt>
                <c:pt idx="2">
                  <c:v>168.2</c:v>
                </c:pt>
                <c:pt idx="3">
                  <c:v>168.67</c:v>
                </c:pt>
                <c:pt idx="4">
                  <c:v>174.97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03-4752-BDA7-EBC122C12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96296"/>
        <c:axId val="331396688"/>
      </c:lineChart>
      <c:dateAx>
        <c:axId val="331396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396688"/>
        <c:crosses val="autoZero"/>
        <c:auto val="1"/>
        <c:lblOffset val="100"/>
        <c:baseTimeUnit val="years"/>
      </c:dateAx>
      <c:valAx>
        <c:axId val="33139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396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U43" zoomScaleNormal="100" workbookViewId="0">
      <selection activeCell="CH36" sqref="CH3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4" t="str">
        <f>データ!H6</f>
        <v>鳥取県　北栄町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A6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15270</v>
      </c>
      <c r="AM8" s="59"/>
      <c r="AN8" s="59"/>
      <c r="AO8" s="59"/>
      <c r="AP8" s="59"/>
      <c r="AQ8" s="59"/>
      <c r="AR8" s="59"/>
      <c r="AS8" s="59"/>
      <c r="AT8" s="50">
        <f>データ!$S$6</f>
        <v>56.94</v>
      </c>
      <c r="AU8" s="51"/>
      <c r="AV8" s="51"/>
      <c r="AW8" s="51"/>
      <c r="AX8" s="51"/>
      <c r="AY8" s="51"/>
      <c r="AZ8" s="51"/>
      <c r="BA8" s="51"/>
      <c r="BB8" s="52">
        <f>データ!$T$6</f>
        <v>268.18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66</v>
      </c>
      <c r="J10" s="51"/>
      <c r="K10" s="51"/>
      <c r="L10" s="51"/>
      <c r="M10" s="51"/>
      <c r="N10" s="51"/>
      <c r="O10" s="62"/>
      <c r="P10" s="52">
        <f>データ!$P$6</f>
        <v>99.45</v>
      </c>
      <c r="Q10" s="52"/>
      <c r="R10" s="52"/>
      <c r="S10" s="52"/>
      <c r="T10" s="52"/>
      <c r="U10" s="52"/>
      <c r="V10" s="52"/>
      <c r="W10" s="59">
        <f>データ!$Q$6</f>
        <v>2970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15112</v>
      </c>
      <c r="AM10" s="59"/>
      <c r="AN10" s="59"/>
      <c r="AO10" s="59"/>
      <c r="AP10" s="59"/>
      <c r="AQ10" s="59"/>
      <c r="AR10" s="59"/>
      <c r="AS10" s="59"/>
      <c r="AT10" s="50">
        <f>データ!$V$6</f>
        <v>56.94</v>
      </c>
      <c r="AU10" s="51"/>
      <c r="AV10" s="51"/>
      <c r="AW10" s="51"/>
      <c r="AX10" s="51"/>
      <c r="AY10" s="51"/>
      <c r="AZ10" s="51"/>
      <c r="BA10" s="51"/>
      <c r="BB10" s="52">
        <f>データ!$W$6</f>
        <v>265.39999999999998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117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116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1bgzZuKqwjuY1qZShRUuQdeBGXMrh/he6LAY7dLFgDTL0Gqn7VCJZL0ey9pYMGynmTTQhrsFma7en9Od9KNxQg==" saltValue="PQoshXblYnpA2GhPFWcAf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35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28" t="s">
        <v>64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65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66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67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68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69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70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71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72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73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74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75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28" t="s">
        <v>76</v>
      </c>
      <c r="B5" s="31"/>
      <c r="C5" s="31"/>
      <c r="D5" s="31"/>
      <c r="E5" s="31"/>
      <c r="F5" s="31"/>
      <c r="G5" s="31"/>
      <c r="H5" s="32" t="s">
        <v>77</v>
      </c>
      <c r="I5" s="32" t="s">
        <v>78</v>
      </c>
      <c r="J5" s="32" t="s">
        <v>79</v>
      </c>
      <c r="K5" s="32" t="s">
        <v>80</v>
      </c>
      <c r="L5" s="32" t="s">
        <v>81</v>
      </c>
      <c r="M5" s="32" t="s">
        <v>5</v>
      </c>
      <c r="N5" s="32" t="s">
        <v>82</v>
      </c>
      <c r="O5" s="32" t="s">
        <v>83</v>
      </c>
      <c r="P5" s="32" t="s">
        <v>84</v>
      </c>
      <c r="Q5" s="32" t="s">
        <v>85</v>
      </c>
      <c r="R5" s="32" t="s">
        <v>86</v>
      </c>
      <c r="S5" s="32" t="s">
        <v>87</v>
      </c>
      <c r="T5" s="32" t="s">
        <v>88</v>
      </c>
      <c r="U5" s="32" t="s">
        <v>89</v>
      </c>
      <c r="V5" s="32" t="s">
        <v>90</v>
      </c>
      <c r="W5" s="32" t="s">
        <v>91</v>
      </c>
      <c r="X5" s="32" t="s">
        <v>92</v>
      </c>
      <c r="Y5" s="32" t="s">
        <v>93</v>
      </c>
      <c r="Z5" s="32" t="s">
        <v>94</v>
      </c>
      <c r="AA5" s="32" t="s">
        <v>95</v>
      </c>
      <c r="AB5" s="32" t="s">
        <v>96</v>
      </c>
      <c r="AC5" s="32" t="s">
        <v>97</v>
      </c>
      <c r="AD5" s="32" t="s">
        <v>98</v>
      </c>
      <c r="AE5" s="32" t="s">
        <v>99</v>
      </c>
      <c r="AF5" s="32" t="s">
        <v>100</v>
      </c>
      <c r="AG5" s="32" t="s">
        <v>101</v>
      </c>
      <c r="AH5" s="32" t="s">
        <v>41</v>
      </c>
      <c r="AI5" s="32" t="s">
        <v>92</v>
      </c>
      <c r="AJ5" s="32" t="s">
        <v>93</v>
      </c>
      <c r="AK5" s="32" t="s">
        <v>94</v>
      </c>
      <c r="AL5" s="32" t="s">
        <v>95</v>
      </c>
      <c r="AM5" s="32" t="s">
        <v>96</v>
      </c>
      <c r="AN5" s="32" t="s">
        <v>97</v>
      </c>
      <c r="AO5" s="32" t="s">
        <v>98</v>
      </c>
      <c r="AP5" s="32" t="s">
        <v>99</v>
      </c>
      <c r="AQ5" s="32" t="s">
        <v>100</v>
      </c>
      <c r="AR5" s="32" t="s">
        <v>101</v>
      </c>
      <c r="AS5" s="32" t="s">
        <v>102</v>
      </c>
      <c r="AT5" s="32" t="s">
        <v>92</v>
      </c>
      <c r="AU5" s="32" t="s">
        <v>93</v>
      </c>
      <c r="AV5" s="32" t="s">
        <v>94</v>
      </c>
      <c r="AW5" s="32" t="s">
        <v>95</v>
      </c>
      <c r="AX5" s="32" t="s">
        <v>96</v>
      </c>
      <c r="AY5" s="32" t="s">
        <v>97</v>
      </c>
      <c r="AZ5" s="32" t="s">
        <v>98</v>
      </c>
      <c r="BA5" s="32" t="s">
        <v>99</v>
      </c>
      <c r="BB5" s="32" t="s">
        <v>100</v>
      </c>
      <c r="BC5" s="32" t="s">
        <v>101</v>
      </c>
      <c r="BD5" s="32" t="s">
        <v>102</v>
      </c>
      <c r="BE5" s="32" t="s">
        <v>92</v>
      </c>
      <c r="BF5" s="32" t="s">
        <v>93</v>
      </c>
      <c r="BG5" s="32" t="s">
        <v>94</v>
      </c>
      <c r="BH5" s="32" t="s">
        <v>95</v>
      </c>
      <c r="BI5" s="32" t="s">
        <v>96</v>
      </c>
      <c r="BJ5" s="32" t="s">
        <v>97</v>
      </c>
      <c r="BK5" s="32" t="s">
        <v>98</v>
      </c>
      <c r="BL5" s="32" t="s">
        <v>99</v>
      </c>
      <c r="BM5" s="32" t="s">
        <v>100</v>
      </c>
      <c r="BN5" s="32" t="s">
        <v>101</v>
      </c>
      <c r="BO5" s="32" t="s">
        <v>102</v>
      </c>
      <c r="BP5" s="32" t="s">
        <v>92</v>
      </c>
      <c r="BQ5" s="32" t="s">
        <v>93</v>
      </c>
      <c r="BR5" s="32" t="s">
        <v>94</v>
      </c>
      <c r="BS5" s="32" t="s">
        <v>95</v>
      </c>
      <c r="BT5" s="32" t="s">
        <v>96</v>
      </c>
      <c r="BU5" s="32" t="s">
        <v>97</v>
      </c>
      <c r="BV5" s="32" t="s">
        <v>98</v>
      </c>
      <c r="BW5" s="32" t="s">
        <v>99</v>
      </c>
      <c r="BX5" s="32" t="s">
        <v>100</v>
      </c>
      <c r="BY5" s="32" t="s">
        <v>101</v>
      </c>
      <c r="BZ5" s="32" t="s">
        <v>102</v>
      </c>
      <c r="CA5" s="32" t="s">
        <v>92</v>
      </c>
      <c r="CB5" s="32" t="s">
        <v>93</v>
      </c>
      <c r="CC5" s="32" t="s">
        <v>94</v>
      </c>
      <c r="CD5" s="32" t="s">
        <v>95</v>
      </c>
      <c r="CE5" s="32" t="s">
        <v>96</v>
      </c>
      <c r="CF5" s="32" t="s">
        <v>97</v>
      </c>
      <c r="CG5" s="32" t="s">
        <v>98</v>
      </c>
      <c r="CH5" s="32" t="s">
        <v>99</v>
      </c>
      <c r="CI5" s="32" t="s">
        <v>100</v>
      </c>
      <c r="CJ5" s="32" t="s">
        <v>101</v>
      </c>
      <c r="CK5" s="32" t="s">
        <v>102</v>
      </c>
      <c r="CL5" s="32" t="s">
        <v>92</v>
      </c>
      <c r="CM5" s="32" t="s">
        <v>93</v>
      </c>
      <c r="CN5" s="32" t="s">
        <v>94</v>
      </c>
      <c r="CO5" s="32" t="s">
        <v>95</v>
      </c>
      <c r="CP5" s="32" t="s">
        <v>96</v>
      </c>
      <c r="CQ5" s="32" t="s">
        <v>97</v>
      </c>
      <c r="CR5" s="32" t="s">
        <v>98</v>
      </c>
      <c r="CS5" s="32" t="s">
        <v>99</v>
      </c>
      <c r="CT5" s="32" t="s">
        <v>100</v>
      </c>
      <c r="CU5" s="32" t="s">
        <v>101</v>
      </c>
      <c r="CV5" s="32" t="s">
        <v>102</v>
      </c>
      <c r="CW5" s="32" t="s">
        <v>92</v>
      </c>
      <c r="CX5" s="32" t="s">
        <v>93</v>
      </c>
      <c r="CY5" s="32" t="s">
        <v>94</v>
      </c>
      <c r="CZ5" s="32" t="s">
        <v>95</v>
      </c>
      <c r="DA5" s="32" t="s">
        <v>96</v>
      </c>
      <c r="DB5" s="32" t="s">
        <v>97</v>
      </c>
      <c r="DC5" s="32" t="s">
        <v>98</v>
      </c>
      <c r="DD5" s="32" t="s">
        <v>99</v>
      </c>
      <c r="DE5" s="32" t="s">
        <v>100</v>
      </c>
      <c r="DF5" s="32" t="s">
        <v>101</v>
      </c>
      <c r="DG5" s="32" t="s">
        <v>102</v>
      </c>
      <c r="DH5" s="32" t="s">
        <v>92</v>
      </c>
      <c r="DI5" s="32" t="s">
        <v>93</v>
      </c>
      <c r="DJ5" s="32" t="s">
        <v>94</v>
      </c>
      <c r="DK5" s="32" t="s">
        <v>95</v>
      </c>
      <c r="DL5" s="32" t="s">
        <v>96</v>
      </c>
      <c r="DM5" s="32" t="s">
        <v>97</v>
      </c>
      <c r="DN5" s="32" t="s">
        <v>98</v>
      </c>
      <c r="DO5" s="32" t="s">
        <v>99</v>
      </c>
      <c r="DP5" s="32" t="s">
        <v>100</v>
      </c>
      <c r="DQ5" s="32" t="s">
        <v>101</v>
      </c>
      <c r="DR5" s="32" t="s">
        <v>102</v>
      </c>
      <c r="DS5" s="32" t="s">
        <v>92</v>
      </c>
      <c r="DT5" s="32" t="s">
        <v>93</v>
      </c>
      <c r="DU5" s="32" t="s">
        <v>94</v>
      </c>
      <c r="DV5" s="32" t="s">
        <v>95</v>
      </c>
      <c r="DW5" s="32" t="s">
        <v>96</v>
      </c>
      <c r="DX5" s="32" t="s">
        <v>97</v>
      </c>
      <c r="DY5" s="32" t="s">
        <v>98</v>
      </c>
      <c r="DZ5" s="32" t="s">
        <v>99</v>
      </c>
      <c r="EA5" s="32" t="s">
        <v>100</v>
      </c>
      <c r="EB5" s="32" t="s">
        <v>101</v>
      </c>
      <c r="EC5" s="32" t="s">
        <v>102</v>
      </c>
      <c r="ED5" s="32" t="s">
        <v>92</v>
      </c>
      <c r="EE5" s="32" t="s">
        <v>93</v>
      </c>
      <c r="EF5" s="32" t="s">
        <v>94</v>
      </c>
      <c r="EG5" s="32" t="s">
        <v>95</v>
      </c>
      <c r="EH5" s="32" t="s">
        <v>96</v>
      </c>
      <c r="EI5" s="32" t="s">
        <v>97</v>
      </c>
      <c r="EJ5" s="32" t="s">
        <v>98</v>
      </c>
      <c r="EK5" s="32" t="s">
        <v>99</v>
      </c>
      <c r="EL5" s="32" t="s">
        <v>100</v>
      </c>
      <c r="EM5" s="32" t="s">
        <v>101</v>
      </c>
      <c r="EN5" s="32" t="s">
        <v>102</v>
      </c>
    </row>
    <row r="6" spans="1:144" s="36" customFormat="1">
      <c r="A6" s="28" t="s">
        <v>103</v>
      </c>
      <c r="B6" s="33">
        <f>B7</f>
        <v>2017</v>
      </c>
      <c r="C6" s="33">
        <f t="shared" ref="C6:W6" si="3">C7</f>
        <v>313726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鳥取県　北栄町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A6</v>
      </c>
      <c r="M6" s="33" t="str">
        <f t="shared" si="3"/>
        <v>非設置</v>
      </c>
      <c r="N6" s="34" t="str">
        <f t="shared" si="3"/>
        <v>-</v>
      </c>
      <c r="O6" s="34">
        <f t="shared" si="3"/>
        <v>66</v>
      </c>
      <c r="P6" s="34">
        <f t="shared" si="3"/>
        <v>99.45</v>
      </c>
      <c r="Q6" s="34">
        <f t="shared" si="3"/>
        <v>2970</v>
      </c>
      <c r="R6" s="34">
        <f t="shared" si="3"/>
        <v>15270</v>
      </c>
      <c r="S6" s="34">
        <f t="shared" si="3"/>
        <v>56.94</v>
      </c>
      <c r="T6" s="34">
        <f t="shared" si="3"/>
        <v>268.18</v>
      </c>
      <c r="U6" s="34">
        <f t="shared" si="3"/>
        <v>15112</v>
      </c>
      <c r="V6" s="34">
        <f t="shared" si="3"/>
        <v>56.94</v>
      </c>
      <c r="W6" s="34">
        <f t="shared" si="3"/>
        <v>265.39999999999998</v>
      </c>
      <c r="X6" s="35">
        <f>IF(X7="",NA(),X7)</f>
        <v>120.46</v>
      </c>
      <c r="Y6" s="35">
        <f t="shared" ref="Y6:AG6" si="4">IF(Y7="",NA(),Y7)</f>
        <v>128.55000000000001</v>
      </c>
      <c r="Z6" s="35">
        <f t="shared" si="4"/>
        <v>122.21</v>
      </c>
      <c r="AA6" s="35">
        <f t="shared" si="4"/>
        <v>128.37</v>
      </c>
      <c r="AB6" s="35">
        <f t="shared" si="4"/>
        <v>123.39</v>
      </c>
      <c r="AC6" s="35">
        <f t="shared" si="4"/>
        <v>106.55</v>
      </c>
      <c r="AD6" s="35">
        <f t="shared" si="4"/>
        <v>110.01</v>
      </c>
      <c r="AE6" s="35">
        <f t="shared" si="4"/>
        <v>111.21</v>
      </c>
      <c r="AF6" s="35">
        <f t="shared" si="4"/>
        <v>111.71</v>
      </c>
      <c r="AG6" s="35">
        <f t="shared" si="4"/>
        <v>110.05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9.56</v>
      </c>
      <c r="AO6" s="35">
        <f t="shared" si="5"/>
        <v>2.8</v>
      </c>
      <c r="AP6" s="35">
        <f t="shared" si="5"/>
        <v>1.93</v>
      </c>
      <c r="AQ6" s="35">
        <f t="shared" si="5"/>
        <v>1.72</v>
      </c>
      <c r="AR6" s="35">
        <f t="shared" si="5"/>
        <v>2.64</v>
      </c>
      <c r="AS6" s="34" t="str">
        <f>IF(AS7="","",IF(AS7="-","【-】","【"&amp;SUBSTITUTE(TEXT(AS7,"#,##0.00"),"-","△")&amp;"】"))</f>
        <v>【0.85】</v>
      </c>
      <c r="AT6" s="35">
        <f>IF(AT7="",NA(),AT7)</f>
        <v>282.22000000000003</v>
      </c>
      <c r="AU6" s="35">
        <f t="shared" ref="AU6:BC6" si="6">IF(AU7="",NA(),AU7)</f>
        <v>110.95</v>
      </c>
      <c r="AV6" s="35">
        <f t="shared" si="6"/>
        <v>109.44</v>
      </c>
      <c r="AW6" s="35">
        <f t="shared" si="6"/>
        <v>136.82</v>
      </c>
      <c r="AX6" s="35">
        <f t="shared" si="6"/>
        <v>156.41999999999999</v>
      </c>
      <c r="AY6" s="35">
        <f t="shared" si="6"/>
        <v>963.24</v>
      </c>
      <c r="AZ6" s="35">
        <f t="shared" si="6"/>
        <v>381.53</v>
      </c>
      <c r="BA6" s="35">
        <f t="shared" si="6"/>
        <v>391.54</v>
      </c>
      <c r="BB6" s="35">
        <f t="shared" si="6"/>
        <v>384.34</v>
      </c>
      <c r="BC6" s="35">
        <f t="shared" si="6"/>
        <v>359.47</v>
      </c>
      <c r="BD6" s="34" t="str">
        <f>IF(BD7="","",IF(BD7="-","【-】","【"&amp;SUBSTITUTE(TEXT(BD7,"#,##0.00"),"-","△")&amp;"】"))</f>
        <v>【264.34】</v>
      </c>
      <c r="BE6" s="35">
        <f>IF(BE7="",NA(),BE7)</f>
        <v>517.86</v>
      </c>
      <c r="BF6" s="35">
        <f t="shared" ref="BF6:BN6" si="7">IF(BF7="",NA(),BF7)</f>
        <v>511.75</v>
      </c>
      <c r="BG6" s="35">
        <f t="shared" si="7"/>
        <v>477.08</v>
      </c>
      <c r="BH6" s="35">
        <f t="shared" si="7"/>
        <v>450.95</v>
      </c>
      <c r="BI6" s="35">
        <f t="shared" si="7"/>
        <v>438.59</v>
      </c>
      <c r="BJ6" s="35">
        <f t="shared" si="7"/>
        <v>400.38</v>
      </c>
      <c r="BK6" s="35">
        <f t="shared" si="7"/>
        <v>393.27</v>
      </c>
      <c r="BL6" s="35">
        <f t="shared" si="7"/>
        <v>386.97</v>
      </c>
      <c r="BM6" s="35">
        <f t="shared" si="7"/>
        <v>380.58</v>
      </c>
      <c r="BN6" s="35">
        <f t="shared" si="7"/>
        <v>401.79</v>
      </c>
      <c r="BO6" s="34" t="str">
        <f>IF(BO7="","",IF(BO7="-","【-】","【"&amp;SUBSTITUTE(TEXT(BO7,"#,##0.00"),"-","△")&amp;"】"))</f>
        <v>【274.27】</v>
      </c>
      <c r="BP6" s="35">
        <f>IF(BP7="",NA(),BP7)</f>
        <v>119.58</v>
      </c>
      <c r="BQ6" s="35">
        <f t="shared" ref="BQ6:BY6" si="8">IF(BQ7="",NA(),BQ7)</f>
        <v>133.01</v>
      </c>
      <c r="BR6" s="35">
        <f t="shared" si="8"/>
        <v>125.3</v>
      </c>
      <c r="BS6" s="35">
        <f t="shared" si="8"/>
        <v>132.11000000000001</v>
      </c>
      <c r="BT6" s="35">
        <f t="shared" si="8"/>
        <v>126.45</v>
      </c>
      <c r="BU6" s="35">
        <f t="shared" si="8"/>
        <v>96.56</v>
      </c>
      <c r="BV6" s="35">
        <f t="shared" si="8"/>
        <v>100.47</v>
      </c>
      <c r="BW6" s="35">
        <f t="shared" si="8"/>
        <v>101.72</v>
      </c>
      <c r="BX6" s="35">
        <f t="shared" si="8"/>
        <v>102.38</v>
      </c>
      <c r="BY6" s="35">
        <f t="shared" si="8"/>
        <v>100.12</v>
      </c>
      <c r="BZ6" s="34" t="str">
        <f>IF(BZ7="","",IF(BZ7="-","【-】","【"&amp;SUBSTITUTE(TEXT(BZ7,"#,##0.00"),"-","△")&amp;"】"))</f>
        <v>【104.36】</v>
      </c>
      <c r="CA6" s="35">
        <f>IF(CA7="",NA(),CA7)</f>
        <v>127.3</v>
      </c>
      <c r="CB6" s="35">
        <f t="shared" ref="CB6:CJ6" si="9">IF(CB7="",NA(),CB7)</f>
        <v>114.58</v>
      </c>
      <c r="CC6" s="35">
        <f t="shared" si="9"/>
        <v>121.36</v>
      </c>
      <c r="CD6" s="35">
        <f t="shared" si="9"/>
        <v>115.21</v>
      </c>
      <c r="CE6" s="35">
        <f t="shared" si="9"/>
        <v>120.39</v>
      </c>
      <c r="CF6" s="35">
        <f t="shared" si="9"/>
        <v>177.14</v>
      </c>
      <c r="CG6" s="35">
        <f t="shared" si="9"/>
        <v>169.82</v>
      </c>
      <c r="CH6" s="35">
        <f t="shared" si="9"/>
        <v>168.2</v>
      </c>
      <c r="CI6" s="35">
        <f t="shared" si="9"/>
        <v>168.67</v>
      </c>
      <c r="CJ6" s="35">
        <f t="shared" si="9"/>
        <v>174.97</v>
      </c>
      <c r="CK6" s="34" t="str">
        <f>IF(CK7="","",IF(CK7="-","【-】","【"&amp;SUBSTITUTE(TEXT(CK7,"#,##0.00"),"-","△")&amp;"】"))</f>
        <v>【165.71】</v>
      </c>
      <c r="CL6" s="35">
        <f>IF(CL7="",NA(),CL7)</f>
        <v>58.87</v>
      </c>
      <c r="CM6" s="35">
        <f t="shared" ref="CM6:CU6" si="10">IF(CM7="",NA(),CM7)</f>
        <v>57.33</v>
      </c>
      <c r="CN6" s="35">
        <f t="shared" si="10"/>
        <v>56.84</v>
      </c>
      <c r="CO6" s="35">
        <f t="shared" si="10"/>
        <v>55.71</v>
      </c>
      <c r="CP6" s="35">
        <f t="shared" si="10"/>
        <v>54.87</v>
      </c>
      <c r="CQ6" s="35">
        <f t="shared" si="10"/>
        <v>55.64</v>
      </c>
      <c r="CR6" s="35">
        <f t="shared" si="10"/>
        <v>55.13</v>
      </c>
      <c r="CS6" s="35">
        <f t="shared" si="10"/>
        <v>54.77</v>
      </c>
      <c r="CT6" s="35">
        <f t="shared" si="10"/>
        <v>54.92</v>
      </c>
      <c r="CU6" s="35">
        <f t="shared" si="10"/>
        <v>55.63</v>
      </c>
      <c r="CV6" s="34" t="str">
        <f>IF(CV7="","",IF(CV7="-","【-】","【"&amp;SUBSTITUTE(TEXT(CV7,"#,##0.00"),"-","△")&amp;"】"))</f>
        <v>【60.41】</v>
      </c>
      <c r="CW6" s="35">
        <f>IF(CW7="",NA(),CW7)</f>
        <v>80.19</v>
      </c>
      <c r="CX6" s="35">
        <f t="shared" ref="CX6:DF6" si="11">IF(CX7="",NA(),CX7)</f>
        <v>80.03</v>
      </c>
      <c r="CY6" s="35">
        <f t="shared" si="11"/>
        <v>80.05</v>
      </c>
      <c r="CZ6" s="35">
        <f t="shared" si="11"/>
        <v>82.2</v>
      </c>
      <c r="DA6" s="35">
        <f t="shared" si="11"/>
        <v>82.07</v>
      </c>
      <c r="DB6" s="35">
        <f t="shared" si="11"/>
        <v>83.09</v>
      </c>
      <c r="DC6" s="35">
        <f t="shared" si="11"/>
        <v>83</v>
      </c>
      <c r="DD6" s="35">
        <f t="shared" si="11"/>
        <v>82.89</v>
      </c>
      <c r="DE6" s="35">
        <f t="shared" si="11"/>
        <v>82.66</v>
      </c>
      <c r="DF6" s="35">
        <f t="shared" si="11"/>
        <v>82.04</v>
      </c>
      <c r="DG6" s="34" t="str">
        <f>IF(DG7="","",IF(DG7="-","【-】","【"&amp;SUBSTITUTE(TEXT(DG7,"#,##0.00"),"-","△")&amp;"】"))</f>
        <v>【89.93】</v>
      </c>
      <c r="DH6" s="35">
        <f>IF(DH7="",NA(),DH7)</f>
        <v>39.909999999999997</v>
      </c>
      <c r="DI6" s="35">
        <f t="shared" ref="DI6:DQ6" si="12">IF(DI7="",NA(),DI7)</f>
        <v>43.31</v>
      </c>
      <c r="DJ6" s="35">
        <f t="shared" si="12"/>
        <v>44.79</v>
      </c>
      <c r="DK6" s="35">
        <f t="shared" si="12"/>
        <v>46.26</v>
      </c>
      <c r="DL6" s="35">
        <f t="shared" si="12"/>
        <v>47.44</v>
      </c>
      <c r="DM6" s="35">
        <f t="shared" si="12"/>
        <v>39.06</v>
      </c>
      <c r="DN6" s="35">
        <f t="shared" si="12"/>
        <v>46.66</v>
      </c>
      <c r="DO6" s="35">
        <f t="shared" si="12"/>
        <v>47.46</v>
      </c>
      <c r="DP6" s="35">
        <f t="shared" si="12"/>
        <v>48.49</v>
      </c>
      <c r="DQ6" s="35">
        <f t="shared" si="12"/>
        <v>48.05</v>
      </c>
      <c r="DR6" s="34" t="str">
        <f>IF(DR7="","",IF(DR7="-","【-】","【"&amp;SUBSTITUTE(TEXT(DR7,"#,##0.00"),"-","△")&amp;"】"))</f>
        <v>【48.12】</v>
      </c>
      <c r="DS6" s="35">
        <f>IF(DS7="",NA(),DS7)</f>
        <v>3.66</v>
      </c>
      <c r="DT6" s="35">
        <f t="shared" ref="DT6:EB6" si="13">IF(DT7="",NA(),DT7)</f>
        <v>3.43</v>
      </c>
      <c r="DU6" s="35">
        <f t="shared" si="13"/>
        <v>4.45</v>
      </c>
      <c r="DV6" s="35">
        <f t="shared" si="13"/>
        <v>4.4400000000000004</v>
      </c>
      <c r="DW6" s="34">
        <f t="shared" si="13"/>
        <v>0</v>
      </c>
      <c r="DX6" s="35">
        <f t="shared" si="13"/>
        <v>8.8699999999999992</v>
      </c>
      <c r="DY6" s="35">
        <f t="shared" si="13"/>
        <v>9.85</v>
      </c>
      <c r="DZ6" s="35">
        <f t="shared" si="13"/>
        <v>9.7100000000000009</v>
      </c>
      <c r="EA6" s="35">
        <f t="shared" si="13"/>
        <v>12.79</v>
      </c>
      <c r="EB6" s="35">
        <f t="shared" si="13"/>
        <v>13.39</v>
      </c>
      <c r="EC6" s="34" t="str">
        <f>IF(EC7="","",IF(EC7="-","【-】","【"&amp;SUBSTITUTE(TEXT(EC7,"#,##0.00"),"-","△")&amp;"】"))</f>
        <v>【15.89】</v>
      </c>
      <c r="ED6" s="35">
        <f>IF(ED7="",NA(),ED7)</f>
        <v>0.53</v>
      </c>
      <c r="EE6" s="35">
        <f t="shared" ref="EE6:EM6" si="14">IF(EE7="",NA(),EE7)</f>
        <v>1.95</v>
      </c>
      <c r="EF6" s="35">
        <f t="shared" si="14"/>
        <v>0.53</v>
      </c>
      <c r="EG6" s="35">
        <f t="shared" si="14"/>
        <v>0.86</v>
      </c>
      <c r="EH6" s="35">
        <f t="shared" si="14"/>
        <v>1.19</v>
      </c>
      <c r="EI6" s="35">
        <f t="shared" si="14"/>
        <v>0.67</v>
      </c>
      <c r="EJ6" s="35">
        <f t="shared" si="14"/>
        <v>0.66</v>
      </c>
      <c r="EK6" s="35">
        <f t="shared" si="14"/>
        <v>0.99</v>
      </c>
      <c r="EL6" s="35">
        <f t="shared" si="14"/>
        <v>0.71</v>
      </c>
      <c r="EM6" s="35">
        <f t="shared" si="14"/>
        <v>0.54</v>
      </c>
      <c r="EN6" s="34" t="str">
        <f>IF(EN7="","",IF(EN7="-","【-】","【"&amp;SUBSTITUTE(TEXT(EN7,"#,##0.00"),"-","△")&amp;"】"))</f>
        <v>【0.69】</v>
      </c>
    </row>
    <row r="7" spans="1:144" s="36" customFormat="1">
      <c r="A7" s="28"/>
      <c r="B7" s="37">
        <v>2017</v>
      </c>
      <c r="C7" s="37">
        <v>313726</v>
      </c>
      <c r="D7" s="37">
        <v>46</v>
      </c>
      <c r="E7" s="37">
        <v>1</v>
      </c>
      <c r="F7" s="37">
        <v>0</v>
      </c>
      <c r="G7" s="37">
        <v>1</v>
      </c>
      <c r="H7" s="37" t="s">
        <v>104</v>
      </c>
      <c r="I7" s="37" t="s">
        <v>105</v>
      </c>
      <c r="J7" s="37" t="s">
        <v>106</v>
      </c>
      <c r="K7" s="37" t="s">
        <v>107</v>
      </c>
      <c r="L7" s="37" t="s">
        <v>108</v>
      </c>
      <c r="M7" s="37" t="s">
        <v>109</v>
      </c>
      <c r="N7" s="38" t="s">
        <v>110</v>
      </c>
      <c r="O7" s="38">
        <v>66</v>
      </c>
      <c r="P7" s="38">
        <v>99.45</v>
      </c>
      <c r="Q7" s="38">
        <v>2970</v>
      </c>
      <c r="R7" s="38">
        <v>15270</v>
      </c>
      <c r="S7" s="38">
        <v>56.94</v>
      </c>
      <c r="T7" s="38">
        <v>268.18</v>
      </c>
      <c r="U7" s="38">
        <v>15112</v>
      </c>
      <c r="V7" s="38">
        <v>56.94</v>
      </c>
      <c r="W7" s="38">
        <v>265.39999999999998</v>
      </c>
      <c r="X7" s="38">
        <v>120.46</v>
      </c>
      <c r="Y7" s="38">
        <v>128.55000000000001</v>
      </c>
      <c r="Z7" s="38">
        <v>122.21</v>
      </c>
      <c r="AA7" s="38">
        <v>128.37</v>
      </c>
      <c r="AB7" s="38">
        <v>123.39</v>
      </c>
      <c r="AC7" s="38">
        <v>106.55</v>
      </c>
      <c r="AD7" s="38">
        <v>110.01</v>
      </c>
      <c r="AE7" s="38">
        <v>111.21</v>
      </c>
      <c r="AF7" s="38">
        <v>111.71</v>
      </c>
      <c r="AG7" s="38">
        <v>110.05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9.56</v>
      </c>
      <c r="AO7" s="38">
        <v>2.8</v>
      </c>
      <c r="AP7" s="38">
        <v>1.93</v>
      </c>
      <c r="AQ7" s="38">
        <v>1.72</v>
      </c>
      <c r="AR7" s="38">
        <v>2.64</v>
      </c>
      <c r="AS7" s="38">
        <v>0.85</v>
      </c>
      <c r="AT7" s="38">
        <v>282.22000000000003</v>
      </c>
      <c r="AU7" s="38">
        <v>110.95</v>
      </c>
      <c r="AV7" s="38">
        <v>109.44</v>
      </c>
      <c r="AW7" s="38">
        <v>136.82</v>
      </c>
      <c r="AX7" s="38">
        <v>156.41999999999999</v>
      </c>
      <c r="AY7" s="38">
        <v>963.24</v>
      </c>
      <c r="AZ7" s="38">
        <v>381.53</v>
      </c>
      <c r="BA7" s="38">
        <v>391.54</v>
      </c>
      <c r="BB7" s="38">
        <v>384.34</v>
      </c>
      <c r="BC7" s="38">
        <v>359.47</v>
      </c>
      <c r="BD7" s="38">
        <v>264.33999999999997</v>
      </c>
      <c r="BE7" s="38">
        <v>517.86</v>
      </c>
      <c r="BF7" s="38">
        <v>511.75</v>
      </c>
      <c r="BG7" s="38">
        <v>477.08</v>
      </c>
      <c r="BH7" s="38">
        <v>450.95</v>
      </c>
      <c r="BI7" s="38">
        <v>438.59</v>
      </c>
      <c r="BJ7" s="38">
        <v>400.38</v>
      </c>
      <c r="BK7" s="38">
        <v>393.27</v>
      </c>
      <c r="BL7" s="38">
        <v>386.97</v>
      </c>
      <c r="BM7" s="38">
        <v>380.58</v>
      </c>
      <c r="BN7" s="38">
        <v>401.79</v>
      </c>
      <c r="BO7" s="38">
        <v>274.27</v>
      </c>
      <c r="BP7" s="38">
        <v>119.58</v>
      </c>
      <c r="BQ7" s="38">
        <v>133.01</v>
      </c>
      <c r="BR7" s="38">
        <v>125.3</v>
      </c>
      <c r="BS7" s="38">
        <v>132.11000000000001</v>
      </c>
      <c r="BT7" s="38">
        <v>126.45</v>
      </c>
      <c r="BU7" s="38">
        <v>96.56</v>
      </c>
      <c r="BV7" s="38">
        <v>100.47</v>
      </c>
      <c r="BW7" s="38">
        <v>101.72</v>
      </c>
      <c r="BX7" s="38">
        <v>102.38</v>
      </c>
      <c r="BY7" s="38">
        <v>100.12</v>
      </c>
      <c r="BZ7" s="38">
        <v>104.36</v>
      </c>
      <c r="CA7" s="38">
        <v>127.3</v>
      </c>
      <c r="CB7" s="38">
        <v>114.58</v>
      </c>
      <c r="CC7" s="38">
        <v>121.36</v>
      </c>
      <c r="CD7" s="38">
        <v>115.21</v>
      </c>
      <c r="CE7" s="38">
        <v>120.39</v>
      </c>
      <c r="CF7" s="38">
        <v>177.14</v>
      </c>
      <c r="CG7" s="38">
        <v>169.82</v>
      </c>
      <c r="CH7" s="38">
        <v>168.2</v>
      </c>
      <c r="CI7" s="38">
        <v>168.67</v>
      </c>
      <c r="CJ7" s="38">
        <v>174.97</v>
      </c>
      <c r="CK7" s="38">
        <v>165.71</v>
      </c>
      <c r="CL7" s="38">
        <v>58.87</v>
      </c>
      <c r="CM7" s="38">
        <v>57.33</v>
      </c>
      <c r="CN7" s="38">
        <v>56.84</v>
      </c>
      <c r="CO7" s="38">
        <v>55.71</v>
      </c>
      <c r="CP7" s="38">
        <v>54.87</v>
      </c>
      <c r="CQ7" s="38">
        <v>55.64</v>
      </c>
      <c r="CR7" s="38">
        <v>55.13</v>
      </c>
      <c r="CS7" s="38">
        <v>54.77</v>
      </c>
      <c r="CT7" s="38">
        <v>54.92</v>
      </c>
      <c r="CU7" s="38">
        <v>55.63</v>
      </c>
      <c r="CV7" s="38">
        <v>60.41</v>
      </c>
      <c r="CW7" s="38">
        <v>80.19</v>
      </c>
      <c r="CX7" s="38">
        <v>80.03</v>
      </c>
      <c r="CY7" s="38">
        <v>80.05</v>
      </c>
      <c r="CZ7" s="38">
        <v>82.2</v>
      </c>
      <c r="DA7" s="38">
        <v>82.07</v>
      </c>
      <c r="DB7" s="38">
        <v>83.09</v>
      </c>
      <c r="DC7" s="38">
        <v>83</v>
      </c>
      <c r="DD7" s="38">
        <v>82.89</v>
      </c>
      <c r="DE7" s="38">
        <v>82.66</v>
      </c>
      <c r="DF7" s="38">
        <v>82.04</v>
      </c>
      <c r="DG7" s="38">
        <v>89.93</v>
      </c>
      <c r="DH7" s="38">
        <v>39.909999999999997</v>
      </c>
      <c r="DI7" s="38">
        <v>43.31</v>
      </c>
      <c r="DJ7" s="38">
        <v>44.79</v>
      </c>
      <c r="DK7" s="38">
        <v>46.26</v>
      </c>
      <c r="DL7" s="38">
        <v>47.44</v>
      </c>
      <c r="DM7" s="38">
        <v>39.06</v>
      </c>
      <c r="DN7" s="38">
        <v>46.66</v>
      </c>
      <c r="DO7" s="38">
        <v>47.46</v>
      </c>
      <c r="DP7" s="38">
        <v>48.49</v>
      </c>
      <c r="DQ7" s="38">
        <v>48.05</v>
      </c>
      <c r="DR7" s="38">
        <v>48.12</v>
      </c>
      <c r="DS7" s="38">
        <v>3.66</v>
      </c>
      <c r="DT7" s="38">
        <v>3.43</v>
      </c>
      <c r="DU7" s="38">
        <v>4.45</v>
      </c>
      <c r="DV7" s="38">
        <v>4.4400000000000004</v>
      </c>
      <c r="DW7" s="38">
        <v>0</v>
      </c>
      <c r="DX7" s="38">
        <v>8.8699999999999992</v>
      </c>
      <c r="DY7" s="38">
        <v>9.85</v>
      </c>
      <c r="DZ7" s="38">
        <v>9.7100000000000009</v>
      </c>
      <c r="EA7" s="38">
        <v>12.79</v>
      </c>
      <c r="EB7" s="38">
        <v>13.39</v>
      </c>
      <c r="EC7" s="38">
        <v>15.89</v>
      </c>
      <c r="ED7" s="38">
        <v>0.53</v>
      </c>
      <c r="EE7" s="38">
        <v>1.95</v>
      </c>
      <c r="EF7" s="38">
        <v>0.53</v>
      </c>
      <c r="EG7" s="38">
        <v>0.86</v>
      </c>
      <c r="EH7" s="38">
        <v>1.19</v>
      </c>
      <c r="EI7" s="38">
        <v>0.67</v>
      </c>
      <c r="EJ7" s="38">
        <v>0.66</v>
      </c>
      <c r="EK7" s="38">
        <v>0.99</v>
      </c>
      <c r="EL7" s="38">
        <v>0.71</v>
      </c>
      <c r="EM7" s="38">
        <v>0.54</v>
      </c>
      <c r="EN7" s="38">
        <v>0.69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>
      <c r="A9" s="41"/>
      <c r="B9" s="41" t="s">
        <v>111</v>
      </c>
      <c r="C9" s="41" t="s">
        <v>112</v>
      </c>
      <c r="D9" s="41" t="s">
        <v>113</v>
      </c>
      <c r="E9" s="41" t="s">
        <v>114</v>
      </c>
      <c r="F9" s="41" t="s">
        <v>115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　葉子</cp:lastModifiedBy>
  <cp:lastPrinted>2019-02-28T01:58:28Z</cp:lastPrinted>
  <dcterms:created xsi:type="dcterms:W3CDTF">2018-12-03T08:35:44Z</dcterms:created>
  <dcterms:modified xsi:type="dcterms:W3CDTF">2019-02-28T01:58:42Z</dcterms:modified>
  <cp:category/>
</cp:coreProperties>
</file>