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Zd0djTswisXQrEwv31TX5SXvKD3TcA1cVY+HXytUzxUo73292j7Libr6vMnVM0i16XQkUSry1ns8EPe825LQQ==" workbookSaltValue="f7sZqMknL7AzcZlrVDvn7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<sst xmlns="http://schemas.openxmlformats.org/spreadsheetml/2006/main" count="240" uniqueCount="125">
  <si>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</si>
  <si>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</si>
  <si>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</si>
  <si>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</si>
  <si>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</si>
  <si>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</si>
  <si>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</si>
  <si>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</si>
  <si>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</si>
  <si>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</si>
  <si>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</si>
  <si>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</si>
  <si>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</si>
  <si>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</si>
  <si>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</si>
  <si>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</si>
  <si>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</si>
  <si>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</si>
  <si>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</si>
  <si>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</si>
  <si>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</si>
  <si>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</si>
  <si>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</si>
  <si>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</si>
  <si>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</si>
  <si>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</si>
  <si>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</si>
  <si>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</si>
  <si>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</si>
  <si>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</si>
  <si>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</si>
  <si>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</si>
  <si>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</si>
  <si>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</si>
  <si>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</si>
  <si>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</si>
  <si>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</si>
  <si>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</si>
  <si>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</si>
  <si>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</si>
  <si>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</si>
  <si>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</si>
  <si>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</si>
  <si>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</si>
  <si>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</si>
  <si>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</si>
  <si>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</si>
  <si>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</si>
  <si>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</si>
  <si>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</si>
  <si>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</si>
  <si>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</si>
  <si>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</si>
  <si>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</si>
  <si>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</si>
  <si>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</si>
  <si>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</si>
  <si>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</si>
  <si>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</si>
  <si>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</si>
  <si>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</si>
  <si>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</si>
  <si>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</si>
  <si>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</si>
  <si>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</si>
  <si>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</si>
  <si>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</si>
  <si>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</si>
  <si>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</si>
  <si>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</si>
  <si>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</si>
  <si>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</si>
  <si>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</si>
  <si>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</si>
  <si>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</si>
  <si>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</si>
  <si>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</si>
  <si>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</si>
  <si>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</si>
  <si>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</si>
  <si>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</si>
  <si>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</si>
  <si>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</si>
  <si>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</si>
  <si>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</si>
  <si>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</si>
  <si>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</si>
  <si>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</si>
  <si>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</si>
  <si>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</si>
  <si>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</si>
  <si>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</si>
  <si>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</si>
  <si>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</si>
  <si>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</si>
  <si>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</si>
  <si>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</si>
  <si>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</si>
  <si>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</si>
  <si>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</si>
  <si>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</si>
  <si>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</si>
  <si>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</si>
  <si>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</si>
  <si>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</si>
  <si>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</si>
  <si>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</si>
  <si>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</si>
  <si>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</si>
  <si>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</si>
  <si>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</si>
  <si>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</si>
  <si>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</si>
  <si>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</si>
  <si>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</si>
  <si>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</si>
  <si>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</si>
  <si>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</si>
  <si>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</si>
  <si>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</si>
  <si>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</si>
  <si>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</si>
  <si>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大きな修繕等無く維持管理費を抑えることができた。起債償還額が2026年にピークを迎えることから、更なる経費節減を図らなければならない。</t>
    <rPh sb="0" eb="1">
      <t>オオ</t>
    </rPh>
    <rPh sb="3" eb="5">
      <t>シュウゼン</t>
    </rPh>
    <rPh sb="5" eb="6">
      <t>トウ</t>
    </rPh>
    <rPh sb="6" eb="7">
      <t>ナ</t>
    </rPh>
    <rPh sb="8" eb="10">
      <t>イジ</t>
    </rPh>
    <rPh sb="10" eb="12">
      <t>カンリ</t>
    </rPh>
    <rPh sb="12" eb="13">
      <t>ヒ</t>
    </rPh>
    <rPh sb="14" eb="15">
      <t>オサ</t>
    </rPh>
    <rPh sb="24" eb="26">
      <t>キサイ</t>
    </rPh>
    <rPh sb="26" eb="28">
      <t>ショウカン</t>
    </rPh>
    <rPh sb="28" eb="29">
      <t>ガク</t>
    </rPh>
    <rPh sb="34" eb="35">
      <t>ネン</t>
    </rPh>
    <rPh sb="40" eb="41">
      <t>ムカ</t>
    </rPh>
    <rPh sb="48" eb="49">
      <t>サラ</t>
    </rPh>
    <rPh sb="51" eb="53">
      <t>ケイヒ</t>
    </rPh>
    <rPh sb="53" eb="55">
      <t>セツゲン</t>
    </rPh>
    <rPh sb="56" eb="57">
      <t>ハカ</t>
    </rPh>
    <phoneticPr fontId="4"/>
  </si>
  <si>
    <t>機器等の計画的な更新を図っていかなければならない。</t>
    <rPh sb="0" eb="2">
      <t>キキ</t>
    </rPh>
    <rPh sb="2" eb="3">
      <t>トウ</t>
    </rPh>
    <rPh sb="4" eb="7">
      <t>ケイカクテキ</t>
    </rPh>
    <rPh sb="8" eb="10">
      <t>コウシン</t>
    </rPh>
    <rPh sb="11" eb="12">
      <t>ハカ</t>
    </rPh>
    <phoneticPr fontId="4"/>
  </si>
  <si>
    <t>現在、隣接の集落排水との統合事業を行なっている。使用料金の改定と共に更なる経費削減を行ない、一般会計からの繰入金の削減を図らなければならない。</t>
    <rPh sb="0" eb="2">
      <t>ゲンザイ</t>
    </rPh>
    <rPh sb="3" eb="5">
      <t>リンセツ</t>
    </rPh>
    <rPh sb="6" eb="8">
      <t>シュウラク</t>
    </rPh>
    <rPh sb="8" eb="10">
      <t>ハイスイ</t>
    </rPh>
    <rPh sb="12" eb="14">
      <t>トウゴウ</t>
    </rPh>
    <rPh sb="14" eb="16">
      <t>ジギョウ</t>
    </rPh>
    <rPh sb="17" eb="18">
      <t>オコ</t>
    </rPh>
    <rPh sb="24" eb="26">
      <t>シヨウ</t>
    </rPh>
    <rPh sb="26" eb="28">
      <t>リョウキン</t>
    </rPh>
    <rPh sb="29" eb="31">
      <t>カイテイ</t>
    </rPh>
    <rPh sb="32" eb="33">
      <t>トモ</t>
    </rPh>
    <rPh sb="34" eb="35">
      <t>サラ</t>
    </rPh>
    <rPh sb="37" eb="39">
      <t>ケイヒ</t>
    </rPh>
    <rPh sb="39" eb="41">
      <t>サクゲン</t>
    </rPh>
    <rPh sb="42" eb="43">
      <t>オコ</t>
    </rPh>
    <rPh sb="46" eb="48">
      <t>イッパン</t>
    </rPh>
    <rPh sb="48" eb="50">
      <t>カイケイ</t>
    </rPh>
    <rPh sb="53" eb="55">
      <t>クリイ</t>
    </rPh>
    <rPh sb="55" eb="56">
      <t>キン</t>
    </rPh>
    <rPh sb="57" eb="59">
      <t>サクゲン</t>
    </rPh>
    <rPh sb="60" eb="6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</si>
</sst>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D6-4FB7-BEE9-71A8CFAE4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7088"/>
        <c:axId val="8206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D6-4FB7-BEE9-71A8CFAE4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7088"/>
        <c:axId val="82067456"/>
      </c:lineChart>
      <c:dateAx>
        <c:axId val="8205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67456"/>
        <c:crosses val="autoZero"/>
        <c:auto val="1"/>
        <c:lblOffset val="100"/>
        <c:baseTimeUnit val="years"/>
      </c:dateAx>
      <c:valAx>
        <c:axId val="8206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29.2</c:v>
                </c:pt>
                <c:pt idx="1">
                  <c:v>31.4</c:v>
                </c:pt>
                <c:pt idx="2">
                  <c:v>31.6</c:v>
                </c:pt>
                <c:pt idx="3">
                  <c:v>30.7</c:v>
                </c:pt>
                <c:pt idx="4">
                  <c:v>31.2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2-476C-AEE9-CFFAE9CF6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66816"/>
        <c:axId val="836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C2-476C-AEE9-CFFAE9CF6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66816"/>
        <c:axId val="83681280"/>
      </c:lineChart>
      <c:dateAx>
        <c:axId val="8366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81280"/>
        <c:crosses val="autoZero"/>
        <c:auto val="1"/>
        <c:lblOffset val="100"/>
        <c:baseTimeUnit val="years"/>
      </c:dateAx>
      <c:valAx>
        <c:axId val="8368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6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90.24</c:v>
                </c:pt>
                <c:pt idx="1">
                  <c:v>90.65</c:v>
                </c:pt>
                <c:pt idx="2">
                  <c:v>89.84</c:v>
                </c:pt>
                <c:pt idx="3">
                  <c:v>91.07</c:v>
                </c:pt>
                <c:pt idx="4">
                  <c:v>91.81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9C-490E-85C9-F45ABD5C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0080"/>
        <c:axId val="837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9C-490E-85C9-F45ABD5C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90080"/>
        <c:axId val="83796352"/>
      </c:lineChart>
      <c:dateAx>
        <c:axId val="837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96352"/>
        <c:crosses val="autoZero"/>
        <c:auto val="1"/>
        <c:lblOffset val="100"/>
        <c:baseTimeUnit val="years"/>
      </c:dateAx>
      <c:valAx>
        <c:axId val="837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45.86</c:v>
                </c:pt>
                <c:pt idx="2">
                  <c:v>46.96</c:v>
                </c:pt>
                <c:pt idx="3">
                  <c:v>46.21</c:v>
                </c:pt>
                <c:pt idx="4">
                  <c:v>77.069999999999993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43-480D-B95D-63D5A6CF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4336"/>
        <c:axId val="8210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43-480D-B95D-63D5A6CF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94336"/>
        <c:axId val="82108800"/>
      </c:lineChart>
      <c:dateAx>
        <c:axId val="8209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08800"/>
        <c:crosses val="autoZero"/>
        <c:auto val="1"/>
        <c:lblOffset val="100"/>
        <c:baseTimeUnit val="years"/>
      </c:dateAx>
      <c:valAx>
        <c:axId val="8210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9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E7-4A19-B34C-8D9D8E3D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4464"/>
        <c:axId val="822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E7-4A19-B34C-8D9D8E3D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4464"/>
        <c:axId val="82277120"/>
      </c:lineChart>
      <c:dateAx>
        <c:axId val="8225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77120"/>
        <c:crosses val="autoZero"/>
        <c:auto val="1"/>
        <c:lblOffset val="100"/>
        <c:baseTimeUnit val="years"/>
      </c:dateAx>
      <c:valAx>
        <c:axId val="822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5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99-4EC0-B7D5-7D420725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2544"/>
        <c:axId val="8370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99-4EC0-B7D5-7D420725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92544"/>
        <c:axId val="83702912"/>
      </c:lineChart>
      <c:dateAx>
        <c:axId val="8369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02912"/>
        <c:crosses val="autoZero"/>
        <c:auto val="1"/>
        <c:lblOffset val="100"/>
        <c:baseTimeUnit val="years"/>
      </c:dateAx>
      <c:valAx>
        <c:axId val="8370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9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1F-47D4-8178-551D7660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42720"/>
        <c:axId val="8374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F-47D4-8178-551D7660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2720"/>
        <c:axId val="83744640"/>
      </c:lineChart>
      <c:dateAx>
        <c:axId val="837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44640"/>
        <c:crosses val="autoZero"/>
        <c:auto val="1"/>
        <c:lblOffset val="100"/>
        <c:baseTimeUnit val="years"/>
      </c:dateAx>
      <c:valAx>
        <c:axId val="8374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4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B4-49AA-B51A-1D928F1CE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49728"/>
        <c:axId val="8345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B4-49AA-B51A-1D928F1CE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49728"/>
        <c:axId val="83456000"/>
      </c:lineChart>
      <c:dateAx>
        <c:axId val="834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56000"/>
        <c:crosses val="autoZero"/>
        <c:auto val="1"/>
        <c:lblOffset val="100"/>
        <c:baseTimeUnit val="years"/>
      </c:dateAx>
      <c:valAx>
        <c:axId val="8345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4334.91</c:v>
                </c:pt>
                <c:pt idx="1">
                  <c:v>4163.24</c:v>
                </c:pt>
                <c:pt idx="2">
                  <c:v>3962.95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5D-46BA-904E-A3BEACBAB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97728"/>
        <c:axId val="8349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5D-46BA-904E-A3BEACBAB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97728"/>
        <c:axId val="83499648"/>
      </c:lineChart>
      <c:dateAx>
        <c:axId val="8349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99648"/>
        <c:crosses val="autoZero"/>
        <c:auto val="1"/>
        <c:lblOffset val="100"/>
        <c:baseTimeUnit val="years"/>
      </c:dateAx>
      <c:valAx>
        <c:axId val="8349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9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23.65</c:v>
                </c:pt>
                <c:pt idx="1">
                  <c:v>26.61</c:v>
                </c:pt>
                <c:pt idx="2">
                  <c:v>24.27</c:v>
                </c:pt>
                <c:pt idx="3">
                  <c:v>48.69</c:v>
                </c:pt>
                <c:pt idx="4">
                  <c:v>93.67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66-4EAF-9B1C-6C8D3814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34976"/>
        <c:axId val="835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6-4EAF-9B1C-6C8D3814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4976"/>
        <c:axId val="83536896"/>
      </c:lineChart>
      <c:dateAx>
        <c:axId val="8353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36896"/>
        <c:crosses val="autoZero"/>
        <c:auto val="1"/>
        <c:lblOffset val="100"/>
        <c:baseTimeUnit val="years"/>
      </c:dateAx>
      <c:valAx>
        <c:axId val="835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3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632.11</c:v>
                </c:pt>
                <c:pt idx="1">
                  <c:v>531.64</c:v>
                </c:pt>
                <c:pt idx="2">
                  <c:v>583.71</c:v>
                </c:pt>
                <c:pt idx="3">
                  <c:v>298.45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C7-4A87-B9BD-0D5F45A6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41856"/>
        <c:axId val="836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C7-4A87-B9BD-0D5F45A6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41856"/>
        <c:axId val="83643776"/>
      </c:lineChart>
      <c:dateAx>
        <c:axId val="836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43776"/>
        <c:crosses val="autoZero"/>
        <c:auto val="1"/>
        <c:lblOffset val="100"/>
        <c:baseTimeUnit val="years"/>
      </c:dateAx>
      <c:valAx>
        <c:axId val="836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4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江府町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3024</v>
      </c>
      <c r="AM8" s="68"/>
      <c r="AN8" s="68"/>
      <c r="AO8" s="68"/>
      <c r="AP8" s="68"/>
      <c r="AQ8" s="68"/>
      <c r="AR8" s="68"/>
      <c r="AS8" s="68"/>
      <c r="AT8" s="67">
        <f>データ!T6</f>
        <v>124.52</v>
      </c>
      <c r="AU8" s="67"/>
      <c r="AV8" s="67"/>
      <c r="AW8" s="67"/>
      <c r="AX8" s="67"/>
      <c r="AY8" s="67"/>
      <c r="AZ8" s="67"/>
      <c r="BA8" s="67"/>
      <c r="BB8" s="67">
        <f>データ!U6</f>
        <v>24.29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37.6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3207</v>
      </c>
      <c r="AE10" s="68"/>
      <c r="AF10" s="68"/>
      <c r="AG10" s="68"/>
      <c r="AH10" s="68"/>
      <c r="AI10" s="68"/>
      <c r="AJ10" s="68"/>
      <c r="AK10" s="2"/>
      <c r="AL10" s="68">
        <f>データ!V6</f>
        <v>1123</v>
      </c>
      <c r="AM10" s="68"/>
      <c r="AN10" s="68"/>
      <c r="AO10" s="68"/>
      <c r="AP10" s="68"/>
      <c r="AQ10" s="68"/>
      <c r="AR10" s="68"/>
      <c r="AS10" s="68"/>
      <c r="AT10" s="67">
        <f>データ!W6</f>
        <v>0.43</v>
      </c>
      <c r="AU10" s="67"/>
      <c r="AV10" s="67"/>
      <c r="AW10" s="67"/>
      <c r="AX10" s="67"/>
      <c r="AY10" s="67"/>
      <c r="AZ10" s="67"/>
      <c r="BA10" s="67"/>
      <c r="BB10" s="67">
        <f>データ!X6</f>
        <v>2611.63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CJJSGyJw9OUK6jCdY0F5PacL76SMkM1Pw1jEN7CrppJOf5L+9hQvFn+AeVoTvKX3nLilBFKxDJjBF9f4ZhzhbQ==" saltValue="IKYGch0zaii22laAaTBE8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314030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鳥取県　江府町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37.6</v>
      </c>
      <c r="Q6" s="33">
        <f t="shared" si="3"/>
        <v>100</v>
      </c>
      <c r="R6" s="33">
        <f t="shared" si="3"/>
        <v>3207</v>
      </c>
      <c r="S6" s="33">
        <f t="shared" si="3"/>
        <v>3024</v>
      </c>
      <c r="T6" s="33">
        <f t="shared" si="3"/>
        <v>124.52</v>
      </c>
      <c r="U6" s="33">
        <f t="shared" si="3"/>
        <v>24.29</v>
      </c>
      <c r="V6" s="33">
        <f t="shared" si="3"/>
        <v>1123</v>
      </c>
      <c r="W6" s="33">
        <f t="shared" si="3"/>
        <v>0.43</v>
      </c>
      <c r="X6" s="33">
        <f t="shared" si="3"/>
        <v>2611.63</v>
      </c>
      <c r="Y6" s="34">
        <f>IF(Y7="",NA(),Y7)</f>
        <v>42.31</v>
      </c>
      <c r="Z6" s="34">
        <f t="shared" ref="Z6:AH6" si="4">IF(Z7="",NA(),Z7)</f>
        <v>45.86</v>
      </c>
      <c r="AA6" s="34">
        <f t="shared" si="4"/>
        <v>46.96</v>
      </c>
      <c r="AB6" s="34">
        <f t="shared" si="4"/>
        <v>46.21</v>
      </c>
      <c r="AC6" s="34">
        <f t="shared" si="4"/>
        <v>77.069999999999993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4334.91</v>
      </c>
      <c r="BG6" s="34">
        <f t="shared" ref="BG6:BO6" si="7">IF(BG7="",NA(),BG7)</f>
        <v>4163.24</v>
      </c>
      <c r="BH6" s="34">
        <f t="shared" si="7"/>
        <v>3962.95</v>
      </c>
      <c r="BI6" s="33">
        <f t="shared" si="7"/>
        <v>0</v>
      </c>
      <c r="BJ6" s="33">
        <f t="shared" si="7"/>
        <v>0</v>
      </c>
      <c r="BK6" s="34">
        <f t="shared" si="7"/>
        <v>1554.05</v>
      </c>
      <c r="BL6" s="34">
        <f t="shared" si="7"/>
        <v>1671.86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23.65</v>
      </c>
      <c r="BR6" s="34">
        <f t="shared" ref="BR6:BZ6" si="8">IF(BR7="",NA(),BR7)</f>
        <v>26.61</v>
      </c>
      <c r="BS6" s="34">
        <f t="shared" si="8"/>
        <v>24.27</v>
      </c>
      <c r="BT6" s="34">
        <f t="shared" si="8"/>
        <v>48.69</v>
      </c>
      <c r="BU6" s="34">
        <f t="shared" si="8"/>
        <v>93.67</v>
      </c>
      <c r="BV6" s="34">
        <f t="shared" si="8"/>
        <v>53.01</v>
      </c>
      <c r="BW6" s="34">
        <f t="shared" si="8"/>
        <v>50.54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632.11</v>
      </c>
      <c r="CC6" s="34">
        <f t="shared" ref="CC6:CK6" si="9">IF(CC7="",NA(),CC7)</f>
        <v>531.64</v>
      </c>
      <c r="CD6" s="34">
        <f t="shared" si="9"/>
        <v>583.71</v>
      </c>
      <c r="CE6" s="34">
        <f t="shared" si="9"/>
        <v>298.45</v>
      </c>
      <c r="CF6" s="34">
        <f t="shared" si="9"/>
        <v>150</v>
      </c>
      <c r="CG6" s="34">
        <f t="shared" si="9"/>
        <v>299.39</v>
      </c>
      <c r="CH6" s="34">
        <f t="shared" si="9"/>
        <v>320.36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29.2</v>
      </c>
      <c r="CN6" s="34">
        <f t="shared" ref="CN6:CV6" si="10">IF(CN7="",NA(),CN7)</f>
        <v>31.4</v>
      </c>
      <c r="CO6" s="34">
        <f t="shared" si="10"/>
        <v>31.6</v>
      </c>
      <c r="CP6" s="34">
        <f t="shared" si="10"/>
        <v>30.7</v>
      </c>
      <c r="CQ6" s="34">
        <f t="shared" si="10"/>
        <v>31.2</v>
      </c>
      <c r="CR6" s="34">
        <f t="shared" si="10"/>
        <v>36.200000000000003</v>
      </c>
      <c r="CS6" s="34">
        <f t="shared" si="10"/>
        <v>34.74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90.24</v>
      </c>
      <c r="CY6" s="34">
        <f t="shared" ref="CY6:DG6" si="11">IF(CY7="",NA(),CY7)</f>
        <v>90.65</v>
      </c>
      <c r="CZ6" s="34">
        <f t="shared" si="11"/>
        <v>89.84</v>
      </c>
      <c r="DA6" s="34">
        <f t="shared" si="11"/>
        <v>91.07</v>
      </c>
      <c r="DB6" s="34">
        <f t="shared" si="11"/>
        <v>91.81</v>
      </c>
      <c r="DC6" s="34">
        <f t="shared" si="11"/>
        <v>71.069999999999993</v>
      </c>
      <c r="DD6" s="34">
        <f t="shared" si="11"/>
        <v>70.14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314030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37.6</v>
      </c>
      <c r="Q7" s="37">
        <v>100</v>
      </c>
      <c r="R7" s="37">
        <v>3207</v>
      </c>
      <c r="S7" s="37">
        <v>3024</v>
      </c>
      <c r="T7" s="37">
        <v>124.52</v>
      </c>
      <c r="U7" s="37">
        <v>24.29</v>
      </c>
      <c r="V7" s="37">
        <v>1123</v>
      </c>
      <c r="W7" s="37">
        <v>0.43</v>
      </c>
      <c r="X7" s="37">
        <v>2611.63</v>
      </c>
      <c r="Y7" s="37">
        <v>42.31</v>
      </c>
      <c r="Z7" s="37">
        <v>45.86</v>
      </c>
      <c r="AA7" s="37">
        <v>46.96</v>
      </c>
      <c r="AB7" s="37">
        <v>46.21</v>
      </c>
      <c r="AC7" s="37">
        <v>77.069999999999993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4334.91</v>
      </c>
      <c r="BG7" s="37">
        <v>4163.24</v>
      </c>
      <c r="BH7" s="37">
        <v>3962.95</v>
      </c>
      <c r="BI7" s="37">
        <v>0</v>
      </c>
      <c r="BJ7" s="37">
        <v>0</v>
      </c>
      <c r="BK7" s="37">
        <v>1554.05</v>
      </c>
      <c r="BL7" s="37">
        <v>1671.86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23.65</v>
      </c>
      <c r="BR7" s="37">
        <v>26.61</v>
      </c>
      <c r="BS7" s="37">
        <v>24.27</v>
      </c>
      <c r="BT7" s="37">
        <v>48.69</v>
      </c>
      <c r="BU7" s="37">
        <v>93.67</v>
      </c>
      <c r="BV7" s="37">
        <v>53.01</v>
      </c>
      <c r="BW7" s="37">
        <v>50.54</v>
      </c>
      <c r="BX7" s="37">
        <v>66.22</v>
      </c>
      <c r="BY7" s="37">
        <v>69.87</v>
      </c>
      <c r="BZ7" s="37">
        <v>74.3</v>
      </c>
      <c r="CA7" s="37">
        <v>75.58</v>
      </c>
      <c r="CB7" s="37">
        <v>632.11</v>
      </c>
      <c r="CC7" s="37">
        <v>531.64</v>
      </c>
      <c r="CD7" s="37">
        <v>583.71</v>
      </c>
      <c r="CE7" s="37">
        <v>298.45</v>
      </c>
      <c r="CF7" s="37">
        <v>150</v>
      </c>
      <c r="CG7" s="37">
        <v>299.39</v>
      </c>
      <c r="CH7" s="37">
        <v>320.36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29.2</v>
      </c>
      <c r="CN7" s="37">
        <v>31.4</v>
      </c>
      <c r="CO7" s="37">
        <v>31.6</v>
      </c>
      <c r="CP7" s="37">
        <v>30.7</v>
      </c>
      <c r="CQ7" s="37">
        <v>31.2</v>
      </c>
      <c r="CR7" s="37">
        <v>36.200000000000003</v>
      </c>
      <c r="CS7" s="37">
        <v>34.74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90.24</v>
      </c>
      <c r="CY7" s="37">
        <v>90.65</v>
      </c>
      <c r="CZ7" s="37">
        <v>89.84</v>
      </c>
      <c r="DA7" s="37">
        <v>91.07</v>
      </c>
      <c r="DB7" s="37">
        <v>91.81</v>
      </c>
      <c r="DC7" s="37">
        <v>71.069999999999993</v>
      </c>
      <c r="DD7" s="37">
        <v>70.14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2019-01-30T09:41:13Z</cp:lastPrinted>
  <dcterms:created xsi:type="dcterms:W3CDTF">2018-12-03T09:16:24Z</dcterms:created>
  <dcterms:modified xsi:type="dcterms:W3CDTF">2019-01-30T09:41:17Z</dcterms:modified>
  <cp:category/>
</cp:coreProperties>
</file>