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4rhy7vzFzwPqltUY//PtSPHxD9MNXL/pA50H9rgKlHNlScUUxl8p9sb8zzLn3OlyVoTheMpuTPs5tV6OXSxGFA==" workbookSaltValue="l2ZeTs1mRbm6sRcJyrO8v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<sst xmlns="http://schemas.openxmlformats.org/spreadsheetml/2006/main" count="240" uniqueCount="125">
  <si>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</si>
  <si>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</si>
  <si>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</si>
  <si>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</si>
  <si>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</si>
  <si>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</si>
  <si>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</si>
  <si>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</si>
  <si>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</si>
  <si>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</si>
  <si>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</si>
  <si>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</si>
  <si>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</si>
  <si>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</si>
  <si>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</si>
  <si>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</si>
  <si>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</si>
  <si>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</si>
  <si>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</si>
  <si>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</si>
  <si>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</si>
  <si>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</si>
  <si>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</si>
  <si>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</si>
  <si>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</si>
  <si>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</si>
  <si>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</si>
  <si>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</si>
  <si>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</si>
  <si>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</si>
  <si>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</si>
  <si>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</si>
  <si>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</si>
  <si>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</si>
  <si>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</si>
  <si>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</si>
  <si>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</si>
  <si>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</si>
  <si>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</si>
  <si>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</si>
  <si>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</si>
  <si>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</si>
  <si>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</si>
  <si>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</si>
  <si>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</si>
  <si>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</si>
  <si>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</si>
  <si>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</si>
  <si>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</si>
  <si>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</si>
  <si>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</si>
  <si>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</si>
  <si>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</si>
  <si>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</si>
  <si>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</si>
  <si>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</si>
  <si>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</si>
  <si>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</si>
  <si>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</si>
  <si>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</si>
  <si>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</si>
  <si>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</si>
  <si>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</si>
  <si>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</si>
  <si>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</si>
  <si>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</si>
  <si>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</si>
  <si>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</si>
  <si>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</si>
  <si>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</si>
  <si>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</si>
  <si>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</si>
  <si>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</si>
  <si>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</si>
  <si>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</si>
  <si>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</si>
  <si>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</si>
  <si>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</si>
  <si>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</si>
  <si>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</si>
  <si>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</si>
  <si>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</si>
  <si>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</si>
  <si>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</si>
  <si>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</si>
  <si>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</si>
  <si>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</si>
  <si>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</si>
  <si>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</si>
  <si>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</si>
  <si>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</si>
  <si>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</si>
  <si>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</si>
  <si>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</si>
  <si>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</si>
  <si>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</si>
  <si>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</si>
  <si>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</si>
  <si>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</si>
  <si>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</si>
  <si>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</si>
  <si>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</si>
  <si>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</si>
  <si>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</si>
  <si>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</si>
  <si>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</si>
  <si>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</si>
  <si>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</si>
  <si>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</si>
  <si>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江府町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</si>
  <si>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</si>
  <si>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</si>
  <si>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</si>
  <si>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</si>
  <si>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</si>
  <si>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</si>
  <si>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</si>
  <si>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</si>
  <si>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</si>
  <si>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</si>
  <si>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</si>
  <si>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</si>
  <si>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大きな修繕等が無く維持管理費を抑えることができた。地方債償還額のピークが2027年（8年後）に見込まれることから更なる経費節減を図らなければならない。</t>
    <rPh sb="0" eb="1">
      <t>オオ</t>
    </rPh>
    <rPh sb="3" eb="5">
      <t>シュウゼン</t>
    </rPh>
    <rPh sb="5" eb="6">
      <t>トウ</t>
    </rPh>
    <rPh sb="7" eb="8">
      <t>ナ</t>
    </rPh>
    <rPh sb="9" eb="11">
      <t>イジ</t>
    </rPh>
    <rPh sb="11" eb="13">
      <t>カンリ</t>
    </rPh>
    <rPh sb="13" eb="14">
      <t>ヒ</t>
    </rPh>
    <rPh sb="15" eb="16">
      <t>オサ</t>
    </rPh>
    <rPh sb="25" eb="27">
      <t>チホウ</t>
    </rPh>
    <rPh sb="27" eb="28">
      <t>サイ</t>
    </rPh>
    <rPh sb="28" eb="30">
      <t>ショウカン</t>
    </rPh>
    <rPh sb="30" eb="31">
      <t>ガク</t>
    </rPh>
    <rPh sb="40" eb="41">
      <t>ネン</t>
    </rPh>
    <rPh sb="43" eb="45">
      <t>ネンゴ</t>
    </rPh>
    <rPh sb="47" eb="49">
      <t>ミコ</t>
    </rPh>
    <rPh sb="56" eb="57">
      <t>サラ</t>
    </rPh>
    <rPh sb="59" eb="61">
      <t>ケイヒ</t>
    </rPh>
    <rPh sb="61" eb="63">
      <t>セツゲン</t>
    </rPh>
    <rPh sb="64" eb="65">
      <t>ハカ</t>
    </rPh>
    <phoneticPr fontId="4"/>
  </si>
  <si>
    <t>平成11年度の供用開始から約20年経過し、機器等の交換が必要となる。計画的に更新していく。</t>
    <rPh sb="0" eb="2">
      <t>ヘイセイ</t>
    </rPh>
    <rPh sb="4" eb="5">
      <t>ネン</t>
    </rPh>
    <rPh sb="5" eb="6">
      <t>ド</t>
    </rPh>
    <rPh sb="7" eb="9">
      <t>キョウヨウ</t>
    </rPh>
    <rPh sb="9" eb="11">
      <t>カイシ</t>
    </rPh>
    <rPh sb="13" eb="14">
      <t>ヤク</t>
    </rPh>
    <rPh sb="16" eb="17">
      <t>ネン</t>
    </rPh>
    <rPh sb="17" eb="19">
      <t>ケイカ</t>
    </rPh>
    <rPh sb="21" eb="23">
      <t>キキ</t>
    </rPh>
    <rPh sb="23" eb="24">
      <t>トウ</t>
    </rPh>
    <rPh sb="25" eb="27">
      <t>コウカン</t>
    </rPh>
    <rPh sb="28" eb="30">
      <t>ヒツヨウ</t>
    </rPh>
    <rPh sb="34" eb="37">
      <t>ケイカクテキ</t>
    </rPh>
    <rPh sb="38" eb="40">
      <t>コウシン</t>
    </rPh>
    <phoneticPr fontId="4"/>
  </si>
  <si>
    <t>処理区域人口が少なく増加の見込みはないと思われる。施設の統合も視野に検討しなければならない。</t>
    <rPh sb="0" eb="2">
      <t>ショリ</t>
    </rPh>
    <rPh sb="2" eb="4">
      <t>クイキ</t>
    </rPh>
    <rPh sb="4" eb="6">
      <t>ジンコウ</t>
    </rPh>
    <rPh sb="7" eb="8">
      <t>スク</t>
    </rPh>
    <rPh sb="10" eb="12">
      <t>ゾウカ</t>
    </rPh>
    <rPh sb="13" eb="15">
      <t>ミコ</t>
    </rPh>
    <rPh sb="20" eb="21">
      <t>オモ</t>
    </rPh>
    <rPh sb="25" eb="27">
      <t>シセツ</t>
    </rPh>
    <rPh sb="28" eb="30">
      <t>トウゴウ</t>
    </rPh>
    <rPh sb="31" eb="33">
      <t>シヤ</t>
    </rPh>
    <rPh sb="34" eb="36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</si>
</sst>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8-4EBC-9469-061A2916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76576"/>
        <c:axId val="8264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68-4EBC-9469-061A2916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76576"/>
        <c:axId val="82649088"/>
      </c:lineChart>
      <c:dateAx>
        <c:axId val="8237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49088"/>
        <c:crosses val="autoZero"/>
        <c:auto val="1"/>
        <c:lblOffset val="100"/>
        <c:baseTimeUnit val="years"/>
      </c:dateAx>
      <c:valAx>
        <c:axId val="8264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76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59.73</c:v>
                </c:pt>
                <c:pt idx="1">
                  <c:v>54.87</c:v>
                </c:pt>
                <c:pt idx="2">
                  <c:v>50.69</c:v>
                </c:pt>
                <c:pt idx="3">
                  <c:v>58.54</c:v>
                </c:pt>
                <c:pt idx="4">
                  <c:v>89.22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74-4074-A492-BE8EE9F2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80064"/>
        <c:axId val="826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4-4074-A492-BE8EE9F2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0064"/>
        <c:axId val="82694528"/>
      </c:lineChart>
      <c:dateAx>
        <c:axId val="8268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94528"/>
        <c:crosses val="autoZero"/>
        <c:auto val="1"/>
        <c:lblOffset val="100"/>
        <c:baseTimeUnit val="years"/>
      </c:dateAx>
      <c:valAx>
        <c:axId val="826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8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80-499D-A19E-32E8B869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02336"/>
        <c:axId val="8311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80-499D-A19E-32E8B8690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02336"/>
        <c:axId val="83116800"/>
      </c:lineChart>
      <c:dateAx>
        <c:axId val="8310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116800"/>
        <c:crosses val="autoZero"/>
        <c:auto val="1"/>
        <c:lblOffset val="100"/>
        <c:baseTimeUnit val="years"/>
      </c:dateAx>
      <c:valAx>
        <c:axId val="8311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0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4-4FF9-A5E1-560831908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5968"/>
        <c:axId val="8329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D4-4FF9-A5E1-560831908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5968"/>
        <c:axId val="83297408"/>
      </c:lineChart>
      <c:dateAx>
        <c:axId val="831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97408"/>
        <c:crosses val="autoZero"/>
        <c:auto val="1"/>
        <c:lblOffset val="100"/>
        <c:baseTimeUnit val="years"/>
      </c:dateAx>
      <c:valAx>
        <c:axId val="8329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1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15-4631-BB51-989F8263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41312"/>
        <c:axId val="833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5-4631-BB51-989F8263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1312"/>
        <c:axId val="83343232"/>
      </c:lineChart>
      <c:dateAx>
        <c:axId val="833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43232"/>
        <c:crosses val="autoZero"/>
        <c:auto val="1"/>
        <c:lblOffset val="100"/>
        <c:baseTimeUnit val="years"/>
      </c:dateAx>
      <c:valAx>
        <c:axId val="833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60-49E6-B7D4-32C413E7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82656"/>
        <c:axId val="8338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60-49E6-B7D4-32C413E7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82656"/>
        <c:axId val="83384576"/>
      </c:lineChart>
      <c:dateAx>
        <c:axId val="8338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84576"/>
        <c:crosses val="autoZero"/>
        <c:auto val="1"/>
        <c:lblOffset val="100"/>
        <c:baseTimeUnit val="years"/>
      </c:dateAx>
      <c:valAx>
        <c:axId val="8338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8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5602.29</c:v>
                </c:pt>
                <c:pt idx="1">
                  <c:v>5213.66</c:v>
                </c:pt>
                <c:pt idx="2">
                  <c:v>4991.0200000000004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E-4AC1-9597-653A4FE8B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4000"/>
        <c:axId val="834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1239.21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3E-4AC1-9597-653A4FE8B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24000"/>
        <c:axId val="83425920"/>
      </c:lineChart>
      <c:dateAx>
        <c:axId val="8342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25920"/>
        <c:crosses val="autoZero"/>
        <c:auto val="1"/>
        <c:lblOffset val="100"/>
        <c:baseTimeUnit val="years"/>
      </c:dateAx>
      <c:valAx>
        <c:axId val="834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2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16.63</c:v>
                </c:pt>
                <c:pt idx="1">
                  <c:v>16.510000000000002</c:v>
                </c:pt>
                <c:pt idx="2">
                  <c:v>15.18</c:v>
                </c:pt>
                <c:pt idx="3">
                  <c:v>54.38</c:v>
                </c:pt>
                <c:pt idx="4">
                  <c:v>74.41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5-4A95-BADE-01B30742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69440"/>
        <c:axId val="834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38.14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25-4A95-BADE-01B30742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69440"/>
        <c:axId val="83471360"/>
      </c:lineChart>
      <c:dateAx>
        <c:axId val="834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71360"/>
        <c:crosses val="autoZero"/>
        <c:auto val="1"/>
        <c:lblOffset val="100"/>
        <c:baseTimeUnit val="years"/>
      </c:dateAx>
      <c:valAx>
        <c:axId val="834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636.82000000000005</c:v>
                </c:pt>
                <c:pt idx="1">
                  <c:v>716.58</c:v>
                </c:pt>
                <c:pt idx="2">
                  <c:v>877.63</c:v>
                </c:pt>
                <c:pt idx="3">
                  <c:v>236.46</c:v>
                </c:pt>
                <c:pt idx="4">
                  <c:v>181.63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1-4B06-B634-EDCDD42C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30272"/>
        <c:axId val="838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471.79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1-4B06-B634-EDCDD42C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30272"/>
        <c:axId val="83832192"/>
      </c:lineChart>
      <c:dateAx>
        <c:axId val="838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32192"/>
        <c:crosses val="autoZero"/>
        <c:auto val="1"/>
        <c:lblOffset val="100"/>
        <c:baseTimeUnit val="years"/>
      </c:dateAx>
      <c:valAx>
        <c:axId val="838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3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68.75</c:v>
                </c:pt>
                <c:pt idx="1">
                  <c:v>62.5</c:v>
                </c:pt>
                <c:pt idx="2">
                  <c:v>56.25</c:v>
                </c:pt>
                <c:pt idx="3">
                  <c:v>59.38</c:v>
                </c:pt>
                <c:pt idx="4">
                  <c:v>53.13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D-4650-8C37-9ADCF583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424"/>
        <c:axId val="8387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56.52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D-4650-8C37-9ADCF583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3424"/>
        <c:axId val="83873792"/>
      </c:lineChart>
      <c:dateAx>
        <c:axId val="838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873792"/>
        <c:crosses val="autoZero"/>
        <c:auto val="1"/>
        <c:lblOffset val="100"/>
        <c:baseTimeUnit val="years"/>
      </c:dateAx>
      <c:valAx>
        <c:axId val="8387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8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</c:v>
                </c:pt>
                <c:pt idx="1">
                  <c:v>94.2</c:v>
                </c:pt>
                <c:pt idx="2">
                  <c:v>100</c:v>
                </c:pt>
                <c:pt idx="3">
                  <c:v>95.45</c:v>
                </c:pt>
                <c:pt idx="4">
                  <c:v>95.45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9F-4BFF-A74F-BEB37B3C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1184"/>
        <c:axId val="8358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91.27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9F-4BFF-A74F-BEB37B3C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1184"/>
        <c:axId val="83583360"/>
      </c:lineChart>
      <c:dateAx>
        <c:axId val="8358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83360"/>
        <c:crosses val="autoZero"/>
        <c:auto val="1"/>
        <c:lblOffset val="100"/>
        <c:baseTimeUnit val="years"/>
      </c:dateAx>
      <c:valAx>
        <c:axId val="8358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8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3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江府町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3024</v>
      </c>
      <c r="AM8" s="49"/>
      <c r="AN8" s="49"/>
      <c r="AO8" s="49"/>
      <c r="AP8" s="49"/>
      <c r="AQ8" s="49"/>
      <c r="AR8" s="49"/>
      <c r="AS8" s="49"/>
      <c r="AT8" s="44">
        <f>データ!T6</f>
        <v>124.52</v>
      </c>
      <c r="AU8" s="44"/>
      <c r="AV8" s="44"/>
      <c r="AW8" s="44"/>
      <c r="AX8" s="44"/>
      <c r="AY8" s="44"/>
      <c r="AZ8" s="44"/>
      <c r="BA8" s="44"/>
      <c r="BB8" s="44">
        <f>データ!U6</f>
        <v>24.29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2.21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3207</v>
      </c>
      <c r="AE10" s="49"/>
      <c r="AF10" s="49"/>
      <c r="AG10" s="49"/>
      <c r="AH10" s="49"/>
      <c r="AI10" s="49"/>
      <c r="AJ10" s="49"/>
      <c r="AK10" s="2"/>
      <c r="AL10" s="49">
        <f>データ!V6</f>
        <v>66</v>
      </c>
      <c r="AM10" s="49"/>
      <c r="AN10" s="49"/>
      <c r="AO10" s="49"/>
      <c r="AP10" s="49"/>
      <c r="AQ10" s="49"/>
      <c r="AR10" s="49"/>
      <c r="AS10" s="49"/>
      <c r="AT10" s="44">
        <f>データ!W6</f>
        <v>0.08</v>
      </c>
      <c r="AU10" s="44"/>
      <c r="AV10" s="44"/>
      <c r="AW10" s="44"/>
      <c r="AX10" s="44"/>
      <c r="AY10" s="44"/>
      <c r="AZ10" s="44"/>
      <c r="BA10" s="44"/>
      <c r="BB10" s="44">
        <f>データ!X6</f>
        <v>825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55</v>
      </c>
      <c r="N86" s="25" t="s">
        <v>55</v>
      </c>
      <c r="O86" s="25" t="str">
        <f>データ!EO6</f>
        <v>【0.00】</v>
      </c>
    </row>
  </sheetData>
  <sheetProtection algorithmName="SHA-512" hashValue="88LfGuz86H8BwyWxkTuAH4eyzlDvCKWUfS9mG24prNOQYUWZ0nvPZa0ThsvdzknmYnmYamD110Cip+6vO4gt4g==" saltValue="1PEuQqf3I9Bgwetvp/LcP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314030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鳥取県　江府町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2.21</v>
      </c>
      <c r="Q6" s="33">
        <f t="shared" si="3"/>
        <v>100</v>
      </c>
      <c r="R6" s="33">
        <f t="shared" si="3"/>
        <v>3207</v>
      </c>
      <c r="S6" s="33">
        <f t="shared" si="3"/>
        <v>3024</v>
      </c>
      <c r="T6" s="33">
        <f t="shared" si="3"/>
        <v>124.52</v>
      </c>
      <c r="U6" s="33">
        <f t="shared" si="3"/>
        <v>24.29</v>
      </c>
      <c r="V6" s="33">
        <f t="shared" si="3"/>
        <v>66</v>
      </c>
      <c r="W6" s="33">
        <f t="shared" si="3"/>
        <v>0.08</v>
      </c>
      <c r="X6" s="33">
        <f t="shared" si="3"/>
        <v>825</v>
      </c>
      <c r="Y6" s="34">
        <f>IF(Y7="",NA(),Y7)</f>
        <v>59.73</v>
      </c>
      <c r="Z6" s="34">
        <f t="shared" ref="Z6:AH6" si="4">IF(Z7="",NA(),Z7)</f>
        <v>54.87</v>
      </c>
      <c r="AA6" s="34">
        <f t="shared" si="4"/>
        <v>50.69</v>
      </c>
      <c r="AB6" s="34">
        <f t="shared" si="4"/>
        <v>58.54</v>
      </c>
      <c r="AC6" s="34">
        <f t="shared" si="4"/>
        <v>89.22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5602.29</v>
      </c>
      <c r="BG6" s="34">
        <f t="shared" ref="BG6:BO6" si="7">IF(BG7="",NA(),BG7)</f>
        <v>5213.66</v>
      </c>
      <c r="BH6" s="34">
        <f t="shared" si="7"/>
        <v>4991.0200000000004</v>
      </c>
      <c r="BI6" s="33">
        <f t="shared" si="7"/>
        <v>0</v>
      </c>
      <c r="BJ6" s="33">
        <f t="shared" si="7"/>
        <v>0</v>
      </c>
      <c r="BK6" s="34">
        <f t="shared" si="7"/>
        <v>1364.98</v>
      </c>
      <c r="BL6" s="34">
        <f t="shared" si="7"/>
        <v>1239.21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16.63</v>
      </c>
      <c r="BR6" s="34">
        <f t="shared" ref="BR6:BZ6" si="8">IF(BR7="",NA(),BR7)</f>
        <v>16.510000000000002</v>
      </c>
      <c r="BS6" s="34">
        <f t="shared" si="8"/>
        <v>15.18</v>
      </c>
      <c r="BT6" s="34">
        <f t="shared" si="8"/>
        <v>54.38</v>
      </c>
      <c r="BU6" s="34">
        <f t="shared" si="8"/>
        <v>74.41</v>
      </c>
      <c r="BV6" s="34">
        <f t="shared" si="8"/>
        <v>24.22</v>
      </c>
      <c r="BW6" s="34">
        <f t="shared" si="8"/>
        <v>38.14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636.82000000000005</v>
      </c>
      <c r="CC6" s="34">
        <f t="shared" ref="CC6:CK6" si="9">IF(CC7="",NA(),CC7)</f>
        <v>716.58</v>
      </c>
      <c r="CD6" s="34">
        <f t="shared" si="9"/>
        <v>877.63</v>
      </c>
      <c r="CE6" s="34">
        <f t="shared" si="9"/>
        <v>236.46</v>
      </c>
      <c r="CF6" s="34">
        <f t="shared" si="9"/>
        <v>181.63</v>
      </c>
      <c r="CG6" s="34">
        <f t="shared" si="9"/>
        <v>634.67999999999995</v>
      </c>
      <c r="CH6" s="34">
        <f t="shared" si="9"/>
        <v>471.79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4">
        <f>IF(CM7="",NA(),CM7)</f>
        <v>68.75</v>
      </c>
      <c r="CN6" s="34">
        <f t="shared" ref="CN6:CV6" si="10">IF(CN7="",NA(),CN7)</f>
        <v>62.5</v>
      </c>
      <c r="CO6" s="34">
        <f t="shared" si="10"/>
        <v>56.25</v>
      </c>
      <c r="CP6" s="34">
        <f t="shared" si="10"/>
        <v>59.38</v>
      </c>
      <c r="CQ6" s="34">
        <f t="shared" si="10"/>
        <v>53.13</v>
      </c>
      <c r="CR6" s="34">
        <f t="shared" si="10"/>
        <v>43.91</v>
      </c>
      <c r="CS6" s="34">
        <f t="shared" si="10"/>
        <v>56.52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96</v>
      </c>
      <c r="CY6" s="34">
        <f t="shared" ref="CY6:DG6" si="11">IF(CY7="",NA(),CY7)</f>
        <v>94.2</v>
      </c>
      <c r="CZ6" s="34">
        <f t="shared" si="11"/>
        <v>100</v>
      </c>
      <c r="DA6" s="34">
        <f t="shared" si="11"/>
        <v>95.45</v>
      </c>
      <c r="DB6" s="34">
        <f t="shared" si="11"/>
        <v>95.45</v>
      </c>
      <c r="DC6" s="34">
        <f t="shared" si="11"/>
        <v>86.66</v>
      </c>
      <c r="DD6" s="34">
        <f t="shared" si="11"/>
        <v>91.27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314030</v>
      </c>
      <c r="D7" s="36">
        <v>47</v>
      </c>
      <c r="E7" s="36">
        <v>17</v>
      </c>
      <c r="F7" s="36">
        <v>7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2.21</v>
      </c>
      <c r="Q7" s="37">
        <v>100</v>
      </c>
      <c r="R7" s="37">
        <v>3207</v>
      </c>
      <c r="S7" s="37">
        <v>3024</v>
      </c>
      <c r="T7" s="37">
        <v>124.52</v>
      </c>
      <c r="U7" s="37">
        <v>24.29</v>
      </c>
      <c r="V7" s="37">
        <v>66</v>
      </c>
      <c r="W7" s="37">
        <v>0.08</v>
      </c>
      <c r="X7" s="37">
        <v>825</v>
      </c>
      <c r="Y7" s="37">
        <v>59.73</v>
      </c>
      <c r="Z7" s="37">
        <v>54.87</v>
      </c>
      <c r="AA7" s="37">
        <v>50.69</v>
      </c>
      <c r="AB7" s="37">
        <v>58.54</v>
      </c>
      <c r="AC7" s="37">
        <v>89.22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5602.29</v>
      </c>
      <c r="BG7" s="37">
        <v>5213.66</v>
      </c>
      <c r="BH7" s="37">
        <v>4991.0200000000004</v>
      </c>
      <c r="BI7" s="37">
        <v>0</v>
      </c>
      <c r="BJ7" s="37">
        <v>0</v>
      </c>
      <c r="BK7" s="37">
        <v>1364.98</v>
      </c>
      <c r="BL7" s="37">
        <v>1239.21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16.63</v>
      </c>
      <c r="BR7" s="37">
        <v>16.510000000000002</v>
      </c>
      <c r="BS7" s="37">
        <v>15.18</v>
      </c>
      <c r="BT7" s="37">
        <v>54.38</v>
      </c>
      <c r="BU7" s="37">
        <v>74.41</v>
      </c>
      <c r="BV7" s="37">
        <v>24.22</v>
      </c>
      <c r="BW7" s="37">
        <v>38.14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636.82000000000005</v>
      </c>
      <c r="CC7" s="37">
        <v>716.58</v>
      </c>
      <c r="CD7" s="37">
        <v>877.63</v>
      </c>
      <c r="CE7" s="37">
        <v>236.46</v>
      </c>
      <c r="CF7" s="37">
        <v>181.63</v>
      </c>
      <c r="CG7" s="37">
        <v>634.67999999999995</v>
      </c>
      <c r="CH7" s="37">
        <v>471.79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68.75</v>
      </c>
      <c r="CN7" s="37">
        <v>62.5</v>
      </c>
      <c r="CO7" s="37">
        <v>56.25</v>
      </c>
      <c r="CP7" s="37">
        <v>59.38</v>
      </c>
      <c r="CQ7" s="37">
        <v>53.13</v>
      </c>
      <c r="CR7" s="37">
        <v>43.91</v>
      </c>
      <c r="CS7" s="37">
        <v>56.52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96</v>
      </c>
      <c r="CY7" s="37">
        <v>94.2</v>
      </c>
      <c r="CZ7" s="37">
        <v>100</v>
      </c>
      <c r="DA7" s="37">
        <v>95.45</v>
      </c>
      <c r="DB7" s="37">
        <v>95.45</v>
      </c>
      <c r="DC7" s="37">
        <v>86.66</v>
      </c>
      <c r="DD7" s="37">
        <v>91.27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2019-01-30T09:41:59Z</cp:lastPrinted>
  <dcterms:created xsi:type="dcterms:W3CDTF">2018-12-03T09:35:28Z</dcterms:created>
  <dcterms:modified xsi:type="dcterms:W3CDTF">2019-01-30T09:42:01Z</dcterms:modified>
  <cp:category/>
</cp:coreProperties>
</file>