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2063\Desktop\【経営比較分析表】2017_314021_47_1718\"/>
    </mc:Choice>
  </mc:AlternateContent>
  <workbookProtection workbookAlgorithmName="SHA-512" workbookHashValue="HKSU3YIvFdk+G2pDY1e+rITNgA95V5RhwgyEE8AyHMEw4AR2u3PuSUumzkFK4iILU9MYh7w1ibqjpJk1bFDQjQ==" workbookSaltValue="A2O4YP0s08qpFPUysqSLiA==" workbookSpinCount="100000" lockStructure="1"/>
  <bookViews>
    <workbookView xWindow="0" yWindow="0" windowWidth="15360" windowHeight="7635"/>
  </bookViews>
  <sheets>
    <sheet name="法非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<sst xmlns="http://schemas.openxmlformats.org/spreadsheetml/2006/main" count="242" uniqueCount="125">
  <si>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</si>
  <si>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</si>
  <si>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</si>
  <si>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</si>
  <si>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</si>
  <si>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</si>
  <si>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</si>
  <si>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</si>
  <si>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</si>
  <si>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</si>
  <si>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</si>
  <si>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</si>
  <si>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</si>
  <si>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</si>
  <si>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</si>
  <si>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</si>
  <si>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</si>
  <si>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</si>
  <si>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</si>
  <si>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</si>
  <si>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</si>
  <si>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</si>
  <si>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</si>
  <si>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</si>
  <si>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</si>
  <si>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</si>
  <si>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</si>
  <si>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</si>
  <si>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</si>
  <si>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</si>
  <si>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</si>
  <si>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</si>
  <si>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</si>
  <si>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</si>
  <si>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</si>
  <si>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</si>
  <si>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</si>
  <si>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</si>
  <si>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</si>
  <si>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</si>
  <si>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</si>
  <si>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</si>
  <si>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</si>
  <si>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</si>
  <si>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</si>
  <si>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</si>
  <si>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</si>
  <si>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</si>
  <si>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</si>
  <si>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</si>
  <si>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</si>
  <si>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</si>
  <si>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</si>
  <si>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</si>
  <si>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</si>
  <si>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</si>
  <si>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</si>
  <si>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</si>
  <si>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</si>
  <si>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</si>
  <si>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</si>
  <si>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</si>
  <si>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</si>
  <si>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</si>
  <si>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</si>
  <si>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</si>
  <si>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</si>
  <si>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</si>
  <si>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</si>
  <si>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</si>
  <si>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</si>
  <si>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</si>
  <si>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</si>
  <si>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</si>
  <si>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</si>
  <si>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</si>
  <si>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</si>
  <si>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</si>
  <si>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</si>
  <si>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</si>
  <si>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</si>
  <si>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</si>
  <si>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</si>
  <si>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</si>
  <si>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</si>
  <si>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</si>
  <si>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</si>
  <si>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</si>
  <si>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</si>
  <si>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</si>
  <si>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</si>
  <si>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</si>
  <si>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</si>
  <si>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</si>
  <si>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</si>
  <si>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</si>
  <si>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</si>
  <si>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</si>
  <si>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</si>
  <si>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</si>
  <si>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</si>
  <si>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</si>
  <si>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</si>
  <si>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</si>
  <si>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</si>
  <si>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</si>
  <si>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</si>
  <si>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</si>
  <si>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</si>
  <si>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</si>
  <si>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</si>
  <si>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</si>
  <si>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</si>
  <si>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</si>
  <si>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</si>
  <si>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</si>
  <si>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</si>
  <si>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</si>
  <si>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</si>
  <si>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</si>
  <si>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</si>
  <si>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</si>
  <si>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約20年が過ぎ、処理場等の施設の老朽化が進んでいる。処理場は平成29年度から32年度にかけて改築を行う計画である。処理区内のマンホールポンプ29基及び通報装置についても老朽化により順次改築していく必要がある。管路については約5年単位で調査を実施していく。各施設、機器とも適正な維持管理および保守点検を実施し計画的に改修していく必要がある。</t>
    <rPh sb="0" eb="2">
      <t>キョウヨウ</t>
    </rPh>
    <rPh sb="2" eb="4">
      <t>カイシ</t>
    </rPh>
    <rPh sb="6" eb="7">
      <t>ヤク</t>
    </rPh>
    <rPh sb="9" eb="10">
      <t>ネン</t>
    </rPh>
    <rPh sb="11" eb="12">
      <t>ス</t>
    </rPh>
    <rPh sb="14" eb="17">
      <t>ショリジョウ</t>
    </rPh>
    <rPh sb="17" eb="18">
      <t>ナド</t>
    </rPh>
    <rPh sb="19" eb="21">
      <t>シセツ</t>
    </rPh>
    <rPh sb="22" eb="25">
      <t>ロウキュウカ</t>
    </rPh>
    <rPh sb="26" eb="27">
      <t>スス</t>
    </rPh>
    <rPh sb="32" eb="35">
      <t>ショリジョウ</t>
    </rPh>
    <rPh sb="36" eb="38">
      <t>ヘイセイ</t>
    </rPh>
    <rPh sb="40" eb="41">
      <t>ネン</t>
    </rPh>
    <rPh sb="41" eb="42">
      <t>ド</t>
    </rPh>
    <rPh sb="46" eb="47">
      <t>ネン</t>
    </rPh>
    <rPh sb="47" eb="48">
      <t>ド</t>
    </rPh>
    <rPh sb="52" eb="54">
      <t>カイチク</t>
    </rPh>
    <rPh sb="55" eb="56">
      <t>オコナ</t>
    </rPh>
    <rPh sb="57" eb="59">
      <t>ケイカク</t>
    </rPh>
    <rPh sb="63" eb="65">
      <t>ショリ</t>
    </rPh>
    <rPh sb="65" eb="66">
      <t>ク</t>
    </rPh>
    <rPh sb="66" eb="67">
      <t>ナイ</t>
    </rPh>
    <rPh sb="78" eb="79">
      <t>キ</t>
    </rPh>
    <rPh sb="79" eb="80">
      <t>オヨ</t>
    </rPh>
    <rPh sb="81" eb="83">
      <t>ツウホウ</t>
    </rPh>
    <rPh sb="83" eb="85">
      <t>ソウチ</t>
    </rPh>
    <rPh sb="90" eb="93">
      <t>ロウキュウカ</t>
    </rPh>
    <rPh sb="96" eb="98">
      <t>ジュンジ</t>
    </rPh>
    <rPh sb="98" eb="100">
      <t>カイチク</t>
    </rPh>
    <rPh sb="104" eb="106">
      <t>ヒツヨウ</t>
    </rPh>
    <rPh sb="110" eb="112">
      <t>カンロ</t>
    </rPh>
    <rPh sb="117" eb="118">
      <t>ヤク</t>
    </rPh>
    <rPh sb="119" eb="120">
      <t>ネン</t>
    </rPh>
    <rPh sb="120" eb="122">
      <t>タンイ</t>
    </rPh>
    <rPh sb="123" eb="125">
      <t>チョウサ</t>
    </rPh>
    <rPh sb="126" eb="128">
      <t>ジッシ</t>
    </rPh>
    <rPh sb="133" eb="136">
      <t>カクシセツ</t>
    </rPh>
    <rPh sb="137" eb="139">
      <t>キキ</t>
    </rPh>
    <rPh sb="141" eb="143">
      <t>テキセイ</t>
    </rPh>
    <rPh sb="144" eb="146">
      <t>イジ</t>
    </rPh>
    <rPh sb="146" eb="148">
      <t>カンリ</t>
    </rPh>
    <rPh sb="151" eb="153">
      <t>ホシュ</t>
    </rPh>
    <rPh sb="153" eb="155">
      <t>テンケン</t>
    </rPh>
    <rPh sb="156" eb="158">
      <t>ジッシ</t>
    </rPh>
    <rPh sb="159" eb="162">
      <t>ケイカクテキ</t>
    </rPh>
    <rPh sb="163" eb="165">
      <t>カイシュウ</t>
    </rPh>
    <rPh sb="169" eb="171">
      <t>ヒツヨウ</t>
    </rPh>
    <phoneticPr fontId="4"/>
  </si>
  <si>
    <t>整備計画は既に完了しているため、施設の適正な維持管理を実施している。供用開始から約20年が経過しており、施設老朽化に伴う改修必要に伴う財源確保が一番の課題である。使用料は人口減少に伴い使用料は年々減少していく厳しい傾向んいあるため、計画的な改修及び経費削減に努めなければならない。下水道会計は、使用料収入以外は一般会計繰入金に頼っており、料金改定（増額）を検討する必要がある。今後も安定的な経営を行うため中長期的な視点による経営戦略に基づき事業実施や詳細な財政状況を把握するため公営企業会計の導入を推進していく必要がある。</t>
    <rPh sb="0" eb="2">
      <t>セイビ</t>
    </rPh>
    <rPh sb="2" eb="4">
      <t>ケイカク</t>
    </rPh>
    <rPh sb="5" eb="6">
      <t>スデ</t>
    </rPh>
    <rPh sb="7" eb="9">
      <t>カンリョウ</t>
    </rPh>
    <rPh sb="16" eb="18">
      <t>シセツ</t>
    </rPh>
    <rPh sb="19" eb="21">
      <t>テキセイ</t>
    </rPh>
    <rPh sb="22" eb="24">
      <t>イジ</t>
    </rPh>
    <rPh sb="24" eb="26">
      <t>カンリ</t>
    </rPh>
    <rPh sb="27" eb="29">
      <t>ジッシ</t>
    </rPh>
    <rPh sb="34" eb="36">
      <t>キョウヨウ</t>
    </rPh>
    <rPh sb="36" eb="38">
      <t>カイシ</t>
    </rPh>
    <rPh sb="40" eb="41">
      <t>ヤク</t>
    </rPh>
    <rPh sb="43" eb="44">
      <t>ネン</t>
    </rPh>
    <rPh sb="45" eb="47">
      <t>ケイカ</t>
    </rPh>
    <rPh sb="52" eb="54">
      <t>シセツ</t>
    </rPh>
    <rPh sb="54" eb="57">
      <t>ロウキュウカ</t>
    </rPh>
    <rPh sb="58" eb="59">
      <t>トモナ</t>
    </rPh>
    <rPh sb="60" eb="62">
      <t>カイシュウ</t>
    </rPh>
    <rPh sb="62" eb="64">
      <t>ヒツヨウ</t>
    </rPh>
    <rPh sb="65" eb="66">
      <t>トモナ</t>
    </rPh>
    <rPh sb="67" eb="69">
      <t>ザイゲン</t>
    </rPh>
    <rPh sb="69" eb="71">
      <t>カクホ</t>
    </rPh>
    <rPh sb="72" eb="74">
      <t>イチバン</t>
    </rPh>
    <rPh sb="75" eb="77">
      <t>カダイ</t>
    </rPh>
    <rPh sb="81" eb="84">
      <t>シヨウリョウ</t>
    </rPh>
    <rPh sb="85" eb="87">
      <t>ジンコウ</t>
    </rPh>
    <rPh sb="87" eb="89">
      <t>ゲンショウ</t>
    </rPh>
    <rPh sb="90" eb="91">
      <t>トモナ</t>
    </rPh>
    <rPh sb="92" eb="95">
      <t>シヨウリョウ</t>
    </rPh>
    <rPh sb="96" eb="98">
      <t>ネンネン</t>
    </rPh>
    <rPh sb="98" eb="100">
      <t>ゲンショウ</t>
    </rPh>
    <rPh sb="104" eb="105">
      <t>キビ</t>
    </rPh>
    <rPh sb="107" eb="109">
      <t>ケイコウ</t>
    </rPh>
    <rPh sb="116" eb="119">
      <t>ケイカクテキ</t>
    </rPh>
    <rPh sb="120" eb="122">
      <t>カイシュウ</t>
    </rPh>
    <rPh sb="122" eb="123">
      <t>オヨ</t>
    </rPh>
    <rPh sb="124" eb="126">
      <t>ケイヒ</t>
    </rPh>
    <rPh sb="126" eb="128">
      <t>サクゲン</t>
    </rPh>
    <rPh sb="129" eb="130">
      <t>ツト</t>
    </rPh>
    <rPh sb="140" eb="143">
      <t>ゲスイドウ</t>
    </rPh>
    <rPh sb="143" eb="145">
      <t>カイケイ</t>
    </rPh>
    <rPh sb="147" eb="150">
      <t>シヨウリョウ</t>
    </rPh>
    <rPh sb="150" eb="152">
      <t>シュウニュウ</t>
    </rPh>
    <rPh sb="152" eb="154">
      <t>イガイ</t>
    </rPh>
    <rPh sb="155" eb="157">
      <t>イッパン</t>
    </rPh>
    <rPh sb="157" eb="159">
      <t>カイケイ</t>
    </rPh>
    <rPh sb="159" eb="161">
      <t>クリイレ</t>
    </rPh>
    <rPh sb="161" eb="162">
      <t>キン</t>
    </rPh>
    <rPh sb="163" eb="164">
      <t>タヨ</t>
    </rPh>
    <rPh sb="169" eb="171">
      <t>リョウキン</t>
    </rPh>
    <rPh sb="171" eb="173">
      <t>カイテイ</t>
    </rPh>
    <rPh sb="174" eb="176">
      <t>ゾウガク</t>
    </rPh>
    <rPh sb="178" eb="180">
      <t>ケントウ</t>
    </rPh>
    <rPh sb="182" eb="184">
      <t>ヒツヨウ</t>
    </rPh>
    <rPh sb="188" eb="190">
      <t>コンゴ</t>
    </rPh>
    <rPh sb="191" eb="194">
      <t>アンテイテキ</t>
    </rPh>
    <rPh sb="195" eb="197">
      <t>ケイエイ</t>
    </rPh>
    <rPh sb="198" eb="199">
      <t>オコナ</t>
    </rPh>
    <rPh sb="202" eb="205">
      <t>チュウチョウキ</t>
    </rPh>
    <rPh sb="205" eb="206">
      <t>テキ</t>
    </rPh>
    <rPh sb="207" eb="209">
      <t>シテン</t>
    </rPh>
    <rPh sb="212" eb="214">
      <t>ケイエイ</t>
    </rPh>
    <rPh sb="214" eb="216">
      <t>センリャク</t>
    </rPh>
    <rPh sb="217" eb="218">
      <t>モト</t>
    </rPh>
    <rPh sb="220" eb="222">
      <t>ジギョウ</t>
    </rPh>
    <rPh sb="222" eb="224">
      <t>ジッシ</t>
    </rPh>
    <rPh sb="225" eb="227">
      <t>ショウサイ</t>
    </rPh>
    <rPh sb="228" eb="230">
      <t>ザイセイ</t>
    </rPh>
    <rPh sb="230" eb="232">
      <t>ジョウキョウ</t>
    </rPh>
    <rPh sb="233" eb="235">
      <t>ハアク</t>
    </rPh>
    <rPh sb="239" eb="241">
      <t>コウエイ</t>
    </rPh>
    <rPh sb="241" eb="243">
      <t>キギョウ</t>
    </rPh>
    <rPh sb="243" eb="245">
      <t>カイケイ</t>
    </rPh>
    <rPh sb="246" eb="248">
      <t>ドウニュウ</t>
    </rPh>
    <rPh sb="249" eb="251">
      <t>スイシン</t>
    </rPh>
    <rPh sb="255" eb="257">
      <t>ヒツヨウ</t>
    </rPh>
    <phoneticPr fontId="4"/>
  </si>
  <si>
    <t>収益収支比率は100％未満であるため経営改善が必要である。ただし、比率は毎年上昇しており、経費削減等の効果が見られる。今後も収入財源に占める一般会計繰入金の割合を適正にするため使用料の改定等による増収が必要である。公債費は償還金のピークが過ぎ、償還額及び比率は年々減少しているが、平成29年度から実施している処理場改築工事による借入金を行っており、財政状況に応じて使用料の引き上げを検討する必要がある。　　　回収率は、類似団体の平均より高く年々上昇しているものの100％を下回っており、引き続き徴収体制の強化及び未収金の早期対応など使用料収入の確保や汚水処理費の経費削減が必要である。汚水処理費原価は類似団体の平均値より下回っているが、引き続き維持管理費の削減や接続率の向上に努める必要がある。施設利用率は、類似団体の平均値より下回っている。施設規模に対して接続人口が増えていないことが影響しているが、今後も人口減少が予想されるため、処理区内の非水洗世帯への接続補助等の施策を講じる必要がある。水洗化率は類似団体の平均値より上回っており、引き続き新規接続件数の増加を推進していく必要がある。財源である使用料は、人口減少により加入者の増加が今後も見込まれないため、経営的に厳しい状況が続くことが予想される。</t>
    <rPh sb="0" eb="2">
      <t>シュウエキ</t>
    </rPh>
    <rPh sb="2" eb="4">
      <t>シュウシ</t>
    </rPh>
    <rPh sb="4" eb="6">
      <t>ヒリツ</t>
    </rPh>
    <rPh sb="11" eb="13">
      <t>ミマン</t>
    </rPh>
    <rPh sb="18" eb="20">
      <t>ケイエイ</t>
    </rPh>
    <rPh sb="20" eb="22">
      <t>カイゼン</t>
    </rPh>
    <rPh sb="23" eb="25">
      <t>ヒツヨウ</t>
    </rPh>
    <rPh sb="33" eb="35">
      <t>ヒリツ</t>
    </rPh>
    <rPh sb="36" eb="38">
      <t>マイネン</t>
    </rPh>
    <rPh sb="38" eb="40">
      <t>ジョウショウ</t>
    </rPh>
    <rPh sb="45" eb="47">
      <t>ケイヒ</t>
    </rPh>
    <rPh sb="47" eb="49">
      <t>サクゲン</t>
    </rPh>
    <rPh sb="49" eb="50">
      <t>ナド</t>
    </rPh>
    <rPh sb="51" eb="53">
      <t>コウカ</t>
    </rPh>
    <rPh sb="54" eb="55">
      <t>ミ</t>
    </rPh>
    <rPh sb="59" eb="61">
      <t>コンゴ</t>
    </rPh>
    <rPh sb="62" eb="64">
      <t>シュウニュウ</t>
    </rPh>
    <rPh sb="64" eb="66">
      <t>ザイゲン</t>
    </rPh>
    <rPh sb="67" eb="68">
      <t>シ</t>
    </rPh>
    <rPh sb="70" eb="72">
      <t>イッパン</t>
    </rPh>
    <rPh sb="72" eb="74">
      <t>カイケイ</t>
    </rPh>
    <rPh sb="74" eb="76">
      <t>クリイレ</t>
    </rPh>
    <rPh sb="76" eb="77">
      <t>キン</t>
    </rPh>
    <rPh sb="78" eb="80">
      <t>ワリアイ</t>
    </rPh>
    <rPh sb="81" eb="83">
      <t>テキセイ</t>
    </rPh>
    <rPh sb="88" eb="90">
      <t>シヨウ</t>
    </rPh>
    <rPh sb="90" eb="91">
      <t>リョウ</t>
    </rPh>
    <rPh sb="92" eb="95">
      <t>カイテイナド</t>
    </rPh>
    <rPh sb="98" eb="100">
      <t>ゾウシュウ</t>
    </rPh>
    <rPh sb="101" eb="103">
      <t>ヒツヨウ</t>
    </rPh>
    <rPh sb="107" eb="110">
      <t>コウサイヒ</t>
    </rPh>
    <rPh sb="111" eb="114">
      <t>ショウカンキン</t>
    </rPh>
    <rPh sb="119" eb="120">
      <t>ス</t>
    </rPh>
    <rPh sb="122" eb="124">
      <t>ショウカン</t>
    </rPh>
    <rPh sb="124" eb="125">
      <t>ガク</t>
    </rPh>
    <rPh sb="125" eb="126">
      <t>オヨ</t>
    </rPh>
    <rPh sb="127" eb="129">
      <t>ヒリツ</t>
    </rPh>
    <rPh sb="130" eb="132">
      <t>ネンネン</t>
    </rPh>
    <rPh sb="132" eb="134">
      <t>ゲンショウ</t>
    </rPh>
    <rPh sb="140" eb="142">
      <t>ヘイセイ</t>
    </rPh>
    <rPh sb="144" eb="146">
      <t>ネンド</t>
    </rPh>
    <rPh sb="148" eb="150">
      <t>ジッシ</t>
    </rPh>
    <rPh sb="154" eb="157">
      <t>ショリジョウ</t>
    </rPh>
    <rPh sb="157" eb="159">
      <t>カイチク</t>
    </rPh>
    <rPh sb="159" eb="161">
      <t>コウジ</t>
    </rPh>
    <rPh sb="164" eb="166">
      <t>カリイレ</t>
    </rPh>
    <rPh sb="166" eb="167">
      <t>キン</t>
    </rPh>
    <rPh sb="168" eb="169">
      <t>オコナ</t>
    </rPh>
    <rPh sb="174" eb="176">
      <t>ザイセイ</t>
    </rPh>
    <rPh sb="176" eb="178">
      <t>ジョウキョウ</t>
    </rPh>
    <rPh sb="179" eb="180">
      <t>オウ</t>
    </rPh>
    <rPh sb="182" eb="185">
      <t>シヨウリョウ</t>
    </rPh>
    <rPh sb="186" eb="187">
      <t>ヒ</t>
    </rPh>
    <rPh sb="188" eb="189">
      <t>ア</t>
    </rPh>
    <rPh sb="191" eb="193">
      <t>ケントウ</t>
    </rPh>
    <rPh sb="195" eb="197">
      <t>ヒツヨウ</t>
    </rPh>
    <rPh sb="204" eb="206">
      <t>カイシュウ</t>
    </rPh>
    <rPh sb="206" eb="207">
      <t>リツ</t>
    </rPh>
    <rPh sb="209" eb="211">
      <t>ルイジ</t>
    </rPh>
    <rPh sb="211" eb="213">
      <t>ダンタイ</t>
    </rPh>
    <rPh sb="214" eb="216">
      <t>ヘイキン</t>
    </rPh>
    <rPh sb="218" eb="219">
      <t>タカ</t>
    </rPh>
    <rPh sb="220" eb="222">
      <t>ネンネン</t>
    </rPh>
    <rPh sb="222" eb="224">
      <t>ジョウショウ</t>
    </rPh>
    <rPh sb="236" eb="238">
      <t>シタマワ</t>
    </rPh>
    <rPh sb="243" eb="244">
      <t>ヒ</t>
    </rPh>
    <rPh sb="245" eb="246">
      <t>ツヅ</t>
    </rPh>
    <rPh sb="247" eb="249">
      <t>チョウシュウ</t>
    </rPh>
    <rPh sb="249" eb="251">
      <t>タイセイ</t>
    </rPh>
    <rPh sb="252" eb="254">
      <t>キョウカ</t>
    </rPh>
    <rPh sb="254" eb="255">
      <t>オヨ</t>
    </rPh>
    <rPh sb="256" eb="259">
      <t>ミシュウキン</t>
    </rPh>
    <rPh sb="260" eb="262">
      <t>ソウキ</t>
    </rPh>
    <rPh sb="262" eb="264">
      <t>タイオウ</t>
    </rPh>
    <rPh sb="266" eb="269">
      <t>シヨウリョウ</t>
    </rPh>
    <rPh sb="269" eb="271">
      <t>シュウニュウ</t>
    </rPh>
    <rPh sb="272" eb="274">
      <t>カクホ</t>
    </rPh>
    <rPh sb="275" eb="277">
      <t>オスイ</t>
    </rPh>
    <rPh sb="277" eb="279">
      <t>ショリ</t>
    </rPh>
    <rPh sb="279" eb="280">
      <t>ヒ</t>
    </rPh>
    <rPh sb="281" eb="283">
      <t>ケイヒ</t>
    </rPh>
    <rPh sb="283" eb="285">
      <t>サクゲン</t>
    </rPh>
    <rPh sb="286" eb="288">
      <t>ヒツヨウ</t>
    </rPh>
    <rPh sb="292" eb="294">
      <t>オスイ</t>
    </rPh>
    <rPh sb="294" eb="296">
      <t>ショリ</t>
    </rPh>
    <rPh sb="296" eb="297">
      <t>ヒ</t>
    </rPh>
    <rPh sb="297" eb="299">
      <t>ゲンカ</t>
    </rPh>
    <rPh sb="300" eb="302">
      <t>ルイジ</t>
    </rPh>
    <rPh sb="302" eb="304">
      <t>ダンタイ</t>
    </rPh>
    <rPh sb="305" eb="308">
      <t>ヘイキンチ</t>
    </rPh>
    <rPh sb="310" eb="312">
      <t>シタマワ</t>
    </rPh>
    <rPh sb="318" eb="319">
      <t>ヒ</t>
    </rPh>
    <rPh sb="320" eb="321">
      <t>ツヅ</t>
    </rPh>
    <rPh sb="322" eb="324">
      <t>イジ</t>
    </rPh>
    <rPh sb="324" eb="326">
      <t>カンリ</t>
    </rPh>
    <rPh sb="326" eb="327">
      <t>ヒ</t>
    </rPh>
    <rPh sb="328" eb="330">
      <t>サクゲン</t>
    </rPh>
    <rPh sb="331" eb="333">
      <t>セツゾク</t>
    </rPh>
    <rPh sb="333" eb="334">
      <t>リツ</t>
    </rPh>
    <rPh sb="335" eb="337">
      <t>コウジョウ</t>
    </rPh>
    <rPh sb="338" eb="339">
      <t>ツト</t>
    </rPh>
    <rPh sb="341" eb="343">
      <t>ヒツヨウ</t>
    </rPh>
    <rPh sb="347" eb="349">
      <t>シセツ</t>
    </rPh>
    <rPh sb="349" eb="352">
      <t>リヨウリツ</t>
    </rPh>
    <rPh sb="354" eb="356">
      <t>ルイジ</t>
    </rPh>
    <rPh sb="356" eb="358">
      <t>ダンタイ</t>
    </rPh>
    <rPh sb="359" eb="362">
      <t>ヘイキンチ</t>
    </rPh>
    <rPh sb="364" eb="366">
      <t>シタマワ</t>
    </rPh>
    <rPh sb="371" eb="373">
      <t>シセツ</t>
    </rPh>
    <rPh sb="373" eb="375">
      <t>キボ</t>
    </rPh>
    <rPh sb="376" eb="377">
      <t>タイ</t>
    </rPh>
    <rPh sb="379" eb="381">
      <t>セツゾク</t>
    </rPh>
    <rPh sb="381" eb="383">
      <t>ジンコウ</t>
    </rPh>
    <rPh sb="384" eb="385">
      <t>フ</t>
    </rPh>
    <rPh sb="393" eb="395">
      <t>エイキョウ</t>
    </rPh>
    <rPh sb="401" eb="403">
      <t>コンゴ</t>
    </rPh>
    <rPh sb="404" eb="406">
      <t>ジンコウ</t>
    </rPh>
    <rPh sb="406" eb="408">
      <t>ゲンショウ</t>
    </rPh>
    <rPh sb="409" eb="411">
      <t>ヨソウ</t>
    </rPh>
    <rPh sb="417" eb="419">
      <t>ショリ</t>
    </rPh>
    <rPh sb="419" eb="420">
      <t>ク</t>
    </rPh>
    <rPh sb="420" eb="421">
      <t>ナイ</t>
    </rPh>
    <rPh sb="422" eb="423">
      <t>ヒ</t>
    </rPh>
    <rPh sb="423" eb="425">
      <t>スイセン</t>
    </rPh>
    <rPh sb="425" eb="427">
      <t>セタイ</t>
    </rPh>
    <rPh sb="429" eb="431">
      <t>セツゾク</t>
    </rPh>
    <rPh sb="431" eb="433">
      <t>ホジョ</t>
    </rPh>
    <rPh sb="433" eb="434">
      <t>ナド</t>
    </rPh>
    <rPh sb="447" eb="450">
      <t>スイセンカ</t>
    </rPh>
    <rPh sb="450" eb="451">
      <t>リツ</t>
    </rPh>
    <rPh sb="452" eb="454">
      <t>ルイジ</t>
    </rPh>
    <rPh sb="454" eb="456">
      <t>ダンタイ</t>
    </rPh>
    <rPh sb="457" eb="460">
      <t>ヘイキンチ</t>
    </rPh>
    <rPh sb="462" eb="464">
      <t>ウワマワ</t>
    </rPh>
    <rPh sb="469" eb="470">
      <t>ヒ</t>
    </rPh>
    <rPh sb="471" eb="472">
      <t>ツヅ</t>
    </rPh>
    <rPh sb="473" eb="475">
      <t>シンキ</t>
    </rPh>
    <rPh sb="475" eb="477">
      <t>セツゾク</t>
    </rPh>
    <rPh sb="477" eb="479">
      <t>ケンスウ</t>
    </rPh>
    <rPh sb="480" eb="482">
      <t>ゾウカ</t>
    </rPh>
    <rPh sb="483" eb="485">
      <t>スイシン</t>
    </rPh>
    <rPh sb="489" eb="491">
      <t>ヒツヨウ</t>
    </rPh>
    <rPh sb="495" eb="497">
      <t>ザイゲン</t>
    </rPh>
    <rPh sb="500" eb="503">
      <t>シヨウリョウ</t>
    </rPh>
    <rPh sb="505" eb="507">
      <t>ジンコウ</t>
    </rPh>
    <rPh sb="507" eb="509">
      <t>ゲンショウ</t>
    </rPh>
    <rPh sb="512" eb="514">
      <t>カニュウ</t>
    </rPh>
    <rPh sb="514" eb="515">
      <t>シャ</t>
    </rPh>
    <rPh sb="516" eb="518">
      <t>ゾウカ</t>
    </rPh>
    <rPh sb="519" eb="521">
      <t>コンゴ</t>
    </rPh>
    <rPh sb="522" eb="524">
      <t>ミコ</t>
    </rPh>
    <rPh sb="531" eb="533">
      <t>ケイエイ</t>
    </rPh>
    <rPh sb="533" eb="534">
      <t>テキ</t>
    </rPh>
    <rPh sb="535" eb="536">
      <t>キビ</t>
    </rPh>
    <rPh sb="538" eb="540">
      <t>ジョウキョウ</t>
    </rPh>
    <rPh sb="541" eb="542">
      <t>ツヅ</t>
    </rPh>
    <rPh sb="546" eb="548">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</si>
</sst>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37-412E-942A-D98D7189CF20}"/>
            </c:ext>
          </c:extLst>
        </c:ser>
        <c:dLbls>
          <c:showLegendKey val="0"/>
          <c:showVal val="0"/>
          <c:showCatName val="0"/>
          <c:showSerName val="0"/>
          <c:showPercent val="0"/>
          <c:showBubbleSize val="0"/>
        </c:dLbls>
        <c:gapWidth val="150"/>
        <c:axId val="237282728"/>
        <c:axId val="2372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8837-412E-942A-D98D7189CF20}"/>
            </c:ext>
          </c:extLst>
        </c:ser>
        <c:dLbls>
          <c:showLegendKey val="0"/>
          <c:showVal val="0"/>
          <c:showCatName val="0"/>
          <c:showSerName val="0"/>
          <c:showPercent val="0"/>
          <c:showBubbleSize val="0"/>
        </c:dLbls>
        <c:marker val="1"/>
        <c:smooth val="0"/>
        <c:axId val="237282728"/>
        <c:axId val="237283904"/>
      </c:lineChart>
      <c:dateAx>
        <c:axId val="237282728"/>
        <c:scaling>
          <c:orientation val="minMax"/>
        </c:scaling>
        <c:delete val="1"/>
        <c:axPos val="b"/>
        <c:numFmt formatCode="ge" sourceLinked="1"/>
        <c:majorTickMark val="none"/>
        <c:minorTickMark val="none"/>
        <c:tickLblPos val="none"/>
        <c:crossAx val="237283904"/>
        <c:crosses val="autoZero"/>
        <c:auto val="1"/>
        <c:lblOffset val="100"/>
        <c:baseTimeUnit val="years"/>
      </c:dateAx>
      <c:valAx>
        <c:axId val="2372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8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32.93</c:v>
                </c:pt>
                <c:pt idx="1">
                  <c:v>33.14</c:v>
                </c:pt>
                <c:pt idx="2">
                  <c:v>0</c:v>
                </c:pt>
                <c:pt idx="3">
                  <c:v>0</c:v>
                </c:pt>
                <c:pt idx="4">
                  <c:v>32.21</c:v>
                </c:pt>
              </c:numCache>
            </c:numRef>
          </c:val>
          <c:extLst xmlns:c16r2="http://schemas.microsoft.com/office/drawing/2015/06/chart">
            <c:ext xmlns:c16="http://schemas.microsoft.com/office/drawing/2014/chart" uri="{C3380CC4-5D6E-409C-BE32-E72D297353CC}">
              <c16:uniqueId val="{00000000-FD98-4EC6-A8BF-5490462F7853}"/>
            </c:ext>
          </c:extLst>
        </c:ser>
        <c:dLbls>
          <c:showLegendKey val="0"/>
          <c:showVal val="0"/>
          <c:showCatName val="0"/>
          <c:showSerName val="0"/>
          <c:showPercent val="0"/>
          <c:showBubbleSize val="0"/>
        </c:dLbls>
        <c:gapWidth val="150"/>
        <c:axId val="386525712"/>
        <c:axId val="23678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FD98-4EC6-A8BF-5490462F7853}"/>
            </c:ext>
          </c:extLst>
        </c:ser>
        <c:dLbls>
          <c:showLegendKey val="0"/>
          <c:showVal val="0"/>
          <c:showCatName val="0"/>
          <c:showSerName val="0"/>
          <c:showPercent val="0"/>
          <c:showBubbleSize val="0"/>
        </c:dLbls>
        <c:marker val="1"/>
        <c:smooth val="0"/>
        <c:axId val="386525712"/>
        <c:axId val="236785664"/>
      </c:lineChart>
      <c:dateAx>
        <c:axId val="386525712"/>
        <c:scaling>
          <c:orientation val="minMax"/>
        </c:scaling>
        <c:delete val="1"/>
        <c:axPos val="b"/>
        <c:numFmt formatCode="ge" sourceLinked="1"/>
        <c:majorTickMark val="none"/>
        <c:minorTickMark val="none"/>
        <c:tickLblPos val="none"/>
        <c:crossAx val="236785664"/>
        <c:crosses val="autoZero"/>
        <c:auto val="1"/>
        <c:lblOffset val="100"/>
        <c:baseTimeUnit val="years"/>
      </c:dateAx>
      <c:valAx>
        <c:axId val="236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2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78.48</c:v>
                </c:pt>
                <c:pt idx="1">
                  <c:v>77.459999999999994</c:v>
                </c:pt>
                <c:pt idx="2">
                  <c:v>82.02</c:v>
                </c:pt>
                <c:pt idx="3">
                  <c:v>83.72</c:v>
                </c:pt>
                <c:pt idx="4">
                  <c:v>86.47</c:v>
                </c:pt>
              </c:numCache>
            </c:numRef>
          </c:val>
          <c:extLst xmlns:c16r2="http://schemas.microsoft.com/office/drawing/2015/06/chart">
            <c:ext xmlns:c16="http://schemas.microsoft.com/office/drawing/2014/chart" uri="{C3380CC4-5D6E-409C-BE32-E72D297353CC}">
              <c16:uniqueId val="{00000000-CD9D-4958-9901-31B2F0A67F6F}"/>
            </c:ext>
          </c:extLst>
        </c:ser>
        <c:dLbls>
          <c:showLegendKey val="0"/>
          <c:showVal val="0"/>
          <c:showCatName val="0"/>
          <c:showSerName val="0"/>
          <c:showPercent val="0"/>
          <c:showBubbleSize val="0"/>
        </c:dLbls>
        <c:gapWidth val="150"/>
        <c:axId val="236786840"/>
        <c:axId val="23678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CD9D-4958-9901-31B2F0A67F6F}"/>
            </c:ext>
          </c:extLst>
        </c:ser>
        <c:dLbls>
          <c:showLegendKey val="0"/>
          <c:showVal val="0"/>
          <c:showCatName val="0"/>
          <c:showSerName val="0"/>
          <c:showPercent val="0"/>
          <c:showBubbleSize val="0"/>
        </c:dLbls>
        <c:marker val="1"/>
        <c:smooth val="0"/>
        <c:axId val="236786840"/>
        <c:axId val="236787232"/>
      </c:lineChart>
      <c:dateAx>
        <c:axId val="236786840"/>
        <c:scaling>
          <c:orientation val="minMax"/>
        </c:scaling>
        <c:delete val="1"/>
        <c:axPos val="b"/>
        <c:numFmt formatCode="ge" sourceLinked="1"/>
        <c:majorTickMark val="none"/>
        <c:minorTickMark val="none"/>
        <c:tickLblPos val="none"/>
        <c:crossAx val="236787232"/>
        <c:crosses val="autoZero"/>
        <c:auto val="1"/>
        <c:lblOffset val="100"/>
        <c:baseTimeUnit val="years"/>
      </c:dateAx>
      <c:valAx>
        <c:axId val="2367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78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81.96</c:v>
                </c:pt>
                <c:pt idx="1">
                  <c:v>82.29</c:v>
                </c:pt>
                <c:pt idx="2">
                  <c:v>84.77</c:v>
                </c:pt>
                <c:pt idx="3">
                  <c:v>98.22</c:v>
                </c:pt>
                <c:pt idx="4">
                  <c:v>99.08</c:v>
                </c:pt>
              </c:numCache>
            </c:numRef>
          </c:val>
          <c:extLst xmlns:c16r2="http://schemas.microsoft.com/office/drawing/2015/06/chart">
            <c:ext xmlns:c16="http://schemas.microsoft.com/office/drawing/2014/chart" uri="{C3380CC4-5D6E-409C-BE32-E72D297353CC}">
              <c16:uniqueId val="{00000000-C189-4AF3-8E5F-F2357C9E2486}"/>
            </c:ext>
          </c:extLst>
        </c:ser>
        <c:dLbls>
          <c:showLegendKey val="0"/>
          <c:showVal val="0"/>
          <c:showCatName val="0"/>
          <c:showSerName val="0"/>
          <c:showPercent val="0"/>
          <c:showBubbleSize val="0"/>
        </c:dLbls>
        <c:gapWidth val="150"/>
        <c:axId val="233146872"/>
        <c:axId val="23314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89-4AF3-8E5F-F2357C9E2486}"/>
            </c:ext>
          </c:extLst>
        </c:ser>
        <c:dLbls>
          <c:showLegendKey val="0"/>
          <c:showVal val="0"/>
          <c:showCatName val="0"/>
          <c:showSerName val="0"/>
          <c:showPercent val="0"/>
          <c:showBubbleSize val="0"/>
        </c:dLbls>
        <c:marker val="1"/>
        <c:smooth val="0"/>
        <c:axId val="233146872"/>
        <c:axId val="233146480"/>
      </c:lineChart>
      <c:dateAx>
        <c:axId val="233146872"/>
        <c:scaling>
          <c:orientation val="minMax"/>
        </c:scaling>
        <c:delete val="1"/>
        <c:axPos val="b"/>
        <c:numFmt formatCode="ge" sourceLinked="1"/>
        <c:majorTickMark val="none"/>
        <c:minorTickMark val="none"/>
        <c:tickLblPos val="none"/>
        <c:crossAx val="233146480"/>
        <c:crosses val="autoZero"/>
        <c:auto val="1"/>
        <c:lblOffset val="100"/>
        <c:baseTimeUnit val="years"/>
      </c:dateAx>
      <c:valAx>
        <c:axId val="23314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14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9FB-47F4-9E44-FE83DA58F455}"/>
            </c:ext>
          </c:extLst>
        </c:ser>
        <c:dLbls>
          <c:showLegendKey val="0"/>
          <c:showVal val="0"/>
          <c:showCatName val="0"/>
          <c:showSerName val="0"/>
          <c:showPercent val="0"/>
          <c:showBubbleSize val="0"/>
        </c:dLbls>
        <c:gapWidth val="150"/>
        <c:axId val="386275920"/>
        <c:axId val="386276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9FB-47F4-9E44-FE83DA58F455}"/>
            </c:ext>
          </c:extLst>
        </c:ser>
        <c:dLbls>
          <c:showLegendKey val="0"/>
          <c:showVal val="0"/>
          <c:showCatName val="0"/>
          <c:showSerName val="0"/>
          <c:showPercent val="0"/>
          <c:showBubbleSize val="0"/>
        </c:dLbls>
        <c:marker val="1"/>
        <c:smooth val="0"/>
        <c:axId val="386275920"/>
        <c:axId val="386276312"/>
      </c:lineChart>
      <c:dateAx>
        <c:axId val="386275920"/>
        <c:scaling>
          <c:orientation val="minMax"/>
        </c:scaling>
        <c:delete val="1"/>
        <c:axPos val="b"/>
        <c:numFmt formatCode="ge" sourceLinked="1"/>
        <c:majorTickMark val="none"/>
        <c:minorTickMark val="none"/>
        <c:tickLblPos val="none"/>
        <c:crossAx val="386276312"/>
        <c:crosses val="autoZero"/>
        <c:auto val="1"/>
        <c:lblOffset val="100"/>
        <c:baseTimeUnit val="years"/>
      </c:dateAx>
      <c:valAx>
        <c:axId val="38627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27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49-4417-9258-D178B55C9177}"/>
            </c:ext>
          </c:extLst>
        </c:ser>
        <c:dLbls>
          <c:showLegendKey val="0"/>
          <c:showVal val="0"/>
          <c:showCatName val="0"/>
          <c:showSerName val="0"/>
          <c:showPercent val="0"/>
          <c:showBubbleSize val="0"/>
        </c:dLbls>
        <c:gapWidth val="150"/>
        <c:axId val="386527280"/>
        <c:axId val="38652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49-4417-9258-D178B55C9177}"/>
            </c:ext>
          </c:extLst>
        </c:ser>
        <c:dLbls>
          <c:showLegendKey val="0"/>
          <c:showVal val="0"/>
          <c:showCatName val="0"/>
          <c:showSerName val="0"/>
          <c:showPercent val="0"/>
          <c:showBubbleSize val="0"/>
        </c:dLbls>
        <c:marker val="1"/>
        <c:smooth val="0"/>
        <c:axId val="386527280"/>
        <c:axId val="386527672"/>
      </c:lineChart>
      <c:dateAx>
        <c:axId val="386527280"/>
        <c:scaling>
          <c:orientation val="minMax"/>
        </c:scaling>
        <c:delete val="1"/>
        <c:axPos val="b"/>
        <c:numFmt formatCode="ge" sourceLinked="1"/>
        <c:majorTickMark val="none"/>
        <c:minorTickMark val="none"/>
        <c:tickLblPos val="none"/>
        <c:crossAx val="386527672"/>
        <c:crosses val="autoZero"/>
        <c:auto val="1"/>
        <c:lblOffset val="100"/>
        <c:baseTimeUnit val="years"/>
      </c:dateAx>
      <c:valAx>
        <c:axId val="38652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2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9B-4999-8048-8AF0E07513F5}"/>
            </c:ext>
          </c:extLst>
        </c:ser>
        <c:dLbls>
          <c:showLegendKey val="0"/>
          <c:showVal val="0"/>
          <c:showCatName val="0"/>
          <c:showSerName val="0"/>
          <c:showPercent val="0"/>
          <c:showBubbleSize val="0"/>
        </c:dLbls>
        <c:gapWidth val="150"/>
        <c:axId val="386528848"/>
        <c:axId val="38652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9B-4999-8048-8AF0E07513F5}"/>
            </c:ext>
          </c:extLst>
        </c:ser>
        <c:dLbls>
          <c:showLegendKey val="0"/>
          <c:showVal val="0"/>
          <c:showCatName val="0"/>
          <c:showSerName val="0"/>
          <c:showPercent val="0"/>
          <c:showBubbleSize val="0"/>
        </c:dLbls>
        <c:marker val="1"/>
        <c:smooth val="0"/>
        <c:axId val="386528848"/>
        <c:axId val="386529240"/>
      </c:lineChart>
      <c:dateAx>
        <c:axId val="386528848"/>
        <c:scaling>
          <c:orientation val="minMax"/>
        </c:scaling>
        <c:delete val="1"/>
        <c:axPos val="b"/>
        <c:numFmt formatCode="ge" sourceLinked="1"/>
        <c:majorTickMark val="none"/>
        <c:minorTickMark val="none"/>
        <c:tickLblPos val="none"/>
        <c:crossAx val="386529240"/>
        <c:crosses val="autoZero"/>
        <c:auto val="1"/>
        <c:lblOffset val="100"/>
        <c:baseTimeUnit val="years"/>
      </c:dateAx>
      <c:valAx>
        <c:axId val="38652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2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39-4838-9EB3-D25D7F77D513}"/>
            </c:ext>
          </c:extLst>
        </c:ser>
        <c:dLbls>
          <c:showLegendKey val="0"/>
          <c:showVal val="0"/>
          <c:showCatName val="0"/>
          <c:showSerName val="0"/>
          <c:showPercent val="0"/>
          <c:showBubbleSize val="0"/>
        </c:dLbls>
        <c:gapWidth val="150"/>
        <c:axId val="236930336"/>
        <c:axId val="23693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39-4838-9EB3-D25D7F77D513}"/>
            </c:ext>
          </c:extLst>
        </c:ser>
        <c:dLbls>
          <c:showLegendKey val="0"/>
          <c:showVal val="0"/>
          <c:showCatName val="0"/>
          <c:showSerName val="0"/>
          <c:showPercent val="0"/>
          <c:showBubbleSize val="0"/>
        </c:dLbls>
        <c:marker val="1"/>
        <c:smooth val="0"/>
        <c:axId val="236930336"/>
        <c:axId val="236930728"/>
      </c:lineChart>
      <c:dateAx>
        <c:axId val="236930336"/>
        <c:scaling>
          <c:orientation val="minMax"/>
        </c:scaling>
        <c:delete val="1"/>
        <c:axPos val="b"/>
        <c:numFmt formatCode="ge" sourceLinked="1"/>
        <c:majorTickMark val="none"/>
        <c:minorTickMark val="none"/>
        <c:tickLblPos val="none"/>
        <c:crossAx val="236930728"/>
        <c:crosses val="autoZero"/>
        <c:auto val="1"/>
        <c:lblOffset val="100"/>
        <c:baseTimeUnit val="years"/>
      </c:dateAx>
      <c:valAx>
        <c:axId val="23693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646.17999999999995</c:v>
                </c:pt>
                <c:pt idx="1">
                  <c:v>582.87</c:v>
                </c:pt>
                <c:pt idx="2">
                  <c:v>539.44000000000005</c:v>
                </c:pt>
                <c:pt idx="3">
                  <c:v>53.36</c:v>
                </c:pt>
                <c:pt idx="4">
                  <c:v>25.02</c:v>
                </c:pt>
              </c:numCache>
            </c:numRef>
          </c:val>
          <c:extLst xmlns:c16r2="http://schemas.microsoft.com/office/drawing/2015/06/chart">
            <c:ext xmlns:c16="http://schemas.microsoft.com/office/drawing/2014/chart" uri="{C3380CC4-5D6E-409C-BE32-E72D297353CC}">
              <c16:uniqueId val="{00000000-296A-4B16-9BD5-32C685D44424}"/>
            </c:ext>
          </c:extLst>
        </c:ser>
        <c:dLbls>
          <c:showLegendKey val="0"/>
          <c:showVal val="0"/>
          <c:showCatName val="0"/>
          <c:showSerName val="0"/>
          <c:showPercent val="0"/>
          <c:showBubbleSize val="0"/>
        </c:dLbls>
        <c:gapWidth val="150"/>
        <c:axId val="236931904"/>
        <c:axId val="23693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96A-4B16-9BD5-32C685D44424}"/>
            </c:ext>
          </c:extLst>
        </c:ser>
        <c:dLbls>
          <c:showLegendKey val="0"/>
          <c:showVal val="0"/>
          <c:showCatName val="0"/>
          <c:showSerName val="0"/>
          <c:showPercent val="0"/>
          <c:showBubbleSize val="0"/>
        </c:dLbls>
        <c:marker val="1"/>
        <c:smooth val="0"/>
        <c:axId val="236931904"/>
        <c:axId val="236932296"/>
      </c:lineChart>
      <c:dateAx>
        <c:axId val="236931904"/>
        <c:scaling>
          <c:orientation val="minMax"/>
        </c:scaling>
        <c:delete val="1"/>
        <c:axPos val="b"/>
        <c:numFmt formatCode="ge" sourceLinked="1"/>
        <c:majorTickMark val="none"/>
        <c:minorTickMark val="none"/>
        <c:tickLblPos val="none"/>
        <c:crossAx val="236932296"/>
        <c:crosses val="autoZero"/>
        <c:auto val="1"/>
        <c:lblOffset val="100"/>
        <c:baseTimeUnit val="years"/>
      </c:dateAx>
      <c:valAx>
        <c:axId val="23693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62.69</c:v>
                </c:pt>
                <c:pt idx="1">
                  <c:v>63.81</c:v>
                </c:pt>
                <c:pt idx="2">
                  <c:v>69.150000000000006</c:v>
                </c:pt>
                <c:pt idx="3">
                  <c:v>95.39</c:v>
                </c:pt>
                <c:pt idx="4">
                  <c:v>93.97</c:v>
                </c:pt>
              </c:numCache>
            </c:numRef>
          </c:val>
          <c:extLst xmlns:c16r2="http://schemas.microsoft.com/office/drawing/2015/06/chart">
            <c:ext xmlns:c16="http://schemas.microsoft.com/office/drawing/2014/chart" uri="{C3380CC4-5D6E-409C-BE32-E72D297353CC}">
              <c16:uniqueId val="{00000000-AAB5-411B-84D6-7E4C1F48903A}"/>
            </c:ext>
          </c:extLst>
        </c:ser>
        <c:dLbls>
          <c:showLegendKey val="0"/>
          <c:showVal val="0"/>
          <c:showCatName val="0"/>
          <c:showSerName val="0"/>
          <c:showPercent val="0"/>
          <c:showBubbleSize val="0"/>
        </c:dLbls>
        <c:gapWidth val="150"/>
        <c:axId val="386599832"/>
        <c:axId val="38660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AAB5-411B-84D6-7E4C1F48903A}"/>
            </c:ext>
          </c:extLst>
        </c:ser>
        <c:dLbls>
          <c:showLegendKey val="0"/>
          <c:showVal val="0"/>
          <c:showCatName val="0"/>
          <c:showSerName val="0"/>
          <c:showPercent val="0"/>
          <c:showBubbleSize val="0"/>
        </c:dLbls>
        <c:marker val="1"/>
        <c:smooth val="0"/>
        <c:axId val="386599832"/>
        <c:axId val="386600224"/>
      </c:lineChart>
      <c:dateAx>
        <c:axId val="386599832"/>
        <c:scaling>
          <c:orientation val="minMax"/>
        </c:scaling>
        <c:delete val="1"/>
        <c:axPos val="b"/>
        <c:numFmt formatCode="ge" sourceLinked="1"/>
        <c:majorTickMark val="none"/>
        <c:minorTickMark val="none"/>
        <c:tickLblPos val="none"/>
        <c:crossAx val="386600224"/>
        <c:crosses val="autoZero"/>
        <c:auto val="1"/>
        <c:lblOffset val="100"/>
        <c:baseTimeUnit val="years"/>
      </c:dateAx>
      <c:valAx>
        <c:axId val="3866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9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315.77999999999997</c:v>
                </c:pt>
                <c:pt idx="1">
                  <c:v>314.14999999999998</c:v>
                </c:pt>
                <c:pt idx="2">
                  <c:v>295.7</c:v>
                </c:pt>
                <c:pt idx="3">
                  <c:v>216.89</c:v>
                </c:pt>
                <c:pt idx="4">
                  <c:v>221.21</c:v>
                </c:pt>
              </c:numCache>
            </c:numRef>
          </c:val>
          <c:extLst xmlns:c16r2="http://schemas.microsoft.com/office/drawing/2015/06/chart">
            <c:ext xmlns:c16="http://schemas.microsoft.com/office/drawing/2014/chart" uri="{C3380CC4-5D6E-409C-BE32-E72D297353CC}">
              <c16:uniqueId val="{00000000-D8FC-41EF-B833-E91A0650518D}"/>
            </c:ext>
          </c:extLst>
        </c:ser>
        <c:dLbls>
          <c:showLegendKey val="0"/>
          <c:showVal val="0"/>
          <c:showCatName val="0"/>
          <c:showSerName val="0"/>
          <c:showPercent val="0"/>
          <c:showBubbleSize val="0"/>
        </c:dLbls>
        <c:gapWidth val="150"/>
        <c:axId val="236929944"/>
        <c:axId val="38652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D8FC-41EF-B833-E91A0650518D}"/>
            </c:ext>
          </c:extLst>
        </c:ser>
        <c:dLbls>
          <c:showLegendKey val="0"/>
          <c:showVal val="0"/>
          <c:showCatName val="0"/>
          <c:showSerName val="0"/>
          <c:showPercent val="0"/>
          <c:showBubbleSize val="0"/>
        </c:dLbls>
        <c:marker val="1"/>
        <c:smooth val="0"/>
        <c:axId val="236929944"/>
        <c:axId val="386526888"/>
      </c:lineChart>
      <c:dateAx>
        <c:axId val="236929944"/>
        <c:scaling>
          <c:orientation val="minMax"/>
        </c:scaling>
        <c:delete val="1"/>
        <c:axPos val="b"/>
        <c:numFmt formatCode="ge" sourceLinked="1"/>
        <c:majorTickMark val="none"/>
        <c:minorTickMark val="none"/>
        <c:tickLblPos val="none"/>
        <c:crossAx val="386526888"/>
        <c:crosses val="autoZero"/>
        <c:auto val="1"/>
        <c:lblOffset val="100"/>
        <c:baseTimeUnit val="years"/>
      </c:dateAx>
      <c:valAx>
        <c:axId val="38652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92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0"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日野町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3253</v>
      </c>
      <c r="AM8" s="68"/>
      <c r="AN8" s="68"/>
      <c r="AO8" s="68"/>
      <c r="AP8" s="68"/>
      <c r="AQ8" s="68"/>
      <c r="AR8" s="68"/>
      <c r="AS8" s="68"/>
      <c r="AT8" s="67">
        <f>データ!T6</f>
        <v>133.97999999999999</v>
      </c>
      <c r="AU8" s="67"/>
      <c r="AV8" s="67"/>
      <c r="AW8" s="67"/>
      <c r="AX8" s="67"/>
      <c r="AY8" s="67"/>
      <c r="AZ8" s="67"/>
      <c r="BA8" s="67"/>
      <c r="BB8" s="67">
        <f>データ!U6</f>
        <v>24.28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47.21</v>
      </c>
      <c r="Q10" s="67"/>
      <c r="R10" s="67"/>
      <c r="S10" s="67"/>
      <c r="T10" s="67"/>
      <c r="U10" s="67"/>
      <c r="V10" s="67"/>
      <c r="W10" s="67">
        <f>データ!Q6</f>
        <v>100</v>
      </c>
      <c r="X10" s="67"/>
      <c r="Y10" s="67"/>
      <c r="Z10" s="67"/>
      <c r="AA10" s="67"/>
      <c r="AB10" s="67"/>
      <c r="AC10" s="67"/>
      <c r="AD10" s="68">
        <f>データ!R6</f>
        <v>4050</v>
      </c>
      <c r="AE10" s="68"/>
      <c r="AF10" s="68"/>
      <c r="AG10" s="68"/>
      <c r="AH10" s="68"/>
      <c r="AI10" s="68"/>
      <c r="AJ10" s="68"/>
      <c r="AK10" s="2"/>
      <c r="AL10" s="68">
        <f>データ!V6</f>
        <v>1515</v>
      </c>
      <c r="AM10" s="68"/>
      <c r="AN10" s="68"/>
      <c r="AO10" s="68"/>
      <c r="AP10" s="68"/>
      <c r="AQ10" s="68"/>
      <c r="AR10" s="68"/>
      <c r="AS10" s="68"/>
      <c r="AT10" s="67">
        <f>データ!W6</f>
        <v>0.83</v>
      </c>
      <c r="AU10" s="67"/>
      <c r="AV10" s="67"/>
      <c r="AW10" s="67"/>
      <c r="AX10" s="67"/>
      <c r="AY10" s="67"/>
      <c r="AZ10" s="67"/>
      <c r="BA10" s="67"/>
      <c r="BB10" s="67">
        <f>データ!X6</f>
        <v>1825.3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qJsessikZL7N6UXKZRUXtAvJFArzafiKvJSlMPtLhsiBtmw6sa1UhcYzg4XmRibVVpwZO6wglR+Q79OfhgTNMg==" saltValue="67MVY63S6sjJVKCInNjyD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314021</v>
      </c>
      <c r="D6" s="32">
        <f t="shared" si="3"/>
        <v>47</v>
      </c>
      <c r="E6" s="32">
        <f t="shared" si="3"/>
        <v>17</v>
      </c>
      <c r="F6" s="32">
        <f t="shared" si="3"/>
        <v>4</v>
      </c>
      <c r="G6" s="32">
        <f t="shared" si="3"/>
        <v>0</v>
      </c>
      <c r="H6" s="32" t="str">
        <f t="shared" si="3"/>
        <v>鳥取県　日野町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47.21</v>
      </c>
      <c r="Q6" s="33">
        <f t="shared" si="3"/>
        <v>100</v>
      </c>
      <c r="R6" s="33">
        <f t="shared" si="3"/>
        <v>4050</v>
      </c>
      <c r="S6" s="33">
        <f t="shared" si="3"/>
        <v>3253</v>
      </c>
      <c r="T6" s="33">
        <f t="shared" si="3"/>
        <v>133.97999999999999</v>
      </c>
      <c r="U6" s="33">
        <f t="shared" si="3"/>
        <v>24.28</v>
      </c>
      <c r="V6" s="33">
        <f t="shared" si="3"/>
        <v>1515</v>
      </c>
      <c r="W6" s="33">
        <f t="shared" si="3"/>
        <v>0.83</v>
      </c>
      <c r="X6" s="33">
        <f t="shared" si="3"/>
        <v>1825.3</v>
      </c>
      <c r="Y6" s="34">
        <f>IF(Y7="",NA(),Y7)</f>
        <v>81.96</v>
      </c>
      <c r="Z6" s="34">
        <f t="shared" ref="Z6:AH6" si="4">IF(Z7="",NA(),Z7)</f>
        <v>82.29</v>
      </c>
      <c r="AA6" s="34">
        <f t="shared" si="4"/>
        <v>84.77</v>
      </c>
      <c r="AB6" s="34">
        <f t="shared" si="4"/>
        <v>98.22</v>
      </c>
      <c r="AC6" s="34">
        <f t="shared" si="4"/>
        <v>99.08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646.17999999999995</v>
      </c>
      <c r="BG6" s="34">
        <f t="shared" ref="BG6:BO6" si="7">IF(BG7="",NA(),BG7)</f>
        <v>582.87</v>
      </c>
      <c r="BH6" s="34">
        <f t="shared" si="7"/>
        <v>539.44000000000005</v>
      </c>
      <c r="BI6" s="34">
        <f t="shared" si="7"/>
        <v>53.36</v>
      </c>
      <c r="BJ6" s="34">
        <f t="shared" si="7"/>
        <v>25.02</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62.69</v>
      </c>
      <c r="BR6" s="34">
        <f t="shared" ref="BR6:BZ6" si="8">IF(BR7="",NA(),BR7)</f>
        <v>63.81</v>
      </c>
      <c r="BS6" s="34">
        <f t="shared" si="8"/>
        <v>69.150000000000006</v>
      </c>
      <c r="BT6" s="34">
        <f t="shared" si="8"/>
        <v>95.39</v>
      </c>
      <c r="BU6" s="34">
        <f t="shared" si="8"/>
        <v>93.97</v>
      </c>
      <c r="BV6" s="34">
        <f t="shared" si="8"/>
        <v>64.63</v>
      </c>
      <c r="BW6" s="34">
        <f t="shared" si="8"/>
        <v>66.56</v>
      </c>
      <c r="BX6" s="34">
        <f t="shared" si="8"/>
        <v>66.22</v>
      </c>
      <c r="BY6" s="34">
        <f t="shared" si="8"/>
        <v>69.87</v>
      </c>
      <c r="BZ6" s="34">
        <f t="shared" si="8"/>
        <v>74.3</v>
      </c>
      <c r="CA6" s="33" t="str">
        <f>IF(CA7="","",IF(CA7="-","【-】","【"&amp;SUBSTITUTE(TEXT(CA7,"#,##0.00"),"-","△")&amp;"】"))</f>
        <v>【75.58】</v>
      </c>
      <c r="CB6" s="34">
        <f>IF(CB7="",NA(),CB7)</f>
        <v>315.77999999999997</v>
      </c>
      <c r="CC6" s="34">
        <f t="shared" ref="CC6:CK6" si="9">IF(CC7="",NA(),CC7)</f>
        <v>314.14999999999998</v>
      </c>
      <c r="CD6" s="34">
        <f t="shared" si="9"/>
        <v>295.7</v>
      </c>
      <c r="CE6" s="34">
        <f t="shared" si="9"/>
        <v>216.89</v>
      </c>
      <c r="CF6" s="34">
        <f t="shared" si="9"/>
        <v>221.21</v>
      </c>
      <c r="CG6" s="34">
        <f t="shared" si="9"/>
        <v>245.75</v>
      </c>
      <c r="CH6" s="34">
        <f t="shared" si="9"/>
        <v>244.29</v>
      </c>
      <c r="CI6" s="34">
        <f t="shared" si="9"/>
        <v>246.72</v>
      </c>
      <c r="CJ6" s="34">
        <f t="shared" si="9"/>
        <v>234.96</v>
      </c>
      <c r="CK6" s="34">
        <f t="shared" si="9"/>
        <v>221.81</v>
      </c>
      <c r="CL6" s="33" t="str">
        <f>IF(CL7="","",IF(CL7="-","【-】","【"&amp;SUBSTITUTE(TEXT(CL7,"#,##0.00"),"-","△")&amp;"】"))</f>
        <v>【215.23】</v>
      </c>
      <c r="CM6" s="34">
        <f>IF(CM7="",NA(),CM7)</f>
        <v>32.93</v>
      </c>
      <c r="CN6" s="34">
        <f t="shared" ref="CN6:CV6" si="10">IF(CN7="",NA(),CN7)</f>
        <v>33.14</v>
      </c>
      <c r="CO6" s="34" t="str">
        <f t="shared" si="10"/>
        <v>-</v>
      </c>
      <c r="CP6" s="34" t="str">
        <f t="shared" si="10"/>
        <v>-</v>
      </c>
      <c r="CQ6" s="34">
        <f t="shared" si="10"/>
        <v>32.21</v>
      </c>
      <c r="CR6" s="34">
        <f t="shared" si="10"/>
        <v>43.65</v>
      </c>
      <c r="CS6" s="34">
        <f t="shared" si="10"/>
        <v>43.58</v>
      </c>
      <c r="CT6" s="34">
        <f t="shared" si="10"/>
        <v>41.35</v>
      </c>
      <c r="CU6" s="34">
        <f t="shared" si="10"/>
        <v>42.9</v>
      </c>
      <c r="CV6" s="34">
        <f t="shared" si="10"/>
        <v>43.36</v>
      </c>
      <c r="CW6" s="33" t="str">
        <f>IF(CW7="","",IF(CW7="-","【-】","【"&amp;SUBSTITUTE(TEXT(CW7,"#,##0.00"),"-","△")&amp;"】"))</f>
        <v>【42.66】</v>
      </c>
      <c r="CX6" s="34">
        <f>IF(CX7="",NA(),CX7)</f>
        <v>78.48</v>
      </c>
      <c r="CY6" s="34">
        <f t="shared" ref="CY6:DG6" si="11">IF(CY7="",NA(),CY7)</f>
        <v>77.459999999999994</v>
      </c>
      <c r="CZ6" s="34">
        <f t="shared" si="11"/>
        <v>82.02</v>
      </c>
      <c r="DA6" s="34">
        <f t="shared" si="11"/>
        <v>83.72</v>
      </c>
      <c r="DB6" s="34">
        <f t="shared" si="11"/>
        <v>86.47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314021</v>
      </c>
      <c r="D7" s="36">
        <v>47</v>
      </c>
      <c r="E7" s="36">
        <v>17</v>
      </c>
      <c r="F7" s="36">
        <v>4</v>
      </c>
      <c r="G7" s="36">
        <v>0</v>
      </c>
      <c r="H7" s="36" t="s">
        <v>109</v>
      </c>
      <c r="I7" s="36" t="s">
        <v>110</v>
      </c>
      <c r="J7" s="36" t="s">
        <v>111</v>
      </c>
      <c r="K7" s="36" t="s">
        <v>112</v>
      </c>
      <c r="L7" s="36" t="s">
        <v>113</v>
      </c>
      <c r="M7" s="36" t="s">
        <v>114</v>
      </c>
      <c r="N7" s="37" t="s">
        <v>115</v>
      </c>
      <c r="O7" s="37" t="s">
        <v>116</v>
      </c>
      <c r="P7" s="37">
        <v>47.21</v>
      </c>
      <c r="Q7" s="37">
        <v>100</v>
      </c>
      <c r="R7" s="37">
        <v>4050</v>
      </c>
      <c r="S7" s="37">
        <v>3253</v>
      </c>
      <c r="T7" s="37">
        <v>133.97999999999999</v>
      </c>
      <c r="U7" s="37">
        <v>24.28</v>
      </c>
      <c r="V7" s="37">
        <v>1515</v>
      </c>
      <c r="W7" s="37">
        <v>0.83</v>
      </c>
      <c r="X7" s="37">
        <v>1825.3</v>
      </c>
      <c r="Y7" s="37">
        <v>81.96</v>
      </c>
      <c r="Z7" s="37">
        <v>82.29</v>
      </c>
      <c r="AA7" s="37">
        <v>84.77</v>
      </c>
      <c r="AB7" s="37">
        <v>98.22</v>
      </c>
      <c r="AC7" s="37">
        <v>99.08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646.17999999999995</v>
      </c>
      <c r="BG7" s="37">
        <v>582.87</v>
      </c>
      <c r="BH7" s="37">
        <v>539.44000000000005</v>
      </c>
      <c r="BI7" s="37">
        <v>53.36</v>
      </c>
      <c r="BJ7" s="37">
        <v>25.02</v>
      </c>
      <c r="BK7" s="37">
        <v>1569.13</v>
      </c>
      <c r="BL7" s="37">
        <v>1436</v>
      </c>
      <c r="BM7" s="37">
        <v>1434.89</v>
      </c>
      <c r="BN7" s="37">
        <v>1298.9100000000001</v>
      </c>
      <c r="BO7" s="37">
        <v>1243.71</v>
      </c>
      <c r="BP7" s="37">
        <v>1225.44</v>
      </c>
      <c r="BQ7" s="37">
        <v>62.69</v>
      </c>
      <c r="BR7" s="37">
        <v>63.81</v>
      </c>
      <c r="BS7" s="37">
        <v>69.150000000000006</v>
      </c>
      <c r="BT7" s="37">
        <v>95.39</v>
      </c>
      <c r="BU7" s="37">
        <v>93.97</v>
      </c>
      <c r="BV7" s="37">
        <v>64.63</v>
      </c>
      <c r="BW7" s="37">
        <v>66.56</v>
      </c>
      <c r="BX7" s="37">
        <v>66.22</v>
      </c>
      <c r="BY7" s="37">
        <v>69.87</v>
      </c>
      <c r="BZ7" s="37">
        <v>74.3</v>
      </c>
      <c r="CA7" s="37">
        <v>75.58</v>
      </c>
      <c r="CB7" s="37">
        <v>315.77999999999997</v>
      </c>
      <c r="CC7" s="37">
        <v>314.14999999999998</v>
      </c>
      <c r="CD7" s="37">
        <v>295.7</v>
      </c>
      <c r="CE7" s="37">
        <v>216.89</v>
      </c>
      <c r="CF7" s="37">
        <v>221.21</v>
      </c>
      <c r="CG7" s="37">
        <v>245.75</v>
      </c>
      <c r="CH7" s="37">
        <v>244.29</v>
      </c>
      <c r="CI7" s="37">
        <v>246.72</v>
      </c>
      <c r="CJ7" s="37">
        <v>234.96</v>
      </c>
      <c r="CK7" s="37">
        <v>221.81</v>
      </c>
      <c r="CL7" s="37">
        <v>215.23</v>
      </c>
      <c r="CM7" s="37">
        <v>32.93</v>
      </c>
      <c r="CN7" s="37">
        <v>33.14</v>
      </c>
      <c r="CO7" s="37" t="s">
        <v>115</v>
      </c>
      <c r="CP7" s="37" t="s">
        <v>115</v>
      </c>
      <c r="CQ7" s="37">
        <v>32.21</v>
      </c>
      <c r="CR7" s="37">
        <v>43.65</v>
      </c>
      <c r="CS7" s="37">
        <v>43.58</v>
      </c>
      <c r="CT7" s="37">
        <v>41.35</v>
      </c>
      <c r="CU7" s="37">
        <v>42.9</v>
      </c>
      <c r="CV7" s="37">
        <v>43.36</v>
      </c>
      <c r="CW7" s="37">
        <v>42.66</v>
      </c>
      <c r="CX7" s="37">
        <v>78.48</v>
      </c>
      <c r="CY7" s="37">
        <v>77.459999999999994</v>
      </c>
      <c r="CZ7" s="37">
        <v>82.02</v>
      </c>
      <c r="DA7" s="37">
        <v>83.72</v>
      </c>
      <c r="DB7" s="37">
        <v>86.47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2019-01-15T01:48:35Z</cp:lastPrinted>
  <dcterms:created xsi:type="dcterms:W3CDTF">2018-12-03T09:16:23Z</dcterms:created>
  <dcterms:modified xsi:type="dcterms:W3CDTF">2019-01-15T01:55:45Z</dcterms:modified>
  <cp:category/>
</cp:coreProperties>
</file>