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2064\Desktop\"/>
    </mc:Choice>
  </mc:AlternateContent>
  <workbookProtection workbookAlgorithmName="SHA-512" workbookHashValue="tSWQN+4qw9K4Vp4IBpYuo2eLw+fzQUgU4Hg+wGXZqEPevg22I94ZfU6BPXu1fH2A6yfElEebWd1VwBchqCDNxA==" workbookSaltValue="k7znR/xRi5vcz0jEifofBQ==" workbookSpinCount="100000" lockStructure="1"/>
  <bookViews>
    <workbookView xWindow="0" yWindow="0" windowWidth="15360" windowHeight="7635"/>
  </bookViews>
  <sheets>
    <sheet name="法非適用_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<sst xmlns="http://schemas.openxmlformats.org/spreadsheetml/2006/main" count="237" uniqueCount="124">
  <si>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</si>
  <si>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</si>
  <si>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</si>
  <si>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</si>
  <si>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</si>
  <si>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</si>
  <si>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</si>
  <si>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</si>
  <si>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</si>
  <si>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</si>
  <si>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</si>
  <si>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</si>
  <si>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</si>
  <si>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</si>
  <si>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</si>
  <si>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</si>
  <si>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</si>
  <si>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</si>
  <si>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</si>
  <si>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</si>
  <si>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</si>
  <si>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</si>
  <si>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</si>
  <si>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</si>
  <si>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</si>
  <si>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</si>
  <si>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</si>
  <si>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</si>
  <si>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</si>
  <si>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</si>
  <si>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</si>
  <si>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</si>
  <si>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</si>
  <si>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</si>
  <si>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</si>
  <si>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</si>
  <si>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</si>
  <si>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</si>
  <si>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</si>
  <si>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</si>
  <si>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</si>
  <si>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</si>
  <si>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</si>
  <si>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</si>
  <si>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</si>
  <si>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</si>
  <si>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</si>
  <si>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</si>
  <si>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</si>
  <si>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</si>
  <si>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</si>
  <si>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</si>
  <si>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</si>
  <si>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</si>
  <si>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</si>
  <si>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</si>
  <si>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</si>
  <si>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</si>
  <si>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</si>
  <si>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</si>
  <si>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</si>
  <si>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</si>
  <si>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</si>
  <si>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</si>
  <si>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</si>
  <si>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</si>
  <si>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</si>
  <si>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</si>
  <si>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</si>
  <si>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</si>
  <si>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</si>
  <si>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</si>
  <si>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</si>
  <si>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</si>
  <si>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</si>
  <si>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</si>
  <si>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</si>
  <si>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</si>
  <si>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</si>
  <si>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</si>
  <si>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</si>
  <si>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</si>
  <si>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</si>
  <si>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</si>
  <si>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</si>
  <si>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</si>
  <si>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</si>
  <si>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</si>
  <si>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</si>
  <si>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</si>
  <si>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</si>
  <si>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</si>
  <si>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</si>
  <si>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</si>
  <si>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</si>
  <si>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</si>
  <si>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</si>
  <si>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</si>
  <si>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</si>
  <si>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</si>
  <si>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</si>
  <si>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</si>
  <si>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</si>
  <si>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</si>
  <si>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</si>
  <si>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</si>
  <si>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</si>
  <si>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</si>
  <si>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</si>
  <si>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</si>
  <si>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</si>
  <si>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</si>
  <si>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</si>
  <si>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</si>
  <si>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</si>
  <si>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</si>
  <si>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</si>
  <si>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</si>
  <si>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</si>
  <si>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</si>
  <si>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</si>
  <si>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収支比率における地方債の割合が大きく、施設利用率が低い。また、今後の施設更新等の設備投資にかかる財源確保のため、施設効率、水道料金の見直し等水道事業全般の運営体制等の改善が必要である。</t>
    <rPh sb="0" eb="2">
      <t>シュウシ</t>
    </rPh>
    <rPh sb="2" eb="4">
      <t>ヒリツ</t>
    </rPh>
    <rPh sb="8" eb="11">
      <t>チホウサイ</t>
    </rPh>
    <rPh sb="12" eb="14">
      <t>ワリアイ</t>
    </rPh>
    <rPh sb="15" eb="16">
      <t>オオ</t>
    </rPh>
    <rPh sb="19" eb="21">
      <t>シセツ</t>
    </rPh>
    <rPh sb="21" eb="24">
      <t>リヨウリツ</t>
    </rPh>
    <rPh sb="25" eb="26">
      <t>ヒク</t>
    </rPh>
    <rPh sb="31" eb="33">
      <t>コンゴ</t>
    </rPh>
    <rPh sb="34" eb="36">
      <t>シセツ</t>
    </rPh>
    <rPh sb="36" eb="38">
      <t>コウシン</t>
    </rPh>
    <rPh sb="38" eb="39">
      <t>トウ</t>
    </rPh>
    <rPh sb="40" eb="42">
      <t>セツビ</t>
    </rPh>
    <rPh sb="42" eb="44">
      <t>トウシ</t>
    </rPh>
    <rPh sb="48" eb="50">
      <t>ザイゲン</t>
    </rPh>
    <rPh sb="50" eb="52">
      <t>カクホ</t>
    </rPh>
    <rPh sb="56" eb="58">
      <t>シセツ</t>
    </rPh>
    <rPh sb="58" eb="60">
      <t>コウリツ</t>
    </rPh>
    <rPh sb="61" eb="63">
      <t>スイドウ</t>
    </rPh>
    <rPh sb="63" eb="65">
      <t>リョウキン</t>
    </rPh>
    <rPh sb="66" eb="68">
      <t>ミナオ</t>
    </rPh>
    <rPh sb="69" eb="70">
      <t>トウ</t>
    </rPh>
    <rPh sb="70" eb="72">
      <t>スイドウ</t>
    </rPh>
    <rPh sb="72" eb="74">
      <t>ジギョウ</t>
    </rPh>
    <rPh sb="74" eb="76">
      <t>ゼンパン</t>
    </rPh>
    <rPh sb="77" eb="79">
      <t>ウンエイ</t>
    </rPh>
    <rPh sb="79" eb="81">
      <t>タイセイ</t>
    </rPh>
    <rPh sb="81" eb="82">
      <t>トウ</t>
    </rPh>
    <rPh sb="83" eb="85">
      <t>カイゼン</t>
    </rPh>
    <rPh sb="86" eb="88">
      <t>ヒツヨウ</t>
    </rPh>
    <phoneticPr fontId="4"/>
  </si>
  <si>
    <t>公共下水道事業、農業集落排水事業に伴い大規模な更新を行ったため、管路については新たな更新は行っていないが、一部石綿管が布設されている箇所がありH30年度において更新する。また、施設においては町内の水道施設の中で、最も給水人口の多い浄水施設の計装盤等の更新を行った。</t>
    <rPh sb="0" eb="2">
      <t>コウキョウ</t>
    </rPh>
    <rPh sb="2" eb="5">
      <t>ゲスイドウ</t>
    </rPh>
    <rPh sb="5" eb="7">
      <t>ジギョウ</t>
    </rPh>
    <rPh sb="8" eb="10">
      <t>ノウギョウ</t>
    </rPh>
    <rPh sb="10" eb="12">
      <t>シュウラク</t>
    </rPh>
    <rPh sb="12" eb="14">
      <t>ハイスイ</t>
    </rPh>
    <rPh sb="14" eb="16">
      <t>ジギョウ</t>
    </rPh>
    <rPh sb="17" eb="18">
      <t>トモナ</t>
    </rPh>
    <rPh sb="19" eb="22">
      <t>ダイキボ</t>
    </rPh>
    <rPh sb="23" eb="25">
      <t>コウシン</t>
    </rPh>
    <rPh sb="26" eb="27">
      <t>オコナ</t>
    </rPh>
    <rPh sb="32" eb="34">
      <t>カンロ</t>
    </rPh>
    <rPh sb="39" eb="40">
      <t>アラ</t>
    </rPh>
    <rPh sb="42" eb="44">
      <t>コウシン</t>
    </rPh>
    <rPh sb="45" eb="46">
      <t>オコナ</t>
    </rPh>
    <rPh sb="53" eb="55">
      <t>イチブ</t>
    </rPh>
    <rPh sb="55" eb="57">
      <t>セキメン</t>
    </rPh>
    <rPh sb="57" eb="58">
      <t>カン</t>
    </rPh>
    <rPh sb="59" eb="61">
      <t>フセツ</t>
    </rPh>
    <rPh sb="66" eb="68">
      <t>カショ</t>
    </rPh>
    <rPh sb="74" eb="76">
      <t>ネンド</t>
    </rPh>
    <rPh sb="80" eb="82">
      <t>コウシン</t>
    </rPh>
    <rPh sb="88" eb="90">
      <t>シセツ</t>
    </rPh>
    <rPh sb="95" eb="97">
      <t>チョウナイ</t>
    </rPh>
    <rPh sb="98" eb="100">
      <t>スイドウ</t>
    </rPh>
    <rPh sb="100" eb="102">
      <t>シセツ</t>
    </rPh>
    <rPh sb="103" eb="104">
      <t>ナカ</t>
    </rPh>
    <rPh sb="106" eb="107">
      <t>モット</t>
    </rPh>
    <rPh sb="108" eb="110">
      <t>キュウスイ</t>
    </rPh>
    <rPh sb="110" eb="112">
      <t>ジンコウ</t>
    </rPh>
    <rPh sb="113" eb="114">
      <t>オオ</t>
    </rPh>
    <rPh sb="115" eb="117">
      <t>ジョウスイ</t>
    </rPh>
    <rPh sb="117" eb="119">
      <t>シセツ</t>
    </rPh>
    <rPh sb="120" eb="122">
      <t>ケイソウ</t>
    </rPh>
    <rPh sb="122" eb="123">
      <t>バン</t>
    </rPh>
    <rPh sb="123" eb="124">
      <t>トウ</t>
    </rPh>
    <rPh sb="125" eb="127">
      <t>コウシン</t>
    </rPh>
    <rPh sb="128" eb="129">
      <t>オコナ</t>
    </rPh>
    <phoneticPr fontId="4"/>
  </si>
  <si>
    <t>①収益的収支
100%を切っており経営状態は改善が必要な状態である。また、類似団体と比較して低い数値で推移しており、節水機器の普及、少子高齢化等により人口減少がが進み水道料金などの収益が伸びず、また、地方債の償還も影響している。ただし、使用料確保及び経費削減の効果がみられ昨年度より収益的収支比率が上昇した。今後も継続的な取組が必要である。
④企業債残高対給水収益比率
類似団体と比較して高い数値で推移していたが、償還ピークも過ぎ、年々減少していく見込みであったがH29年度に大規模な施設更新を行ったため、昨年度と比較してやや上昇した。今後も老朽化に伴う施設更新が必要となってくるため、適正な管理が求められる。
⑤料金回収率
56.91%であり、水道料金の見直し及び経費削減が必要である。⑥給水原価 類似団体と比較して、ほぼ同じ原価で供給できており、費用効率は良好といえる。
⑦施設利用率
類似団体平均値を下回っているが、これは施設規模に対して、過疎、少子高齢化等による人口減が影響している。⑧有収率 類似団体と比較して上回っている。H26年度にかけて下降傾向であったが、H27年度から漏水調査等の積極的な取組みにより年々上昇しており、今後も無効水量を減らして行く努力が必要である。</t>
    <rPh sb="1" eb="4">
      <t>シュウエキテキ</t>
    </rPh>
    <rPh sb="4" eb="6">
      <t>シュウシ</t>
    </rPh>
    <rPh sb="12" eb="13">
      <t>キ</t>
    </rPh>
    <rPh sb="17" eb="19">
      <t>ケイエイ</t>
    </rPh>
    <rPh sb="19" eb="21">
      <t>ジョウタイ</t>
    </rPh>
    <rPh sb="22" eb="24">
      <t>カイゼン</t>
    </rPh>
    <rPh sb="25" eb="27">
      <t>ヒツヨウ</t>
    </rPh>
    <rPh sb="28" eb="30">
      <t>ジョウタイ</t>
    </rPh>
    <rPh sb="37" eb="39">
      <t>ルイジ</t>
    </rPh>
    <rPh sb="39" eb="41">
      <t>ダンタイ</t>
    </rPh>
    <rPh sb="42" eb="44">
      <t>ヒカク</t>
    </rPh>
    <rPh sb="46" eb="47">
      <t>ヒク</t>
    </rPh>
    <rPh sb="48" eb="50">
      <t>スウチ</t>
    </rPh>
    <rPh sb="51" eb="53">
      <t>スイイ</t>
    </rPh>
    <rPh sb="58" eb="60">
      <t>セッスイ</t>
    </rPh>
    <rPh sb="60" eb="62">
      <t>キキ</t>
    </rPh>
    <rPh sb="63" eb="65">
      <t>フキュウ</t>
    </rPh>
    <rPh sb="66" eb="68">
      <t>ショウシ</t>
    </rPh>
    <rPh sb="68" eb="71">
      <t>コウレイカ</t>
    </rPh>
    <rPh sb="71" eb="72">
      <t>トウ</t>
    </rPh>
    <rPh sb="75" eb="77">
      <t>ジンコウ</t>
    </rPh>
    <rPh sb="77" eb="79">
      <t>ゲンショウ</t>
    </rPh>
    <rPh sb="81" eb="82">
      <t>スス</t>
    </rPh>
    <rPh sb="83" eb="85">
      <t>スイドウ</t>
    </rPh>
    <rPh sb="85" eb="87">
      <t>リョウキン</t>
    </rPh>
    <rPh sb="90" eb="92">
      <t>シュウエキ</t>
    </rPh>
    <rPh sb="93" eb="94">
      <t>ノ</t>
    </rPh>
    <rPh sb="100" eb="103">
      <t>チホウサイ</t>
    </rPh>
    <rPh sb="104" eb="106">
      <t>ショウカン</t>
    </rPh>
    <rPh sb="107" eb="109">
      <t>エイキョウ</t>
    </rPh>
    <rPh sb="118" eb="121">
      <t>シヨウリョウ</t>
    </rPh>
    <rPh sb="121" eb="123">
      <t>カクホ</t>
    </rPh>
    <rPh sb="123" eb="124">
      <t>オヨ</t>
    </rPh>
    <rPh sb="125" eb="127">
      <t>ケイヒ</t>
    </rPh>
    <rPh sb="127" eb="129">
      <t>サクゲン</t>
    </rPh>
    <rPh sb="130" eb="132">
      <t>コウカ</t>
    </rPh>
    <rPh sb="136" eb="139">
      <t>サクネンド</t>
    </rPh>
    <rPh sb="141" eb="144">
      <t>シュウエキテキ</t>
    </rPh>
    <rPh sb="144" eb="146">
      <t>シュウシ</t>
    </rPh>
    <rPh sb="146" eb="148">
      <t>ヒリツ</t>
    </rPh>
    <rPh sb="149" eb="151">
      <t>ジョウショウ</t>
    </rPh>
    <rPh sb="154" eb="156">
      <t>コンゴ</t>
    </rPh>
    <rPh sb="157" eb="160">
      <t>ケイゾクテキ</t>
    </rPh>
    <rPh sb="161" eb="163">
      <t>トリクミ</t>
    </rPh>
    <rPh sb="164" eb="166">
      <t>ヒツヨウ</t>
    </rPh>
    <rPh sb="172" eb="174">
      <t>キギョウ</t>
    </rPh>
    <rPh sb="174" eb="175">
      <t>サイ</t>
    </rPh>
    <rPh sb="175" eb="177">
      <t>ザンダカ</t>
    </rPh>
    <rPh sb="177" eb="178">
      <t>タイ</t>
    </rPh>
    <rPh sb="178" eb="180">
      <t>キュウスイ</t>
    </rPh>
    <rPh sb="180" eb="182">
      <t>シュウエキ</t>
    </rPh>
    <rPh sb="182" eb="184">
      <t>ヒリツ</t>
    </rPh>
    <rPh sb="185" eb="187">
      <t>ルイジ</t>
    </rPh>
    <rPh sb="187" eb="189">
      <t>ダンタイ</t>
    </rPh>
    <rPh sb="190" eb="192">
      <t>ヒカク</t>
    </rPh>
    <rPh sb="194" eb="195">
      <t>タカ</t>
    </rPh>
    <rPh sb="196" eb="198">
      <t>スウチ</t>
    </rPh>
    <rPh sb="199" eb="201">
      <t>スイイ</t>
    </rPh>
    <rPh sb="207" eb="209">
      <t>ショウカン</t>
    </rPh>
    <rPh sb="213" eb="214">
      <t>ス</t>
    </rPh>
    <rPh sb="216" eb="218">
      <t>ネンネン</t>
    </rPh>
    <rPh sb="218" eb="220">
      <t>ゲンショウ</t>
    </rPh>
    <rPh sb="224" eb="226">
      <t>ミコ</t>
    </rPh>
    <rPh sb="235" eb="236">
      <t>ネン</t>
    </rPh>
    <rPh sb="236" eb="237">
      <t>ド</t>
    </rPh>
    <rPh sb="238" eb="241">
      <t>ダイキボ</t>
    </rPh>
    <rPh sb="242" eb="244">
      <t>シセツ</t>
    </rPh>
    <rPh sb="244" eb="246">
      <t>コウシン</t>
    </rPh>
    <rPh sb="247" eb="248">
      <t>オコナ</t>
    </rPh>
    <rPh sb="253" eb="256">
      <t>サクネンド</t>
    </rPh>
    <rPh sb="257" eb="259">
      <t>ヒカク</t>
    </rPh>
    <rPh sb="263" eb="265">
      <t>ジョウショウ</t>
    </rPh>
    <rPh sb="268" eb="270">
      <t>コンゴ</t>
    </rPh>
    <rPh sb="271" eb="274">
      <t>ロウキュウカ</t>
    </rPh>
    <rPh sb="275" eb="276">
      <t>トモナ</t>
    </rPh>
    <rPh sb="277" eb="279">
      <t>シセツ</t>
    </rPh>
    <rPh sb="279" eb="281">
      <t>コウシン</t>
    </rPh>
    <rPh sb="282" eb="284">
      <t>ヒツヨウ</t>
    </rPh>
    <rPh sb="293" eb="295">
      <t>テキセイ</t>
    </rPh>
    <rPh sb="296" eb="298">
      <t>カンリ</t>
    </rPh>
    <rPh sb="299" eb="300">
      <t>モト</t>
    </rPh>
    <rPh sb="323" eb="325">
      <t>スイドウ</t>
    </rPh>
    <rPh sb="325" eb="327">
      <t>リョウキン</t>
    </rPh>
    <rPh sb="328" eb="330">
      <t>ミナオ</t>
    </rPh>
    <rPh sb="331" eb="332">
      <t>オヨ</t>
    </rPh>
    <rPh sb="333" eb="335">
      <t>ケイヒ</t>
    </rPh>
    <rPh sb="335" eb="337">
      <t>サクゲン</t>
    </rPh>
    <rPh sb="338" eb="340">
      <t>ヒツヨウ</t>
    </rPh>
    <rPh sb="345" eb="347">
      <t>キュウスイ</t>
    </rPh>
    <rPh sb="347" eb="349">
      <t>ゲンカ</t>
    </rPh>
    <rPh sb="350" eb="352">
      <t>ルイジ</t>
    </rPh>
    <rPh sb="352" eb="354">
      <t>ダンタイ</t>
    </rPh>
    <rPh sb="355" eb="357">
      <t>ヒカク</t>
    </rPh>
    <rPh sb="362" eb="363">
      <t>オナ</t>
    </rPh>
    <rPh sb="364" eb="366">
      <t>ゲンカ</t>
    </rPh>
    <rPh sb="367" eb="369">
      <t>キョウキュウ</t>
    </rPh>
    <rPh sb="375" eb="377">
      <t>ヒヨウ</t>
    </rPh>
    <rPh sb="377" eb="379">
      <t>コウリツ</t>
    </rPh>
    <rPh sb="380" eb="382">
      <t>リョウコウ</t>
    </rPh>
    <rPh sb="389" eb="391">
      <t>シセツ</t>
    </rPh>
    <rPh sb="391" eb="394">
      <t>リヨウリツ</t>
    </rPh>
    <rPh sb="395" eb="397">
      <t>ルイジ</t>
    </rPh>
    <rPh sb="397" eb="399">
      <t>ダンタイ</t>
    </rPh>
    <rPh sb="399" eb="402">
      <t>ヘイキンチ</t>
    </rPh>
    <rPh sb="403" eb="405">
      <t>シタマワ</t>
    </rPh>
    <rPh sb="414" eb="416">
      <t>シセツ</t>
    </rPh>
    <rPh sb="416" eb="418">
      <t>キボ</t>
    </rPh>
    <rPh sb="419" eb="420">
      <t>タイ</t>
    </rPh>
    <rPh sb="423" eb="425">
      <t>カソ</t>
    </rPh>
    <rPh sb="426" eb="428">
      <t>ショウシ</t>
    </rPh>
    <rPh sb="428" eb="431">
      <t>コウレイカ</t>
    </rPh>
    <rPh sb="431" eb="432">
      <t>トウ</t>
    </rPh>
    <rPh sb="435" eb="438">
      <t>ジンコウゲン</t>
    </rPh>
    <rPh sb="439" eb="441">
      <t>エイキョウ</t>
    </rPh>
    <rPh sb="447" eb="449">
      <t>ユウシュウ</t>
    </rPh>
    <rPh sb="449" eb="450">
      <t>リツ</t>
    </rPh>
    <rPh sb="451" eb="453">
      <t>ルイジ</t>
    </rPh>
    <rPh sb="453" eb="455">
      <t>ダンタイ</t>
    </rPh>
    <rPh sb="456" eb="458">
      <t>ヒカク</t>
    </rPh>
    <rPh sb="460" eb="462">
      <t>ウワマワ</t>
    </rPh>
    <rPh sb="470" eb="472">
      <t>ネンド</t>
    </rPh>
    <rPh sb="476" eb="478">
      <t>カコウ</t>
    </rPh>
    <rPh sb="478" eb="480">
      <t>ケイコウ</t>
    </rPh>
    <rPh sb="489" eb="491">
      <t>ネンド</t>
    </rPh>
    <rPh sb="493" eb="495">
      <t>ロウスイ</t>
    </rPh>
    <rPh sb="495" eb="497">
      <t>チョウサ</t>
    </rPh>
    <rPh sb="497" eb="498">
      <t>トウ</t>
    </rPh>
    <rPh sb="499" eb="502">
      <t>セッキョクテキ</t>
    </rPh>
    <rPh sb="503" eb="505">
      <t>トリクミ</t>
    </rPh>
    <rPh sb="509" eb="511">
      <t>ネンネン</t>
    </rPh>
    <rPh sb="511" eb="513">
      <t>ジョウショウ</t>
    </rPh>
    <rPh sb="518" eb="520">
      <t>コンゴ</t>
    </rPh>
    <rPh sb="521" eb="523">
      <t>ムコウ</t>
    </rPh>
    <rPh sb="523" eb="525">
      <t>スイリョウ</t>
    </rPh>
    <rPh sb="526" eb="527">
      <t>ヘ</t>
    </rPh>
    <rPh sb="530" eb="531">
      <t>イ</t>
    </rPh>
    <rPh sb="532" eb="534">
      <t>ドリョク</t>
    </rPh>
    <rPh sb="535" eb="5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</si>
</sst>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4A-41F8-B0A8-FB9CA2F8FBB5}"/>
            </c:ext>
          </c:extLst>
        </c:ser>
        <c:dLbls>
          <c:showLegendKey val="0"/>
          <c:showVal val="0"/>
          <c:showCatName val="0"/>
          <c:showSerName val="0"/>
          <c:showPercent val="0"/>
          <c:showBubbleSize val="0"/>
        </c:dLbls>
        <c:gapWidth val="150"/>
        <c:axId val="204474256"/>
        <c:axId val="2573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2C4A-41F8-B0A8-FB9CA2F8FBB5}"/>
            </c:ext>
          </c:extLst>
        </c:ser>
        <c:dLbls>
          <c:showLegendKey val="0"/>
          <c:showVal val="0"/>
          <c:showCatName val="0"/>
          <c:showSerName val="0"/>
          <c:showPercent val="0"/>
          <c:showBubbleSize val="0"/>
        </c:dLbls>
        <c:marker val="1"/>
        <c:smooth val="0"/>
        <c:axId val="204474256"/>
        <c:axId val="257398656"/>
      </c:lineChart>
      <c:dateAx>
        <c:axId val="204474256"/>
        <c:scaling>
          <c:orientation val="minMax"/>
        </c:scaling>
        <c:delete val="1"/>
        <c:axPos val="b"/>
        <c:numFmt formatCode="ge" sourceLinked="1"/>
        <c:majorTickMark val="none"/>
        <c:minorTickMark val="none"/>
        <c:tickLblPos val="none"/>
        <c:crossAx val="257398656"/>
        <c:crosses val="autoZero"/>
        <c:auto val="1"/>
        <c:lblOffset val="100"/>
        <c:baseTimeUnit val="years"/>
      </c:dateAx>
      <c:valAx>
        <c:axId val="257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51.15</c:v>
                </c:pt>
                <c:pt idx="1">
                  <c:v>52.48</c:v>
                </c:pt>
                <c:pt idx="2">
                  <c:v>48.22</c:v>
                </c:pt>
                <c:pt idx="3">
                  <c:v>48.23</c:v>
                </c:pt>
                <c:pt idx="4">
                  <c:v>49.11</c:v>
                </c:pt>
              </c:numCache>
            </c:numRef>
          </c:val>
          <c:extLst xmlns:c16r2="http://schemas.microsoft.com/office/drawing/2015/06/chart">
            <c:ext xmlns:c16="http://schemas.microsoft.com/office/drawing/2014/chart" uri="{C3380CC4-5D6E-409C-BE32-E72D297353CC}">
              <c16:uniqueId val="{00000000-A9FA-4998-9FDC-5B9874B7BA35}"/>
            </c:ext>
          </c:extLst>
        </c:ser>
        <c:dLbls>
          <c:showLegendKey val="0"/>
          <c:showVal val="0"/>
          <c:showCatName val="0"/>
          <c:showSerName val="0"/>
          <c:showPercent val="0"/>
          <c:showBubbleSize val="0"/>
        </c:dLbls>
        <c:gapWidth val="150"/>
        <c:axId val="258441664"/>
        <c:axId val="25844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A9FA-4998-9FDC-5B9874B7BA35}"/>
            </c:ext>
          </c:extLst>
        </c:ser>
        <c:dLbls>
          <c:showLegendKey val="0"/>
          <c:showVal val="0"/>
          <c:showCatName val="0"/>
          <c:showSerName val="0"/>
          <c:showPercent val="0"/>
          <c:showBubbleSize val="0"/>
        </c:dLbls>
        <c:marker val="1"/>
        <c:smooth val="0"/>
        <c:axId val="258441664"/>
        <c:axId val="258442056"/>
      </c:lineChart>
      <c:dateAx>
        <c:axId val="258441664"/>
        <c:scaling>
          <c:orientation val="minMax"/>
        </c:scaling>
        <c:delete val="1"/>
        <c:axPos val="b"/>
        <c:numFmt formatCode="ge" sourceLinked="1"/>
        <c:majorTickMark val="none"/>
        <c:minorTickMark val="none"/>
        <c:tickLblPos val="none"/>
        <c:crossAx val="258442056"/>
        <c:crosses val="autoZero"/>
        <c:auto val="1"/>
        <c:lblOffset val="100"/>
        <c:baseTimeUnit val="years"/>
      </c:dateAx>
      <c:valAx>
        <c:axId val="25844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75.08</c:v>
                </c:pt>
                <c:pt idx="1">
                  <c:v>70.28</c:v>
                </c:pt>
                <c:pt idx="2">
                  <c:v>75.239999999999995</c:v>
                </c:pt>
                <c:pt idx="3">
                  <c:v>75.540000000000006</c:v>
                </c:pt>
                <c:pt idx="4">
                  <c:v>74.87</c:v>
                </c:pt>
              </c:numCache>
            </c:numRef>
          </c:val>
          <c:extLst xmlns:c16r2="http://schemas.microsoft.com/office/drawing/2015/06/chart">
            <c:ext xmlns:c16="http://schemas.microsoft.com/office/drawing/2014/chart" uri="{C3380CC4-5D6E-409C-BE32-E72D297353CC}">
              <c16:uniqueId val="{00000000-ADDB-4A47-8DE4-301755A9B225}"/>
            </c:ext>
          </c:extLst>
        </c:ser>
        <c:dLbls>
          <c:showLegendKey val="0"/>
          <c:showVal val="0"/>
          <c:showCatName val="0"/>
          <c:showSerName val="0"/>
          <c:showPercent val="0"/>
          <c:showBubbleSize val="0"/>
        </c:dLbls>
        <c:gapWidth val="150"/>
        <c:axId val="258443232"/>
        <c:axId val="2588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ADDB-4A47-8DE4-301755A9B225}"/>
            </c:ext>
          </c:extLst>
        </c:ser>
        <c:dLbls>
          <c:showLegendKey val="0"/>
          <c:showVal val="0"/>
          <c:showCatName val="0"/>
          <c:showSerName val="0"/>
          <c:showPercent val="0"/>
          <c:showBubbleSize val="0"/>
        </c:dLbls>
        <c:marker val="1"/>
        <c:smooth val="0"/>
        <c:axId val="258443232"/>
        <c:axId val="258895392"/>
      </c:lineChart>
      <c:dateAx>
        <c:axId val="258443232"/>
        <c:scaling>
          <c:orientation val="minMax"/>
        </c:scaling>
        <c:delete val="1"/>
        <c:axPos val="b"/>
        <c:numFmt formatCode="ge" sourceLinked="1"/>
        <c:majorTickMark val="none"/>
        <c:minorTickMark val="none"/>
        <c:tickLblPos val="none"/>
        <c:crossAx val="258895392"/>
        <c:crosses val="autoZero"/>
        <c:auto val="1"/>
        <c:lblOffset val="100"/>
        <c:baseTimeUnit val="years"/>
      </c:dateAx>
      <c:valAx>
        <c:axId val="2588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57.89</c:v>
                </c:pt>
                <c:pt idx="1">
                  <c:v>58.52</c:v>
                </c:pt>
                <c:pt idx="2">
                  <c:v>57.2</c:v>
                </c:pt>
                <c:pt idx="3">
                  <c:v>60.06</c:v>
                </c:pt>
                <c:pt idx="4">
                  <c:v>62.89</c:v>
                </c:pt>
              </c:numCache>
            </c:numRef>
          </c:val>
          <c:extLst xmlns:c16r2="http://schemas.microsoft.com/office/drawing/2015/06/chart">
            <c:ext xmlns:c16="http://schemas.microsoft.com/office/drawing/2014/chart" uri="{C3380CC4-5D6E-409C-BE32-E72D297353CC}">
              <c16:uniqueId val="{00000000-64E5-4367-83C6-C12F2DDA604B}"/>
            </c:ext>
          </c:extLst>
        </c:ser>
        <c:dLbls>
          <c:showLegendKey val="0"/>
          <c:showVal val="0"/>
          <c:showCatName val="0"/>
          <c:showSerName val="0"/>
          <c:showPercent val="0"/>
          <c:showBubbleSize val="0"/>
        </c:dLbls>
        <c:gapWidth val="150"/>
        <c:axId val="257981304"/>
        <c:axId val="25798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64E5-4367-83C6-C12F2DDA604B}"/>
            </c:ext>
          </c:extLst>
        </c:ser>
        <c:dLbls>
          <c:showLegendKey val="0"/>
          <c:showVal val="0"/>
          <c:showCatName val="0"/>
          <c:showSerName val="0"/>
          <c:showPercent val="0"/>
          <c:showBubbleSize val="0"/>
        </c:dLbls>
        <c:marker val="1"/>
        <c:smooth val="0"/>
        <c:axId val="257981304"/>
        <c:axId val="257985784"/>
      </c:lineChart>
      <c:dateAx>
        <c:axId val="257981304"/>
        <c:scaling>
          <c:orientation val="minMax"/>
        </c:scaling>
        <c:delete val="1"/>
        <c:axPos val="b"/>
        <c:numFmt formatCode="ge" sourceLinked="1"/>
        <c:majorTickMark val="none"/>
        <c:minorTickMark val="none"/>
        <c:tickLblPos val="none"/>
        <c:crossAx val="257985784"/>
        <c:crosses val="autoZero"/>
        <c:auto val="1"/>
        <c:lblOffset val="100"/>
        <c:baseTimeUnit val="years"/>
      </c:dateAx>
      <c:valAx>
        <c:axId val="25798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8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01-48E8-B1E8-5753AFEA3B49}"/>
            </c:ext>
          </c:extLst>
        </c:ser>
        <c:dLbls>
          <c:showLegendKey val="0"/>
          <c:showVal val="0"/>
          <c:showCatName val="0"/>
          <c:showSerName val="0"/>
          <c:showPercent val="0"/>
          <c:showBubbleSize val="0"/>
        </c:dLbls>
        <c:gapWidth val="150"/>
        <c:axId val="258091048"/>
        <c:axId val="25809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01-48E8-B1E8-5753AFEA3B49}"/>
            </c:ext>
          </c:extLst>
        </c:ser>
        <c:dLbls>
          <c:showLegendKey val="0"/>
          <c:showVal val="0"/>
          <c:showCatName val="0"/>
          <c:showSerName val="0"/>
          <c:showPercent val="0"/>
          <c:showBubbleSize val="0"/>
        </c:dLbls>
        <c:marker val="1"/>
        <c:smooth val="0"/>
        <c:axId val="258091048"/>
        <c:axId val="258091432"/>
      </c:lineChart>
      <c:dateAx>
        <c:axId val="258091048"/>
        <c:scaling>
          <c:orientation val="minMax"/>
        </c:scaling>
        <c:delete val="1"/>
        <c:axPos val="b"/>
        <c:numFmt formatCode="ge" sourceLinked="1"/>
        <c:majorTickMark val="none"/>
        <c:minorTickMark val="none"/>
        <c:tickLblPos val="none"/>
        <c:crossAx val="258091432"/>
        <c:crosses val="autoZero"/>
        <c:auto val="1"/>
        <c:lblOffset val="100"/>
        <c:baseTimeUnit val="years"/>
      </c:dateAx>
      <c:valAx>
        <c:axId val="25809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9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9B-4C48-8431-2B75E1C15065}"/>
            </c:ext>
          </c:extLst>
        </c:ser>
        <c:dLbls>
          <c:showLegendKey val="0"/>
          <c:showVal val="0"/>
          <c:showCatName val="0"/>
          <c:showSerName val="0"/>
          <c:showPercent val="0"/>
          <c:showBubbleSize val="0"/>
        </c:dLbls>
        <c:gapWidth val="150"/>
        <c:axId val="258170296"/>
        <c:axId val="25817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9B-4C48-8431-2B75E1C15065}"/>
            </c:ext>
          </c:extLst>
        </c:ser>
        <c:dLbls>
          <c:showLegendKey val="0"/>
          <c:showVal val="0"/>
          <c:showCatName val="0"/>
          <c:showSerName val="0"/>
          <c:showPercent val="0"/>
          <c:showBubbleSize val="0"/>
        </c:dLbls>
        <c:marker val="1"/>
        <c:smooth val="0"/>
        <c:axId val="258170296"/>
        <c:axId val="258170680"/>
      </c:lineChart>
      <c:dateAx>
        <c:axId val="258170296"/>
        <c:scaling>
          <c:orientation val="minMax"/>
        </c:scaling>
        <c:delete val="1"/>
        <c:axPos val="b"/>
        <c:numFmt formatCode="ge" sourceLinked="1"/>
        <c:majorTickMark val="none"/>
        <c:minorTickMark val="none"/>
        <c:tickLblPos val="none"/>
        <c:crossAx val="258170680"/>
        <c:crosses val="autoZero"/>
        <c:auto val="1"/>
        <c:lblOffset val="100"/>
        <c:baseTimeUnit val="years"/>
      </c:dateAx>
      <c:valAx>
        <c:axId val="2581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68-4708-88A0-E5423E4FC591}"/>
            </c:ext>
          </c:extLst>
        </c:ser>
        <c:dLbls>
          <c:showLegendKey val="0"/>
          <c:showVal val="0"/>
          <c:showCatName val="0"/>
          <c:showSerName val="0"/>
          <c:showPercent val="0"/>
          <c:showBubbleSize val="0"/>
        </c:dLbls>
        <c:gapWidth val="150"/>
        <c:axId val="256940776"/>
        <c:axId val="25694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68-4708-88A0-E5423E4FC591}"/>
            </c:ext>
          </c:extLst>
        </c:ser>
        <c:dLbls>
          <c:showLegendKey val="0"/>
          <c:showVal val="0"/>
          <c:showCatName val="0"/>
          <c:showSerName val="0"/>
          <c:showPercent val="0"/>
          <c:showBubbleSize val="0"/>
        </c:dLbls>
        <c:marker val="1"/>
        <c:smooth val="0"/>
        <c:axId val="256940776"/>
        <c:axId val="256941168"/>
      </c:lineChart>
      <c:dateAx>
        <c:axId val="256940776"/>
        <c:scaling>
          <c:orientation val="minMax"/>
        </c:scaling>
        <c:delete val="1"/>
        <c:axPos val="b"/>
        <c:numFmt formatCode="ge" sourceLinked="1"/>
        <c:majorTickMark val="none"/>
        <c:minorTickMark val="none"/>
        <c:tickLblPos val="none"/>
        <c:crossAx val="256941168"/>
        <c:crosses val="autoZero"/>
        <c:auto val="1"/>
        <c:lblOffset val="100"/>
        <c:baseTimeUnit val="years"/>
      </c:dateAx>
      <c:valAx>
        <c:axId val="25694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4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6E-47FD-AFFD-A7EC46118C81}"/>
            </c:ext>
          </c:extLst>
        </c:ser>
        <c:dLbls>
          <c:showLegendKey val="0"/>
          <c:showVal val="0"/>
          <c:showCatName val="0"/>
          <c:showSerName val="0"/>
          <c:showPercent val="0"/>
          <c:showBubbleSize val="0"/>
        </c:dLbls>
        <c:gapWidth val="150"/>
        <c:axId val="258223176"/>
        <c:axId val="25822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6E-47FD-AFFD-A7EC46118C81}"/>
            </c:ext>
          </c:extLst>
        </c:ser>
        <c:dLbls>
          <c:showLegendKey val="0"/>
          <c:showVal val="0"/>
          <c:showCatName val="0"/>
          <c:showSerName val="0"/>
          <c:showPercent val="0"/>
          <c:showBubbleSize val="0"/>
        </c:dLbls>
        <c:marker val="1"/>
        <c:smooth val="0"/>
        <c:axId val="258223176"/>
        <c:axId val="258223568"/>
      </c:lineChart>
      <c:dateAx>
        <c:axId val="258223176"/>
        <c:scaling>
          <c:orientation val="minMax"/>
        </c:scaling>
        <c:delete val="1"/>
        <c:axPos val="b"/>
        <c:numFmt formatCode="ge" sourceLinked="1"/>
        <c:majorTickMark val="none"/>
        <c:minorTickMark val="none"/>
        <c:tickLblPos val="none"/>
        <c:crossAx val="258223568"/>
        <c:crosses val="autoZero"/>
        <c:auto val="1"/>
        <c:lblOffset val="100"/>
        <c:baseTimeUnit val="years"/>
      </c:dateAx>
      <c:valAx>
        <c:axId val="25822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2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1263.18</c:v>
                </c:pt>
                <c:pt idx="1">
                  <c:v>1151.82</c:v>
                </c:pt>
                <c:pt idx="2">
                  <c:v>1052.8800000000001</c:v>
                </c:pt>
                <c:pt idx="3">
                  <c:v>937.91</c:v>
                </c:pt>
                <c:pt idx="4">
                  <c:v>981.84</c:v>
                </c:pt>
              </c:numCache>
            </c:numRef>
          </c:val>
          <c:extLst xmlns:c16r2="http://schemas.microsoft.com/office/drawing/2015/06/chart">
            <c:ext xmlns:c16="http://schemas.microsoft.com/office/drawing/2014/chart" uri="{C3380CC4-5D6E-409C-BE32-E72D297353CC}">
              <c16:uniqueId val="{00000000-59F5-4EAC-84A8-23E98CD915AC}"/>
            </c:ext>
          </c:extLst>
        </c:ser>
        <c:dLbls>
          <c:showLegendKey val="0"/>
          <c:showVal val="0"/>
          <c:showCatName val="0"/>
          <c:showSerName val="0"/>
          <c:showPercent val="0"/>
          <c:showBubbleSize val="0"/>
        </c:dLbls>
        <c:gapWidth val="150"/>
        <c:axId val="258222392"/>
        <c:axId val="25822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59F5-4EAC-84A8-23E98CD915AC}"/>
            </c:ext>
          </c:extLst>
        </c:ser>
        <c:dLbls>
          <c:showLegendKey val="0"/>
          <c:showVal val="0"/>
          <c:showCatName val="0"/>
          <c:showSerName val="0"/>
          <c:showPercent val="0"/>
          <c:showBubbleSize val="0"/>
        </c:dLbls>
        <c:marker val="1"/>
        <c:smooth val="0"/>
        <c:axId val="258222392"/>
        <c:axId val="258222000"/>
      </c:lineChart>
      <c:dateAx>
        <c:axId val="258222392"/>
        <c:scaling>
          <c:orientation val="minMax"/>
        </c:scaling>
        <c:delete val="1"/>
        <c:axPos val="b"/>
        <c:numFmt formatCode="ge" sourceLinked="1"/>
        <c:majorTickMark val="none"/>
        <c:minorTickMark val="none"/>
        <c:tickLblPos val="none"/>
        <c:crossAx val="258222000"/>
        <c:crosses val="autoZero"/>
        <c:auto val="1"/>
        <c:lblOffset val="100"/>
        <c:baseTimeUnit val="years"/>
      </c:dateAx>
      <c:valAx>
        <c:axId val="25822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2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48.09</c:v>
                </c:pt>
                <c:pt idx="1">
                  <c:v>50.4</c:v>
                </c:pt>
                <c:pt idx="2">
                  <c:v>49.97</c:v>
                </c:pt>
                <c:pt idx="3">
                  <c:v>52.99</c:v>
                </c:pt>
                <c:pt idx="4">
                  <c:v>56.91</c:v>
                </c:pt>
              </c:numCache>
            </c:numRef>
          </c:val>
          <c:extLst xmlns:c16r2="http://schemas.microsoft.com/office/drawing/2015/06/chart">
            <c:ext xmlns:c16="http://schemas.microsoft.com/office/drawing/2014/chart" uri="{C3380CC4-5D6E-409C-BE32-E72D297353CC}">
              <c16:uniqueId val="{00000000-096B-40DB-B05E-C6E7A3FC4F22}"/>
            </c:ext>
          </c:extLst>
        </c:ser>
        <c:dLbls>
          <c:showLegendKey val="0"/>
          <c:showVal val="0"/>
          <c:showCatName val="0"/>
          <c:showSerName val="0"/>
          <c:showPercent val="0"/>
          <c:showBubbleSize val="0"/>
        </c:dLbls>
        <c:gapWidth val="150"/>
        <c:axId val="258222784"/>
        <c:axId val="25822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096B-40DB-B05E-C6E7A3FC4F22}"/>
            </c:ext>
          </c:extLst>
        </c:ser>
        <c:dLbls>
          <c:showLegendKey val="0"/>
          <c:showVal val="0"/>
          <c:showCatName val="0"/>
          <c:showSerName val="0"/>
          <c:showPercent val="0"/>
          <c:showBubbleSize val="0"/>
        </c:dLbls>
        <c:marker val="1"/>
        <c:smooth val="0"/>
        <c:axId val="258222784"/>
        <c:axId val="258225136"/>
      </c:lineChart>
      <c:dateAx>
        <c:axId val="258222784"/>
        <c:scaling>
          <c:orientation val="minMax"/>
        </c:scaling>
        <c:delete val="1"/>
        <c:axPos val="b"/>
        <c:numFmt formatCode="ge" sourceLinked="1"/>
        <c:majorTickMark val="none"/>
        <c:minorTickMark val="none"/>
        <c:tickLblPos val="none"/>
        <c:crossAx val="258225136"/>
        <c:crosses val="autoZero"/>
        <c:auto val="1"/>
        <c:lblOffset val="100"/>
        <c:baseTimeUnit val="years"/>
      </c:dateAx>
      <c:valAx>
        <c:axId val="25822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323.45999999999998</c:v>
                </c:pt>
                <c:pt idx="1">
                  <c:v>318.35000000000002</c:v>
                </c:pt>
                <c:pt idx="2">
                  <c:v>319.56</c:v>
                </c:pt>
                <c:pt idx="3">
                  <c:v>307.63</c:v>
                </c:pt>
                <c:pt idx="4">
                  <c:v>284.52</c:v>
                </c:pt>
              </c:numCache>
            </c:numRef>
          </c:val>
          <c:extLst xmlns:c16r2="http://schemas.microsoft.com/office/drawing/2015/06/chart">
            <c:ext xmlns:c16="http://schemas.microsoft.com/office/drawing/2014/chart" uri="{C3380CC4-5D6E-409C-BE32-E72D297353CC}">
              <c16:uniqueId val="{00000000-F51B-4B24-8303-03D54328319F}"/>
            </c:ext>
          </c:extLst>
        </c:ser>
        <c:dLbls>
          <c:showLegendKey val="0"/>
          <c:showVal val="0"/>
          <c:showCatName val="0"/>
          <c:showSerName val="0"/>
          <c:showPercent val="0"/>
          <c:showBubbleSize val="0"/>
        </c:dLbls>
        <c:gapWidth val="150"/>
        <c:axId val="258440096"/>
        <c:axId val="25844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F51B-4B24-8303-03D54328319F}"/>
            </c:ext>
          </c:extLst>
        </c:ser>
        <c:dLbls>
          <c:showLegendKey val="0"/>
          <c:showVal val="0"/>
          <c:showCatName val="0"/>
          <c:showSerName val="0"/>
          <c:showPercent val="0"/>
          <c:showBubbleSize val="0"/>
        </c:dLbls>
        <c:marker val="1"/>
        <c:smooth val="0"/>
        <c:axId val="258440096"/>
        <c:axId val="258440488"/>
      </c:lineChart>
      <c:dateAx>
        <c:axId val="258440096"/>
        <c:scaling>
          <c:orientation val="minMax"/>
        </c:scaling>
        <c:delete val="1"/>
        <c:axPos val="b"/>
        <c:numFmt formatCode="ge" sourceLinked="1"/>
        <c:majorTickMark val="none"/>
        <c:minorTickMark val="none"/>
        <c:tickLblPos val="none"/>
        <c:crossAx val="258440488"/>
        <c:crosses val="autoZero"/>
        <c:auto val="1"/>
        <c:lblOffset val="100"/>
        <c:baseTimeUnit val="years"/>
      </c:dateAx>
      <c:valAx>
        <c:axId val="25844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日野町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3253</v>
      </c>
      <c r="AM8" s="49"/>
      <c r="AN8" s="49"/>
      <c r="AO8" s="49"/>
      <c r="AP8" s="49"/>
      <c r="AQ8" s="49"/>
      <c r="AR8" s="49"/>
      <c r="AS8" s="49"/>
      <c r="AT8" s="45">
        <f>データ!$S$6</f>
        <v>133.97999999999999</v>
      </c>
      <c r="AU8" s="45"/>
      <c r="AV8" s="45"/>
      <c r="AW8" s="45"/>
      <c r="AX8" s="45"/>
      <c r="AY8" s="45"/>
      <c r="AZ8" s="45"/>
      <c r="BA8" s="45"/>
      <c r="BB8" s="45">
        <f>データ!$T$6</f>
        <v>24.28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75.94</v>
      </c>
      <c r="Q10" s="45"/>
      <c r="R10" s="45"/>
      <c r="S10" s="45"/>
      <c r="T10" s="45"/>
      <c r="U10" s="45"/>
      <c r="V10" s="45"/>
      <c r="W10" s="49">
        <f>データ!$Q$6</f>
        <v>2590</v>
      </c>
      <c r="X10" s="49"/>
      <c r="Y10" s="49"/>
      <c r="Z10" s="49"/>
      <c r="AA10" s="49"/>
      <c r="AB10" s="49"/>
      <c r="AC10" s="49"/>
      <c r="AD10" s="2"/>
      <c r="AE10" s="2"/>
      <c r="AF10" s="2"/>
      <c r="AG10" s="2"/>
      <c r="AH10" s="2"/>
      <c r="AI10" s="2"/>
      <c r="AJ10" s="2"/>
      <c r="AK10" s="2"/>
      <c r="AL10" s="49">
        <f>データ!$U$6</f>
        <v>2437</v>
      </c>
      <c r="AM10" s="49"/>
      <c r="AN10" s="49"/>
      <c r="AO10" s="49"/>
      <c r="AP10" s="49"/>
      <c r="AQ10" s="49"/>
      <c r="AR10" s="49"/>
      <c r="AS10" s="49"/>
      <c r="AT10" s="45">
        <f>データ!$V$6</f>
        <v>11.22</v>
      </c>
      <c r="AU10" s="45"/>
      <c r="AV10" s="45"/>
      <c r="AW10" s="45"/>
      <c r="AX10" s="45"/>
      <c r="AY10" s="45"/>
      <c r="AZ10" s="45"/>
      <c r="BA10" s="45"/>
      <c r="BB10" s="45">
        <f>データ!$W$6</f>
        <v>217.2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4D5Vy/uWPLpc2zhml5OGBmGNohVNRxrAr+Z+R7vvrjgzWJ/fcXKIwKGIfLTZavIhkrNC3dTf3Mjp/YJTXIuEOA==" saltValue="oQvh6RbENQedrEEQ8KTbW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314021</v>
      </c>
      <c r="D6" s="33">
        <f t="shared" si="3"/>
        <v>47</v>
      </c>
      <c r="E6" s="33">
        <f t="shared" si="3"/>
        <v>1</v>
      </c>
      <c r="F6" s="33">
        <f t="shared" si="3"/>
        <v>0</v>
      </c>
      <c r="G6" s="33">
        <f t="shared" si="3"/>
        <v>0</v>
      </c>
      <c r="H6" s="33" t="str">
        <f t="shared" si="3"/>
        <v>鳥取県　日野町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75.94</v>
      </c>
      <c r="Q6" s="34">
        <f t="shared" si="3"/>
        <v>2590</v>
      </c>
      <c r="R6" s="34">
        <f t="shared" si="3"/>
        <v>3253</v>
      </c>
      <c r="S6" s="34">
        <f t="shared" si="3"/>
        <v>133.97999999999999</v>
      </c>
      <c r="T6" s="34">
        <f t="shared" si="3"/>
        <v>24.28</v>
      </c>
      <c r="U6" s="34">
        <f t="shared" si="3"/>
        <v>2437</v>
      </c>
      <c r="V6" s="34">
        <f t="shared" si="3"/>
        <v>11.22</v>
      </c>
      <c r="W6" s="34">
        <f t="shared" si="3"/>
        <v>217.2</v>
      </c>
      <c r="X6" s="35">
        <f>IF(X7="",NA(),X7)</f>
        <v>57.89</v>
      </c>
      <c r="Y6" s="35">
        <f t="shared" ref="Y6:AG6" si="4">IF(Y7="",NA(),Y7)</f>
        <v>58.52</v>
      </c>
      <c r="Z6" s="35">
        <f t="shared" si="4"/>
        <v>57.2</v>
      </c>
      <c r="AA6" s="35">
        <f t="shared" si="4"/>
        <v>60.06</v>
      </c>
      <c r="AB6" s="35">
        <f t="shared" si="4"/>
        <v>62.89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1263.18</v>
      </c>
      <c r="BF6" s="35">
        <f t="shared" ref="BF6:BN6" si="7">IF(BF7="",NA(),BF7)</f>
        <v>1151.82</v>
      </c>
      <c r="BG6" s="35">
        <f t="shared" si="7"/>
        <v>1052.8800000000001</v>
      </c>
      <c r="BH6" s="35">
        <f t="shared" si="7"/>
        <v>937.91</v>
      </c>
      <c r="BI6" s="35">
        <f t="shared" si="7"/>
        <v>981.84</v>
      </c>
      <c r="BJ6" s="35">
        <f t="shared" si="7"/>
        <v>1113.76</v>
      </c>
      <c r="BK6" s="35">
        <f t="shared" si="7"/>
        <v>1125.69</v>
      </c>
      <c r="BL6" s="35">
        <f t="shared" si="7"/>
        <v>1134.67</v>
      </c>
      <c r="BM6" s="35">
        <f t="shared" si="7"/>
        <v>1144.79</v>
      </c>
      <c r="BN6" s="35">
        <f t="shared" si="7"/>
        <v>1061.58</v>
      </c>
      <c r="BO6" s="34" t="str">
        <f>IF(BO7="","",IF(BO7="-","【-】","【"&amp;SUBSTITUTE(TEXT(BO7,"#,##0.00"),"-","△")&amp;"】"))</f>
        <v>【1,141.75】</v>
      </c>
      <c r="BP6" s="35">
        <f>IF(BP7="",NA(),BP7)</f>
        <v>48.09</v>
      </c>
      <c r="BQ6" s="35">
        <f t="shared" ref="BQ6:BY6" si="8">IF(BQ7="",NA(),BQ7)</f>
        <v>50.4</v>
      </c>
      <c r="BR6" s="35">
        <f t="shared" si="8"/>
        <v>49.97</v>
      </c>
      <c r="BS6" s="35">
        <f t="shared" si="8"/>
        <v>52.99</v>
      </c>
      <c r="BT6" s="35">
        <f t="shared" si="8"/>
        <v>56.91</v>
      </c>
      <c r="BU6" s="35">
        <f t="shared" si="8"/>
        <v>34.25</v>
      </c>
      <c r="BV6" s="35">
        <f t="shared" si="8"/>
        <v>46.48</v>
      </c>
      <c r="BW6" s="35">
        <f t="shared" si="8"/>
        <v>40.6</v>
      </c>
      <c r="BX6" s="35">
        <f t="shared" si="8"/>
        <v>56.04</v>
      </c>
      <c r="BY6" s="35">
        <f t="shared" si="8"/>
        <v>58.52</v>
      </c>
      <c r="BZ6" s="34" t="str">
        <f>IF(BZ7="","",IF(BZ7="-","【-】","【"&amp;SUBSTITUTE(TEXT(BZ7,"#,##0.00"),"-","△")&amp;"】"))</f>
        <v>【54.93】</v>
      </c>
      <c r="CA6" s="35">
        <f>IF(CA7="",NA(),CA7)</f>
        <v>323.45999999999998</v>
      </c>
      <c r="CB6" s="35">
        <f t="shared" ref="CB6:CJ6" si="9">IF(CB7="",NA(),CB7)</f>
        <v>318.35000000000002</v>
      </c>
      <c r="CC6" s="35">
        <f t="shared" si="9"/>
        <v>319.56</v>
      </c>
      <c r="CD6" s="35">
        <f t="shared" si="9"/>
        <v>307.63</v>
      </c>
      <c r="CE6" s="35">
        <f t="shared" si="9"/>
        <v>284.52</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51.15</v>
      </c>
      <c r="CM6" s="35">
        <f t="shared" ref="CM6:CU6" si="10">IF(CM7="",NA(),CM7)</f>
        <v>52.48</v>
      </c>
      <c r="CN6" s="35">
        <f t="shared" si="10"/>
        <v>48.22</v>
      </c>
      <c r="CO6" s="35">
        <f t="shared" si="10"/>
        <v>48.23</v>
      </c>
      <c r="CP6" s="35">
        <f t="shared" si="10"/>
        <v>49.11</v>
      </c>
      <c r="CQ6" s="35">
        <f t="shared" si="10"/>
        <v>57.55</v>
      </c>
      <c r="CR6" s="35">
        <f t="shared" si="10"/>
        <v>57.43</v>
      </c>
      <c r="CS6" s="35">
        <f t="shared" si="10"/>
        <v>57.29</v>
      </c>
      <c r="CT6" s="35">
        <f t="shared" si="10"/>
        <v>55.9</v>
      </c>
      <c r="CU6" s="35">
        <f t="shared" si="10"/>
        <v>57.3</v>
      </c>
      <c r="CV6" s="34" t="str">
        <f>IF(CV7="","",IF(CV7="-","【-】","【"&amp;SUBSTITUTE(TEXT(CV7,"#,##0.00"),"-","△")&amp;"】"))</f>
        <v>【56.91】</v>
      </c>
      <c r="CW6" s="35">
        <f>IF(CW7="",NA(),CW7)</f>
        <v>75.08</v>
      </c>
      <c r="CX6" s="35">
        <f t="shared" ref="CX6:DF6" si="11">IF(CX7="",NA(),CX7)</f>
        <v>70.28</v>
      </c>
      <c r="CY6" s="35">
        <f t="shared" si="11"/>
        <v>75.239999999999995</v>
      </c>
      <c r="CZ6" s="35">
        <f t="shared" si="11"/>
        <v>75.540000000000006</v>
      </c>
      <c r="DA6" s="35">
        <f t="shared" si="11"/>
        <v>74.87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314021</v>
      </c>
      <c r="D7" s="37">
        <v>47</v>
      </c>
      <c r="E7" s="37">
        <v>1</v>
      </c>
      <c r="F7" s="37">
        <v>0</v>
      </c>
      <c r="G7" s="37">
        <v>0</v>
      </c>
      <c r="H7" s="37" t="s">
        <v>108</v>
      </c>
      <c r="I7" s="37" t="s">
        <v>109</v>
      </c>
      <c r="J7" s="37" t="s">
        <v>110</v>
      </c>
      <c r="K7" s="37" t="s">
        <v>111</v>
      </c>
      <c r="L7" s="37" t="s">
        <v>112</v>
      </c>
      <c r="M7" s="37" t="s">
        <v>113</v>
      </c>
      <c r="N7" s="38" t="s">
        <v>114</v>
      </c>
      <c r="O7" s="38" t="s">
        <v>115</v>
      </c>
      <c r="P7" s="38">
        <v>75.94</v>
      </c>
      <c r="Q7" s="38">
        <v>2590</v>
      </c>
      <c r="R7" s="38">
        <v>3253</v>
      </c>
      <c r="S7" s="38">
        <v>133.97999999999999</v>
      </c>
      <c r="T7" s="38">
        <v>24.28</v>
      </c>
      <c r="U7" s="38">
        <v>2437</v>
      </c>
      <c r="V7" s="38">
        <v>11.22</v>
      </c>
      <c r="W7" s="38">
        <v>217.2</v>
      </c>
      <c r="X7" s="38">
        <v>57.89</v>
      </c>
      <c r="Y7" s="38">
        <v>58.52</v>
      </c>
      <c r="Z7" s="38">
        <v>57.2</v>
      </c>
      <c r="AA7" s="38">
        <v>60.06</v>
      </c>
      <c r="AB7" s="38">
        <v>62.89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1263.18</v>
      </c>
      <c r="BF7" s="38">
        <v>1151.82</v>
      </c>
      <c r="BG7" s="38">
        <v>1052.8800000000001</v>
      </c>
      <c r="BH7" s="38">
        <v>937.91</v>
      </c>
      <c r="BI7" s="38">
        <v>981.84</v>
      </c>
      <c r="BJ7" s="38">
        <v>1113.76</v>
      </c>
      <c r="BK7" s="38">
        <v>1125.69</v>
      </c>
      <c r="BL7" s="38">
        <v>1134.67</v>
      </c>
      <c r="BM7" s="38">
        <v>1144.79</v>
      </c>
      <c r="BN7" s="38">
        <v>1061.58</v>
      </c>
      <c r="BO7" s="38">
        <v>1141.75</v>
      </c>
      <c r="BP7" s="38">
        <v>48.09</v>
      </c>
      <c r="BQ7" s="38">
        <v>50.4</v>
      </c>
      <c r="BR7" s="38">
        <v>49.97</v>
      </c>
      <c r="BS7" s="38">
        <v>52.99</v>
      </c>
      <c r="BT7" s="38">
        <v>56.91</v>
      </c>
      <c r="BU7" s="38">
        <v>34.25</v>
      </c>
      <c r="BV7" s="38">
        <v>46.48</v>
      </c>
      <c r="BW7" s="38">
        <v>40.6</v>
      </c>
      <c r="BX7" s="38">
        <v>56.04</v>
      </c>
      <c r="BY7" s="38">
        <v>58.52</v>
      </c>
      <c r="BZ7" s="38">
        <v>54.93</v>
      </c>
      <c r="CA7" s="38">
        <v>323.45999999999998</v>
      </c>
      <c r="CB7" s="38">
        <v>318.35000000000002</v>
      </c>
      <c r="CC7" s="38">
        <v>319.56</v>
      </c>
      <c r="CD7" s="38">
        <v>307.63</v>
      </c>
      <c r="CE7" s="38">
        <v>284.52</v>
      </c>
      <c r="CF7" s="38">
        <v>501.18</v>
      </c>
      <c r="CG7" s="38">
        <v>376.61</v>
      </c>
      <c r="CH7" s="38">
        <v>440.03</v>
      </c>
      <c r="CI7" s="38">
        <v>304.35000000000002</v>
      </c>
      <c r="CJ7" s="38">
        <v>296.3</v>
      </c>
      <c r="CK7" s="38">
        <v>292.18</v>
      </c>
      <c r="CL7" s="38">
        <v>51.15</v>
      </c>
      <c r="CM7" s="38">
        <v>52.48</v>
      </c>
      <c r="CN7" s="38">
        <v>48.22</v>
      </c>
      <c r="CO7" s="38">
        <v>48.23</v>
      </c>
      <c r="CP7" s="38">
        <v>49.11</v>
      </c>
      <c r="CQ7" s="38">
        <v>57.55</v>
      </c>
      <c r="CR7" s="38">
        <v>57.43</v>
      </c>
      <c r="CS7" s="38">
        <v>57.29</v>
      </c>
      <c r="CT7" s="38">
        <v>55.9</v>
      </c>
      <c r="CU7" s="38">
        <v>57.3</v>
      </c>
      <c r="CV7" s="38">
        <v>56.91</v>
      </c>
      <c r="CW7" s="38">
        <v>75.08</v>
      </c>
      <c r="CX7" s="38">
        <v>70.28</v>
      </c>
      <c r="CY7" s="38">
        <v>75.239999999999995</v>
      </c>
      <c r="CZ7" s="38">
        <v>75.540000000000006</v>
      </c>
      <c r="DA7" s="38">
        <v>74.87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U2064</cp:lastModifiedBy>
  <cp:lastPrinted>2019-01-15T01:51:09Z</cp:lastPrinted>
  <dcterms:created xsi:type="dcterms:W3CDTF">2018-12-03T08:44:43Z</dcterms:created>
  <dcterms:modified xsi:type="dcterms:W3CDTF">2019-01-15T01:58:44Z</dcterms:modified>
  <cp:category/>
</cp:coreProperties>
</file>