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60 地域整備課\20 上下水道室\04共通\70.「経営比較分析表」について\H29\"/>
    </mc:Choice>
  </mc:AlternateContent>
  <workbookProtection workbookAlgorithmName="SHA-512" workbookHashValue="+pZQ5R3EEddWEhb3Q0OoO+9cLBDTe5Pq4MPXbduWNXBzxpXIHWecWQ+mnzDICwby+CNndHydMpPpUq5e2fZo/Q==" workbookSaltValue="IB/w5nUQ84lLYFNtUi4xf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<sst xmlns="http://schemas.openxmlformats.org/spreadsheetml/2006/main" count="240" uniqueCount="126">
  <si>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</si>
  <si>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</si>
  <si>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</si>
  <si>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</si>
  <si>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</si>
  <si>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</si>
  <si>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</si>
  <si>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</si>
  <si>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</si>
  <si>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</si>
  <si>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</si>
  <si>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</si>
  <si>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</si>
  <si>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</si>
  <si>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</si>
  <si>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</si>
  <si>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</si>
  <si>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</si>
  <si>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</si>
  <si>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</si>
  <si>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</si>
  <si>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</si>
  <si>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</si>
  <si>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</si>
  <si>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</si>
  <si>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</si>
  <si>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</si>
  <si>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</si>
  <si>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</si>
  <si>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</si>
  <si>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</si>
  <si>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</si>
  <si>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</si>
  <si>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</si>
  <si>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</si>
  <si>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</si>
  <si>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</si>
  <si>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</si>
  <si>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</si>
  <si>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</si>
  <si>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</si>
  <si>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</si>
  <si>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</si>
  <si>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</si>
  <si>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</si>
  <si>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</si>
  <si>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</si>
  <si>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</si>
  <si>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</si>
  <si>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</si>
  <si>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</si>
  <si>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</si>
  <si>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</si>
  <si>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</si>
  <si>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</si>
  <si>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</si>
  <si>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</si>
  <si>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</si>
  <si>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</si>
  <si>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</si>
  <si>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</si>
  <si>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</si>
  <si>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</si>
  <si>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</si>
  <si>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</si>
  <si>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</si>
  <si>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</si>
  <si>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</si>
  <si>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</si>
  <si>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</si>
  <si>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</si>
  <si>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</si>
  <si>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</si>
  <si>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</si>
  <si>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</si>
  <si>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</si>
  <si>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</si>
  <si>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</si>
  <si>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</si>
  <si>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</si>
  <si>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</si>
  <si>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</si>
  <si>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</si>
  <si>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</si>
  <si>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</si>
  <si>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</si>
  <si>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</si>
  <si>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</si>
  <si>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</si>
  <si>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</si>
  <si>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</si>
  <si>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</si>
  <si>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</si>
  <si>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</si>
  <si>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</si>
  <si>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</si>
  <si>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</si>
  <si>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</si>
  <si>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</si>
  <si>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</si>
  <si>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</si>
  <si>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</si>
  <si>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</si>
  <si>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</si>
  <si>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</si>
  <si>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</si>
  <si>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</si>
  <si>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</si>
  <si>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</si>
  <si>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</si>
  <si>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伯耆町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</si>
  <si>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</si>
  <si>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</si>
  <si>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</si>
  <si>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</si>
  <si>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</si>
  <si>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</si>
  <si>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</si>
  <si>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</si>
  <si>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</si>
  <si>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</si>
  <si>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</si>
  <si>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</si>
  <si>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経営状況は農業集落排水事業単独では全国的に健全経営とはいえない状況である。
　本町は他団体と比較して水洗化率が高い水準となっており、経費回収率、汚水処理原価も徐々に良好な値となる傾向を示しているが、更なる維持管理費の削減や、より最適な汚水処理方法の検討が課題となる。
　また、今後も加速する人口減少に対応するため、2019年度から処理施設の統廃合を計画実施し、施設利用率の向上、維持管理費の削減を図る予定である。</t>
    <rPh sb="51" eb="54">
      <t>スイセンカ</t>
    </rPh>
    <rPh sb="54" eb="55">
      <t>リツ</t>
    </rPh>
    <rPh sb="56" eb="57">
      <t>タカ</t>
    </rPh>
    <rPh sb="58" eb="60">
      <t>スイジュン</t>
    </rPh>
    <rPh sb="67" eb="69">
      <t>ケイヒ</t>
    </rPh>
    <rPh sb="69" eb="71">
      <t>カイシュウ</t>
    </rPh>
    <rPh sb="71" eb="72">
      <t>リツ</t>
    </rPh>
    <rPh sb="73" eb="75">
      <t>オスイ</t>
    </rPh>
    <rPh sb="75" eb="77">
      <t>ショリ</t>
    </rPh>
    <rPh sb="77" eb="79">
      <t>ゲンカ</t>
    </rPh>
    <rPh sb="80" eb="82">
      <t>ジョジョ</t>
    </rPh>
    <rPh sb="83" eb="85">
      <t>リョウコウ</t>
    </rPh>
    <rPh sb="86" eb="87">
      <t>アタイ</t>
    </rPh>
    <rPh sb="90" eb="92">
      <t>ケイコウ</t>
    </rPh>
    <rPh sb="93" eb="94">
      <t>シメ</t>
    </rPh>
    <rPh sb="100" eb="101">
      <t>サラ</t>
    </rPh>
    <rPh sb="103" eb="105">
      <t>イジ</t>
    </rPh>
    <rPh sb="105" eb="107">
      <t>カンリ</t>
    </rPh>
    <rPh sb="107" eb="108">
      <t>ヒ</t>
    </rPh>
    <rPh sb="109" eb="111">
      <t>サクゲン</t>
    </rPh>
    <rPh sb="115" eb="117">
      <t>サイテキ</t>
    </rPh>
    <rPh sb="118" eb="120">
      <t>オスイ</t>
    </rPh>
    <rPh sb="120" eb="122">
      <t>ショリ</t>
    </rPh>
    <rPh sb="122" eb="124">
      <t>ホウホウ</t>
    </rPh>
    <rPh sb="125" eb="127">
      <t>ケントウ</t>
    </rPh>
    <rPh sb="128" eb="130">
      <t>カダイ</t>
    </rPh>
    <rPh sb="139" eb="141">
      <t>コンゴ</t>
    </rPh>
    <rPh sb="142" eb="144">
      <t>カソク</t>
    </rPh>
    <rPh sb="146" eb="148">
      <t>ジンコウ</t>
    </rPh>
    <rPh sb="148" eb="150">
      <t>ゲンショウ</t>
    </rPh>
    <rPh sb="151" eb="153">
      <t>タイオウ</t>
    </rPh>
    <rPh sb="162" eb="163">
      <t>ネン</t>
    </rPh>
    <rPh sb="163" eb="164">
      <t>ド</t>
    </rPh>
    <rPh sb="166" eb="168">
      <t>ショリ</t>
    </rPh>
    <rPh sb="168" eb="170">
      <t>シセツ</t>
    </rPh>
    <rPh sb="171" eb="174">
      <t>トウハイゴウ</t>
    </rPh>
    <rPh sb="175" eb="177">
      <t>ケイカク</t>
    </rPh>
    <rPh sb="177" eb="179">
      <t>ジッシ</t>
    </rPh>
    <rPh sb="181" eb="183">
      <t>シセツ</t>
    </rPh>
    <rPh sb="183" eb="185">
      <t>リヨウ</t>
    </rPh>
    <rPh sb="185" eb="186">
      <t>リツ</t>
    </rPh>
    <rPh sb="187" eb="189">
      <t>コウジョウ</t>
    </rPh>
    <rPh sb="190" eb="192">
      <t>イジ</t>
    </rPh>
    <rPh sb="192" eb="195">
      <t>カンリヒ</t>
    </rPh>
    <rPh sb="196" eb="198">
      <t>サクゲン</t>
    </rPh>
    <rPh sb="199" eb="200">
      <t>ハカ</t>
    </rPh>
    <rPh sb="201" eb="203">
      <t>ヨテイ</t>
    </rPh>
    <phoneticPr fontId="4"/>
  </si>
  <si>
    <t>①収益的収支比率
100%を下回っている。支出の多くを占める起債償還額が主な要因だと考えられる。
⑤経費回収率
100%を下回っているため、農業集落排水事業単独では健全経営ができているとはいえない。ただ、全国平均・類似団体も同様の傾向を示しているので、全国的にこの傾向にあると捉えてもよい。
　また昨年度と比較して値が改善し、全国平均・類似団体を上回っている。
⑥汚水処理原価
同様の傾向を示し、全国平均・類似団体よりも良好な値となっている。
⑦施設利用率
全国平均、類似団体並みであり、50%を上回る程度の値で推移している。近年の人口減少により施設への汚水流入が減少していることが原因と考えられる。
⑧水洗化率
全国平均・類似団体を上回っている。今後も未水洗化人口の解消に向け啓発を行い、100%に近づけていけるよう努めたい。</t>
    <rPh sb="150" eb="153">
      <t>サクネンド</t>
    </rPh>
    <rPh sb="154" eb="156">
      <t>ヒカク</t>
    </rPh>
    <rPh sb="158" eb="159">
      <t>アタイ</t>
    </rPh>
    <rPh sb="160" eb="162">
      <t>カイゼン</t>
    </rPh>
    <rPh sb="164" eb="166">
      <t>ゼンコク</t>
    </rPh>
    <rPh sb="166" eb="168">
      <t>ヘイキン</t>
    </rPh>
    <rPh sb="169" eb="171">
      <t>ルイジ</t>
    </rPh>
    <rPh sb="171" eb="173">
      <t>ダンタイ</t>
    </rPh>
    <rPh sb="174" eb="176">
      <t>ウワマワ</t>
    </rPh>
    <rPh sb="184" eb="186">
      <t>オスイ</t>
    </rPh>
    <rPh sb="186" eb="188">
      <t>ショリ</t>
    </rPh>
    <rPh sb="188" eb="190">
      <t>ゲンカ</t>
    </rPh>
    <rPh sb="191" eb="193">
      <t>ドウヨウ</t>
    </rPh>
    <rPh sb="194" eb="196">
      <t>ケイコウ</t>
    </rPh>
    <rPh sb="197" eb="198">
      <t>シメ</t>
    </rPh>
    <rPh sb="200" eb="202">
      <t>ゼンコク</t>
    </rPh>
    <rPh sb="202" eb="204">
      <t>ヘイキン</t>
    </rPh>
    <rPh sb="205" eb="207">
      <t>ルイジ</t>
    </rPh>
    <rPh sb="207" eb="209">
      <t>ダンタイ</t>
    </rPh>
    <rPh sb="212" eb="214">
      <t>リョウコウ</t>
    </rPh>
    <rPh sb="215" eb="216">
      <t>アタイ</t>
    </rPh>
    <rPh sb="226" eb="228">
      <t>シセツ</t>
    </rPh>
    <rPh sb="228" eb="231">
      <t>リヨウリツ</t>
    </rPh>
    <rPh sb="232" eb="234">
      <t>ゼンコク</t>
    </rPh>
    <rPh sb="234" eb="236">
      <t>ヘイキン</t>
    </rPh>
    <rPh sb="237" eb="239">
      <t>ルイジ</t>
    </rPh>
    <rPh sb="239" eb="241">
      <t>ダンタイ</t>
    </rPh>
    <rPh sb="241" eb="242">
      <t>ナ</t>
    </rPh>
    <rPh sb="251" eb="253">
      <t>ウワマワ</t>
    </rPh>
    <rPh sb="254" eb="256">
      <t>テイド</t>
    </rPh>
    <rPh sb="257" eb="258">
      <t>チ</t>
    </rPh>
    <rPh sb="259" eb="261">
      <t>スイイ</t>
    </rPh>
    <rPh sb="266" eb="268">
      <t>キンネン</t>
    </rPh>
    <rPh sb="269" eb="271">
      <t>ジンコウ</t>
    </rPh>
    <rPh sb="271" eb="273">
      <t>ゲンショウ</t>
    </rPh>
    <rPh sb="276" eb="278">
      <t>シセツ</t>
    </rPh>
    <rPh sb="280" eb="282">
      <t>オスイ</t>
    </rPh>
    <rPh sb="282" eb="284">
      <t>リュウニュウ</t>
    </rPh>
    <rPh sb="285" eb="287">
      <t>ゲンショウ</t>
    </rPh>
    <rPh sb="294" eb="296">
      <t>ゲンイン</t>
    </rPh>
    <rPh sb="297" eb="298">
      <t>カンガ</t>
    </rPh>
    <phoneticPr fontId="4"/>
  </si>
  <si>
    <t>③管渠改善率
農業集落排水事業の管渠については、現在まで不具合もなく、改善、更新を実施していない。
法定耐用年数が経過するまで期間があるため、計画的な更新が必要な時期は未定である。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</si>
</sst>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496-413B-B472-428B3694595E}"/>
            </c:ext>
          </c:extLst>
        </c:ser>
        <c:dLbls>
          <c:showLegendKey val="0"/>
          <c:showVal val="0"/>
          <c:showCatName val="0"/>
          <c:showSerName val="0"/>
          <c:showPercent val="0"/>
          <c:showBubbleSize val="0"/>
        </c:dLbls>
        <c:gapWidth val="150"/>
        <c:axId val="515491056"/>
        <c:axId val="51549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3496-413B-B472-428B3694595E}"/>
            </c:ext>
          </c:extLst>
        </c:ser>
        <c:dLbls>
          <c:showLegendKey val="0"/>
          <c:showVal val="0"/>
          <c:showCatName val="0"/>
          <c:showSerName val="0"/>
          <c:showPercent val="0"/>
          <c:showBubbleSize val="0"/>
        </c:dLbls>
        <c:marker val="1"/>
        <c:smooth val="0"/>
        <c:axId val="515491056"/>
        <c:axId val="515491448"/>
      </c:lineChart>
      <c:dateAx>
        <c:axId val="515491056"/>
        <c:scaling>
          <c:orientation val="minMax"/>
        </c:scaling>
        <c:delete val="1"/>
        <c:axPos val="b"/>
        <c:numFmt formatCode="ge" sourceLinked="1"/>
        <c:majorTickMark val="none"/>
        <c:minorTickMark val="none"/>
        <c:tickLblPos val="none"/>
        <c:crossAx val="515491448"/>
        <c:crosses val="autoZero"/>
        <c:auto val="1"/>
        <c:lblOffset val="100"/>
        <c:baseTimeUnit val="years"/>
      </c:dateAx>
      <c:valAx>
        <c:axId val="51549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49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50.87</c:v>
                </c:pt>
                <c:pt idx="1">
                  <c:v>50.87</c:v>
                </c:pt>
                <c:pt idx="2">
                  <c:v>51.82</c:v>
                </c:pt>
                <c:pt idx="3">
                  <c:v>52.31</c:v>
                </c:pt>
                <c:pt idx="4">
                  <c:v>51.77</c:v>
                </c:pt>
              </c:numCache>
            </c:numRef>
          </c:val>
          <c:extLst xmlns:c16r2="http://schemas.microsoft.com/office/drawing/2015/06/chart">
            <c:ext xmlns:c16="http://schemas.microsoft.com/office/drawing/2014/chart" uri="{C3380CC4-5D6E-409C-BE32-E72D297353CC}">
              <c16:uniqueId val="{00000000-6FF4-4A2C-8007-77377FFB1E62}"/>
            </c:ext>
          </c:extLst>
        </c:ser>
        <c:dLbls>
          <c:showLegendKey val="0"/>
          <c:showVal val="0"/>
          <c:showCatName val="0"/>
          <c:showSerName val="0"/>
          <c:showPercent val="0"/>
          <c:showBubbleSize val="0"/>
        </c:dLbls>
        <c:gapWidth val="150"/>
        <c:axId val="120590680"/>
        <c:axId val="12059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6FF4-4A2C-8007-77377FFB1E62}"/>
            </c:ext>
          </c:extLst>
        </c:ser>
        <c:dLbls>
          <c:showLegendKey val="0"/>
          <c:showVal val="0"/>
          <c:showCatName val="0"/>
          <c:showSerName val="0"/>
          <c:showPercent val="0"/>
          <c:showBubbleSize val="0"/>
        </c:dLbls>
        <c:marker val="1"/>
        <c:smooth val="0"/>
        <c:axId val="120590680"/>
        <c:axId val="120591072"/>
      </c:lineChart>
      <c:dateAx>
        <c:axId val="120590680"/>
        <c:scaling>
          <c:orientation val="minMax"/>
        </c:scaling>
        <c:delete val="1"/>
        <c:axPos val="b"/>
        <c:numFmt formatCode="ge" sourceLinked="1"/>
        <c:majorTickMark val="none"/>
        <c:minorTickMark val="none"/>
        <c:tickLblPos val="none"/>
        <c:crossAx val="120591072"/>
        <c:crosses val="autoZero"/>
        <c:auto val="1"/>
        <c:lblOffset val="100"/>
        <c:baseTimeUnit val="years"/>
      </c:dateAx>
      <c:valAx>
        <c:axId val="12059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9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86.68</c:v>
                </c:pt>
                <c:pt idx="1">
                  <c:v>87.94</c:v>
                </c:pt>
                <c:pt idx="2">
                  <c:v>88.42</c:v>
                </c:pt>
                <c:pt idx="3">
                  <c:v>89.48</c:v>
                </c:pt>
                <c:pt idx="4">
                  <c:v>88.49</c:v>
                </c:pt>
              </c:numCache>
            </c:numRef>
          </c:val>
          <c:extLst xmlns:c16r2="http://schemas.microsoft.com/office/drawing/2015/06/chart">
            <c:ext xmlns:c16="http://schemas.microsoft.com/office/drawing/2014/chart" uri="{C3380CC4-5D6E-409C-BE32-E72D297353CC}">
              <c16:uniqueId val="{00000000-4516-41AA-9235-610ACEE7F16B}"/>
            </c:ext>
          </c:extLst>
        </c:ser>
        <c:dLbls>
          <c:showLegendKey val="0"/>
          <c:showVal val="0"/>
          <c:showCatName val="0"/>
          <c:showSerName val="0"/>
          <c:showPercent val="0"/>
          <c:showBubbleSize val="0"/>
        </c:dLbls>
        <c:gapWidth val="150"/>
        <c:axId val="249605008"/>
        <c:axId val="24960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4516-41AA-9235-610ACEE7F16B}"/>
            </c:ext>
          </c:extLst>
        </c:ser>
        <c:dLbls>
          <c:showLegendKey val="0"/>
          <c:showVal val="0"/>
          <c:showCatName val="0"/>
          <c:showSerName val="0"/>
          <c:showPercent val="0"/>
          <c:showBubbleSize val="0"/>
        </c:dLbls>
        <c:marker val="1"/>
        <c:smooth val="0"/>
        <c:axId val="249605008"/>
        <c:axId val="249605400"/>
      </c:lineChart>
      <c:dateAx>
        <c:axId val="249605008"/>
        <c:scaling>
          <c:orientation val="minMax"/>
        </c:scaling>
        <c:delete val="1"/>
        <c:axPos val="b"/>
        <c:numFmt formatCode="ge" sourceLinked="1"/>
        <c:majorTickMark val="none"/>
        <c:minorTickMark val="none"/>
        <c:tickLblPos val="none"/>
        <c:crossAx val="249605400"/>
        <c:crosses val="autoZero"/>
        <c:auto val="1"/>
        <c:lblOffset val="100"/>
        <c:baseTimeUnit val="years"/>
      </c:dateAx>
      <c:valAx>
        <c:axId val="24960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0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80.37</c:v>
                </c:pt>
                <c:pt idx="1">
                  <c:v>86.2</c:v>
                </c:pt>
                <c:pt idx="2">
                  <c:v>80.62</c:v>
                </c:pt>
                <c:pt idx="3">
                  <c:v>94.61</c:v>
                </c:pt>
                <c:pt idx="4">
                  <c:v>94.26</c:v>
                </c:pt>
              </c:numCache>
            </c:numRef>
          </c:val>
          <c:extLst xmlns:c16r2="http://schemas.microsoft.com/office/drawing/2015/06/chart">
            <c:ext xmlns:c16="http://schemas.microsoft.com/office/drawing/2014/chart" uri="{C3380CC4-5D6E-409C-BE32-E72D297353CC}">
              <c16:uniqueId val="{00000000-6577-4BC5-967A-78ACFD755E9F}"/>
            </c:ext>
          </c:extLst>
        </c:ser>
        <c:dLbls>
          <c:showLegendKey val="0"/>
          <c:showVal val="0"/>
          <c:showCatName val="0"/>
          <c:showSerName val="0"/>
          <c:showPercent val="0"/>
          <c:showBubbleSize val="0"/>
        </c:dLbls>
        <c:gapWidth val="150"/>
        <c:axId val="746342144"/>
        <c:axId val="74634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77-4BC5-967A-78ACFD755E9F}"/>
            </c:ext>
          </c:extLst>
        </c:ser>
        <c:dLbls>
          <c:showLegendKey val="0"/>
          <c:showVal val="0"/>
          <c:showCatName val="0"/>
          <c:showSerName val="0"/>
          <c:showPercent val="0"/>
          <c:showBubbleSize val="0"/>
        </c:dLbls>
        <c:marker val="1"/>
        <c:smooth val="0"/>
        <c:axId val="746342144"/>
        <c:axId val="746342536"/>
      </c:lineChart>
      <c:dateAx>
        <c:axId val="746342144"/>
        <c:scaling>
          <c:orientation val="minMax"/>
        </c:scaling>
        <c:delete val="1"/>
        <c:axPos val="b"/>
        <c:numFmt formatCode="ge" sourceLinked="1"/>
        <c:majorTickMark val="none"/>
        <c:minorTickMark val="none"/>
        <c:tickLblPos val="none"/>
        <c:crossAx val="746342536"/>
        <c:crosses val="autoZero"/>
        <c:auto val="1"/>
        <c:lblOffset val="100"/>
        <c:baseTimeUnit val="years"/>
      </c:dateAx>
      <c:valAx>
        <c:axId val="74634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3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49-40B1-90CF-ED0AB003D4C7}"/>
            </c:ext>
          </c:extLst>
        </c:ser>
        <c:dLbls>
          <c:showLegendKey val="0"/>
          <c:showVal val="0"/>
          <c:showCatName val="0"/>
          <c:showSerName val="0"/>
          <c:showPercent val="0"/>
          <c:showBubbleSize val="0"/>
        </c:dLbls>
        <c:gapWidth val="150"/>
        <c:axId val="752917648"/>
        <c:axId val="75291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49-40B1-90CF-ED0AB003D4C7}"/>
            </c:ext>
          </c:extLst>
        </c:ser>
        <c:dLbls>
          <c:showLegendKey val="0"/>
          <c:showVal val="0"/>
          <c:showCatName val="0"/>
          <c:showSerName val="0"/>
          <c:showPercent val="0"/>
          <c:showBubbleSize val="0"/>
        </c:dLbls>
        <c:marker val="1"/>
        <c:smooth val="0"/>
        <c:axId val="752917648"/>
        <c:axId val="752918040"/>
      </c:lineChart>
      <c:dateAx>
        <c:axId val="752917648"/>
        <c:scaling>
          <c:orientation val="minMax"/>
        </c:scaling>
        <c:delete val="1"/>
        <c:axPos val="b"/>
        <c:numFmt formatCode="ge" sourceLinked="1"/>
        <c:majorTickMark val="none"/>
        <c:minorTickMark val="none"/>
        <c:tickLblPos val="none"/>
        <c:crossAx val="752918040"/>
        <c:crosses val="autoZero"/>
        <c:auto val="1"/>
        <c:lblOffset val="100"/>
        <c:baseTimeUnit val="years"/>
      </c:dateAx>
      <c:valAx>
        <c:axId val="75291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91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AC-46A6-8020-A1997B06FF36}"/>
            </c:ext>
          </c:extLst>
        </c:ser>
        <c:dLbls>
          <c:showLegendKey val="0"/>
          <c:showVal val="0"/>
          <c:showCatName val="0"/>
          <c:showSerName val="0"/>
          <c:showPercent val="0"/>
          <c:showBubbleSize val="0"/>
        </c:dLbls>
        <c:gapWidth val="150"/>
        <c:axId val="752919216"/>
        <c:axId val="51481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AC-46A6-8020-A1997B06FF36}"/>
            </c:ext>
          </c:extLst>
        </c:ser>
        <c:dLbls>
          <c:showLegendKey val="0"/>
          <c:showVal val="0"/>
          <c:showCatName val="0"/>
          <c:showSerName val="0"/>
          <c:showPercent val="0"/>
          <c:showBubbleSize val="0"/>
        </c:dLbls>
        <c:marker val="1"/>
        <c:smooth val="0"/>
        <c:axId val="752919216"/>
        <c:axId val="514818936"/>
      </c:lineChart>
      <c:dateAx>
        <c:axId val="752919216"/>
        <c:scaling>
          <c:orientation val="minMax"/>
        </c:scaling>
        <c:delete val="1"/>
        <c:axPos val="b"/>
        <c:numFmt formatCode="ge" sourceLinked="1"/>
        <c:majorTickMark val="none"/>
        <c:minorTickMark val="none"/>
        <c:tickLblPos val="none"/>
        <c:crossAx val="514818936"/>
        <c:crosses val="autoZero"/>
        <c:auto val="1"/>
        <c:lblOffset val="100"/>
        <c:baseTimeUnit val="years"/>
      </c:dateAx>
      <c:valAx>
        <c:axId val="51481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91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4B-46DB-BEED-B84FDF8314F8}"/>
            </c:ext>
          </c:extLst>
        </c:ser>
        <c:dLbls>
          <c:showLegendKey val="0"/>
          <c:showVal val="0"/>
          <c:showCatName val="0"/>
          <c:showSerName val="0"/>
          <c:showPercent val="0"/>
          <c:showBubbleSize val="0"/>
        </c:dLbls>
        <c:gapWidth val="150"/>
        <c:axId val="514820112"/>
        <c:axId val="51482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4B-46DB-BEED-B84FDF8314F8}"/>
            </c:ext>
          </c:extLst>
        </c:ser>
        <c:dLbls>
          <c:showLegendKey val="0"/>
          <c:showVal val="0"/>
          <c:showCatName val="0"/>
          <c:showSerName val="0"/>
          <c:showPercent val="0"/>
          <c:showBubbleSize val="0"/>
        </c:dLbls>
        <c:marker val="1"/>
        <c:smooth val="0"/>
        <c:axId val="514820112"/>
        <c:axId val="514820504"/>
      </c:lineChart>
      <c:dateAx>
        <c:axId val="514820112"/>
        <c:scaling>
          <c:orientation val="minMax"/>
        </c:scaling>
        <c:delete val="1"/>
        <c:axPos val="b"/>
        <c:numFmt formatCode="ge" sourceLinked="1"/>
        <c:majorTickMark val="none"/>
        <c:minorTickMark val="none"/>
        <c:tickLblPos val="none"/>
        <c:crossAx val="514820504"/>
        <c:crosses val="autoZero"/>
        <c:auto val="1"/>
        <c:lblOffset val="100"/>
        <c:baseTimeUnit val="years"/>
      </c:dateAx>
      <c:valAx>
        <c:axId val="51482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82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16-459D-A4A8-9A9C32DFF41F}"/>
            </c:ext>
          </c:extLst>
        </c:ser>
        <c:dLbls>
          <c:showLegendKey val="0"/>
          <c:showVal val="0"/>
          <c:showCatName val="0"/>
          <c:showSerName val="0"/>
          <c:showPercent val="0"/>
          <c:showBubbleSize val="0"/>
        </c:dLbls>
        <c:gapWidth val="150"/>
        <c:axId val="184199496"/>
        <c:axId val="18419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16-459D-A4A8-9A9C32DFF41F}"/>
            </c:ext>
          </c:extLst>
        </c:ser>
        <c:dLbls>
          <c:showLegendKey val="0"/>
          <c:showVal val="0"/>
          <c:showCatName val="0"/>
          <c:showSerName val="0"/>
          <c:showPercent val="0"/>
          <c:showBubbleSize val="0"/>
        </c:dLbls>
        <c:marker val="1"/>
        <c:smooth val="0"/>
        <c:axId val="184199496"/>
        <c:axId val="184199888"/>
      </c:lineChart>
      <c:dateAx>
        <c:axId val="184199496"/>
        <c:scaling>
          <c:orientation val="minMax"/>
        </c:scaling>
        <c:delete val="1"/>
        <c:axPos val="b"/>
        <c:numFmt formatCode="ge" sourceLinked="1"/>
        <c:majorTickMark val="none"/>
        <c:minorTickMark val="none"/>
        <c:tickLblPos val="none"/>
        <c:crossAx val="184199888"/>
        <c:crosses val="autoZero"/>
        <c:auto val="1"/>
        <c:lblOffset val="100"/>
        <c:baseTimeUnit val="years"/>
      </c:dateAx>
      <c:valAx>
        <c:axId val="18419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9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2791.31</c:v>
                </c:pt>
                <c:pt idx="1">
                  <c:v>2542.4499999999998</c:v>
                </c:pt>
                <c:pt idx="2">
                  <c:v>776.47</c:v>
                </c:pt>
                <c:pt idx="3">
                  <c:v>328.89</c:v>
                </c:pt>
                <c:pt idx="4">
                  <c:v>288.07</c:v>
                </c:pt>
              </c:numCache>
            </c:numRef>
          </c:val>
          <c:extLst xmlns:c16r2="http://schemas.microsoft.com/office/drawing/2015/06/chart">
            <c:ext xmlns:c16="http://schemas.microsoft.com/office/drawing/2014/chart" uri="{C3380CC4-5D6E-409C-BE32-E72D297353CC}">
              <c16:uniqueId val="{00000000-5526-4C19-BB7E-3ACF6FDB9915}"/>
            </c:ext>
          </c:extLst>
        </c:ser>
        <c:dLbls>
          <c:showLegendKey val="0"/>
          <c:showVal val="0"/>
          <c:showCatName val="0"/>
          <c:showSerName val="0"/>
          <c:showPercent val="0"/>
          <c:showBubbleSize val="0"/>
        </c:dLbls>
        <c:gapWidth val="150"/>
        <c:axId val="514823424"/>
        <c:axId val="51482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5526-4C19-BB7E-3ACF6FDB9915}"/>
            </c:ext>
          </c:extLst>
        </c:ser>
        <c:dLbls>
          <c:showLegendKey val="0"/>
          <c:showVal val="0"/>
          <c:showCatName val="0"/>
          <c:showSerName val="0"/>
          <c:showPercent val="0"/>
          <c:showBubbleSize val="0"/>
        </c:dLbls>
        <c:marker val="1"/>
        <c:smooth val="0"/>
        <c:axId val="514823424"/>
        <c:axId val="514823816"/>
      </c:lineChart>
      <c:dateAx>
        <c:axId val="514823424"/>
        <c:scaling>
          <c:orientation val="minMax"/>
        </c:scaling>
        <c:delete val="1"/>
        <c:axPos val="b"/>
        <c:numFmt formatCode="ge" sourceLinked="1"/>
        <c:majorTickMark val="none"/>
        <c:minorTickMark val="none"/>
        <c:tickLblPos val="none"/>
        <c:crossAx val="514823816"/>
        <c:crosses val="autoZero"/>
        <c:auto val="1"/>
        <c:lblOffset val="100"/>
        <c:baseTimeUnit val="years"/>
      </c:dateAx>
      <c:valAx>
        <c:axId val="51482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8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55.43</c:v>
                </c:pt>
                <c:pt idx="1">
                  <c:v>57.68</c:v>
                </c:pt>
                <c:pt idx="2">
                  <c:v>56.47</c:v>
                </c:pt>
                <c:pt idx="3">
                  <c:v>80.27</c:v>
                </c:pt>
                <c:pt idx="4">
                  <c:v>81.14</c:v>
                </c:pt>
              </c:numCache>
            </c:numRef>
          </c:val>
          <c:extLst xmlns:c16r2="http://schemas.microsoft.com/office/drawing/2015/06/chart">
            <c:ext xmlns:c16="http://schemas.microsoft.com/office/drawing/2014/chart" uri="{C3380CC4-5D6E-409C-BE32-E72D297353CC}">
              <c16:uniqueId val="{00000000-C74C-421B-B68A-08A45C605395}"/>
            </c:ext>
          </c:extLst>
        </c:ser>
        <c:dLbls>
          <c:showLegendKey val="0"/>
          <c:showVal val="0"/>
          <c:showCatName val="0"/>
          <c:showSerName val="0"/>
          <c:showPercent val="0"/>
          <c:showBubbleSize val="0"/>
        </c:dLbls>
        <c:gapWidth val="150"/>
        <c:axId val="255074096"/>
        <c:axId val="25507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C74C-421B-B68A-08A45C605395}"/>
            </c:ext>
          </c:extLst>
        </c:ser>
        <c:dLbls>
          <c:showLegendKey val="0"/>
          <c:showVal val="0"/>
          <c:showCatName val="0"/>
          <c:showSerName val="0"/>
          <c:showPercent val="0"/>
          <c:showBubbleSize val="0"/>
        </c:dLbls>
        <c:marker val="1"/>
        <c:smooth val="0"/>
        <c:axId val="255074096"/>
        <c:axId val="255074488"/>
      </c:lineChart>
      <c:dateAx>
        <c:axId val="255074096"/>
        <c:scaling>
          <c:orientation val="minMax"/>
        </c:scaling>
        <c:delete val="1"/>
        <c:axPos val="b"/>
        <c:numFmt formatCode="ge" sourceLinked="1"/>
        <c:majorTickMark val="none"/>
        <c:minorTickMark val="none"/>
        <c:tickLblPos val="none"/>
        <c:crossAx val="255074488"/>
        <c:crosses val="autoZero"/>
        <c:auto val="1"/>
        <c:lblOffset val="100"/>
        <c:baseTimeUnit val="years"/>
      </c:dateAx>
      <c:valAx>
        <c:axId val="25507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07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309.77999999999997</c:v>
                </c:pt>
                <c:pt idx="1">
                  <c:v>331.16</c:v>
                </c:pt>
                <c:pt idx="2">
                  <c:v>327.39999999999998</c:v>
                </c:pt>
                <c:pt idx="3">
                  <c:v>229.56</c:v>
                </c:pt>
                <c:pt idx="4">
                  <c:v>226.75</c:v>
                </c:pt>
              </c:numCache>
            </c:numRef>
          </c:val>
          <c:extLst xmlns:c16r2="http://schemas.microsoft.com/office/drawing/2015/06/chart">
            <c:ext xmlns:c16="http://schemas.microsoft.com/office/drawing/2014/chart" uri="{C3380CC4-5D6E-409C-BE32-E72D297353CC}">
              <c16:uniqueId val="{00000000-8FD5-4249-9153-4BB3BB892DCA}"/>
            </c:ext>
          </c:extLst>
        </c:ser>
        <c:dLbls>
          <c:showLegendKey val="0"/>
          <c:showVal val="0"/>
          <c:showCatName val="0"/>
          <c:showSerName val="0"/>
          <c:showPercent val="0"/>
          <c:showBubbleSize val="0"/>
        </c:dLbls>
        <c:gapWidth val="150"/>
        <c:axId val="255075664"/>
        <c:axId val="12058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8FD5-4249-9153-4BB3BB892DCA}"/>
            </c:ext>
          </c:extLst>
        </c:ser>
        <c:dLbls>
          <c:showLegendKey val="0"/>
          <c:showVal val="0"/>
          <c:showCatName val="0"/>
          <c:showSerName val="0"/>
          <c:showPercent val="0"/>
          <c:showBubbleSize val="0"/>
        </c:dLbls>
        <c:marker val="1"/>
        <c:smooth val="0"/>
        <c:axId val="255075664"/>
        <c:axId val="120589504"/>
      </c:lineChart>
      <c:dateAx>
        <c:axId val="255075664"/>
        <c:scaling>
          <c:orientation val="minMax"/>
        </c:scaling>
        <c:delete val="1"/>
        <c:axPos val="b"/>
        <c:numFmt formatCode="ge" sourceLinked="1"/>
        <c:majorTickMark val="none"/>
        <c:minorTickMark val="none"/>
        <c:tickLblPos val="none"/>
        <c:crossAx val="120589504"/>
        <c:crosses val="autoZero"/>
        <c:auto val="1"/>
        <c:lblOffset val="100"/>
        <c:baseTimeUnit val="years"/>
      </c:dateAx>
      <c:valAx>
        <c:axId val="1205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07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5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鳥取県　伯耆町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11107</v>
      </c>
      <c r="AM8" s="49"/>
      <c r="AN8" s="49"/>
      <c r="AO8" s="49"/>
      <c r="AP8" s="49"/>
      <c r="AQ8" s="49"/>
      <c r="AR8" s="49"/>
      <c r="AS8" s="49"/>
      <c r="AT8" s="44">
        <f>データ!T6</f>
        <v>139.44</v>
      </c>
      <c r="AU8" s="44"/>
      <c r="AV8" s="44"/>
      <c r="AW8" s="44"/>
      <c r="AX8" s="44"/>
      <c r="AY8" s="44"/>
      <c r="AZ8" s="44"/>
      <c r="BA8" s="44"/>
      <c r="BB8" s="44">
        <f>データ!U6</f>
        <v>79.650000000000006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46.23</v>
      </c>
      <c r="Q10" s="44"/>
      <c r="R10" s="44"/>
      <c r="S10" s="44"/>
      <c r="T10" s="44"/>
      <c r="U10" s="44"/>
      <c r="V10" s="44"/>
      <c r="W10" s="44">
        <f>データ!Q6</f>
        <v>100</v>
      </c>
      <c r="X10" s="44"/>
      <c r="Y10" s="44"/>
      <c r="Z10" s="44"/>
      <c r="AA10" s="44"/>
      <c r="AB10" s="44"/>
      <c r="AC10" s="44"/>
      <c r="AD10" s="49">
        <f>データ!R6</f>
        <v>3888</v>
      </c>
      <c r="AE10" s="49"/>
      <c r="AF10" s="49"/>
      <c r="AG10" s="49"/>
      <c r="AH10" s="49"/>
      <c r="AI10" s="49"/>
      <c r="AJ10" s="49"/>
      <c r="AK10" s="2"/>
      <c r="AL10" s="49">
        <f>データ!V6</f>
        <v>5101</v>
      </c>
      <c r="AM10" s="49"/>
      <c r="AN10" s="49"/>
      <c r="AO10" s="49"/>
      <c r="AP10" s="49"/>
      <c r="AQ10" s="49"/>
      <c r="AR10" s="49"/>
      <c r="AS10" s="49"/>
      <c r="AT10" s="44">
        <f>データ!W6</f>
        <v>7.77</v>
      </c>
      <c r="AU10" s="44"/>
      <c r="AV10" s="44"/>
      <c r="AW10" s="44"/>
      <c r="AX10" s="44"/>
      <c r="AY10" s="44"/>
      <c r="AZ10" s="44"/>
      <c r="BA10" s="44"/>
      <c r="BB10" s="44">
        <f>データ!X6</f>
        <v>656.5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by8vHSWnRa56iO2IZx/Rx+VXBtyGjhA8alOupY7Nj8Ut/3M84Iab7b711Wip707JQHXjFsk+bao72qP5m/VEFw==" saltValue="qn0XxJqaJEHGrkWdpuEnj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313904</v>
      </c>
      <c r="D6" s="32">
        <f t="shared" si="3"/>
        <v>47</v>
      </c>
      <c r="E6" s="32">
        <f t="shared" si="3"/>
        <v>17</v>
      </c>
      <c r="F6" s="32">
        <f t="shared" si="3"/>
        <v>5</v>
      </c>
      <c r="G6" s="32">
        <f t="shared" si="3"/>
        <v>0</v>
      </c>
      <c r="H6" s="32" t="str">
        <f t="shared" si="3"/>
        <v>鳥取県　伯耆町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46.23</v>
      </c>
      <c r="Q6" s="33">
        <f t="shared" si="3"/>
        <v>100</v>
      </c>
      <c r="R6" s="33">
        <f t="shared" si="3"/>
        <v>3888</v>
      </c>
      <c r="S6" s="33">
        <f t="shared" si="3"/>
        <v>11107</v>
      </c>
      <c r="T6" s="33">
        <f t="shared" si="3"/>
        <v>139.44</v>
      </c>
      <c r="U6" s="33">
        <f t="shared" si="3"/>
        <v>79.650000000000006</v>
      </c>
      <c r="V6" s="33">
        <f t="shared" si="3"/>
        <v>5101</v>
      </c>
      <c r="W6" s="33">
        <f t="shared" si="3"/>
        <v>7.77</v>
      </c>
      <c r="X6" s="33">
        <f t="shared" si="3"/>
        <v>656.5</v>
      </c>
      <c r="Y6" s="34">
        <f>IF(Y7="",NA(),Y7)</f>
        <v>80.37</v>
      </c>
      <c r="Z6" s="34">
        <f t="shared" ref="Z6:AH6" si="4">IF(Z7="",NA(),Z7)</f>
        <v>86.2</v>
      </c>
      <c r="AA6" s="34">
        <f t="shared" si="4"/>
        <v>80.62</v>
      </c>
      <c r="AB6" s="34">
        <f t="shared" si="4"/>
        <v>94.61</v>
      </c>
      <c r="AC6" s="34">
        <f t="shared" si="4"/>
        <v>94.26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2791.31</v>
      </c>
      <c r="BG6" s="34">
        <f t="shared" ref="BG6:BO6" si="7">IF(BG7="",NA(),BG7)</f>
        <v>2542.4499999999998</v>
      </c>
      <c r="BH6" s="34">
        <f t="shared" si="7"/>
        <v>776.47</v>
      </c>
      <c r="BI6" s="34">
        <f t="shared" si="7"/>
        <v>328.89</v>
      </c>
      <c r="BJ6" s="34">
        <f t="shared" si="7"/>
        <v>288.07</v>
      </c>
      <c r="BK6" s="34">
        <f t="shared" si="7"/>
        <v>1126.77</v>
      </c>
      <c r="BL6" s="34">
        <f t="shared" si="7"/>
        <v>1044.8</v>
      </c>
      <c r="BM6" s="34">
        <f t="shared" si="7"/>
        <v>1081.8</v>
      </c>
      <c r="BN6" s="34">
        <f t="shared" si="7"/>
        <v>974.93</v>
      </c>
      <c r="BO6" s="34">
        <f t="shared" si="7"/>
        <v>855.8</v>
      </c>
      <c r="BP6" s="33" t="str">
        <f>IF(BP7="","",IF(BP7="-","【-】","【"&amp;SUBSTITUTE(TEXT(BP7,"#,##0.00"),"-","△")&amp;"】"))</f>
        <v>【814.89】</v>
      </c>
      <c r="BQ6" s="34">
        <f>IF(BQ7="",NA(),BQ7)</f>
        <v>55.43</v>
      </c>
      <c r="BR6" s="34">
        <f t="shared" ref="BR6:BZ6" si="8">IF(BR7="",NA(),BR7)</f>
        <v>57.68</v>
      </c>
      <c r="BS6" s="34">
        <f t="shared" si="8"/>
        <v>56.47</v>
      </c>
      <c r="BT6" s="34">
        <f t="shared" si="8"/>
        <v>80.27</v>
      </c>
      <c r="BU6" s="34">
        <f t="shared" si="8"/>
        <v>81.14</v>
      </c>
      <c r="BV6" s="34">
        <f t="shared" si="8"/>
        <v>50.9</v>
      </c>
      <c r="BW6" s="34">
        <f t="shared" si="8"/>
        <v>50.82</v>
      </c>
      <c r="BX6" s="34">
        <f t="shared" si="8"/>
        <v>52.19</v>
      </c>
      <c r="BY6" s="34">
        <f t="shared" si="8"/>
        <v>55.32</v>
      </c>
      <c r="BZ6" s="34">
        <f t="shared" si="8"/>
        <v>59.8</v>
      </c>
      <c r="CA6" s="33" t="str">
        <f>IF(CA7="","",IF(CA7="-","【-】","【"&amp;SUBSTITUTE(TEXT(CA7,"#,##0.00"),"-","△")&amp;"】"))</f>
        <v>【60.64】</v>
      </c>
      <c r="CB6" s="34">
        <f>IF(CB7="",NA(),CB7)</f>
        <v>309.77999999999997</v>
      </c>
      <c r="CC6" s="34">
        <f t="shared" ref="CC6:CK6" si="9">IF(CC7="",NA(),CC7)</f>
        <v>331.16</v>
      </c>
      <c r="CD6" s="34">
        <f t="shared" si="9"/>
        <v>327.39999999999998</v>
      </c>
      <c r="CE6" s="34">
        <f t="shared" si="9"/>
        <v>229.56</v>
      </c>
      <c r="CF6" s="34">
        <f t="shared" si="9"/>
        <v>226.75</v>
      </c>
      <c r="CG6" s="34">
        <f t="shared" si="9"/>
        <v>293.27</v>
      </c>
      <c r="CH6" s="34">
        <f t="shared" si="9"/>
        <v>300.52</v>
      </c>
      <c r="CI6" s="34">
        <f t="shared" si="9"/>
        <v>296.14</v>
      </c>
      <c r="CJ6" s="34">
        <f t="shared" si="9"/>
        <v>283.17</v>
      </c>
      <c r="CK6" s="34">
        <f t="shared" si="9"/>
        <v>263.76</v>
      </c>
      <c r="CL6" s="33" t="str">
        <f>IF(CL7="","",IF(CL7="-","【-】","【"&amp;SUBSTITUTE(TEXT(CL7,"#,##0.00"),"-","△")&amp;"】"))</f>
        <v>【255.52】</v>
      </c>
      <c r="CM6" s="34">
        <f>IF(CM7="",NA(),CM7)</f>
        <v>50.87</v>
      </c>
      <c r="CN6" s="34">
        <f t="shared" ref="CN6:CV6" si="10">IF(CN7="",NA(),CN7)</f>
        <v>50.87</v>
      </c>
      <c r="CO6" s="34">
        <f t="shared" si="10"/>
        <v>51.82</v>
      </c>
      <c r="CP6" s="34">
        <f t="shared" si="10"/>
        <v>52.31</v>
      </c>
      <c r="CQ6" s="34">
        <f t="shared" si="10"/>
        <v>51.77</v>
      </c>
      <c r="CR6" s="34">
        <f t="shared" si="10"/>
        <v>53.78</v>
      </c>
      <c r="CS6" s="34">
        <f t="shared" si="10"/>
        <v>53.24</v>
      </c>
      <c r="CT6" s="34">
        <f t="shared" si="10"/>
        <v>52.31</v>
      </c>
      <c r="CU6" s="34">
        <f t="shared" si="10"/>
        <v>60.65</v>
      </c>
      <c r="CV6" s="34">
        <f t="shared" si="10"/>
        <v>51.75</v>
      </c>
      <c r="CW6" s="33" t="str">
        <f>IF(CW7="","",IF(CW7="-","【-】","【"&amp;SUBSTITUTE(TEXT(CW7,"#,##0.00"),"-","△")&amp;"】"))</f>
        <v>【52.49】</v>
      </c>
      <c r="CX6" s="34">
        <f>IF(CX7="",NA(),CX7)</f>
        <v>86.68</v>
      </c>
      <c r="CY6" s="34">
        <f t="shared" ref="CY6:DG6" si="11">IF(CY7="",NA(),CY7)</f>
        <v>87.94</v>
      </c>
      <c r="CZ6" s="34">
        <f t="shared" si="11"/>
        <v>88.42</v>
      </c>
      <c r="DA6" s="34">
        <f t="shared" si="11"/>
        <v>89.48</v>
      </c>
      <c r="DB6" s="34">
        <f t="shared" si="11"/>
        <v>88.49</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313904</v>
      </c>
      <c r="D7" s="36">
        <v>47</v>
      </c>
      <c r="E7" s="36">
        <v>17</v>
      </c>
      <c r="F7" s="36">
        <v>5</v>
      </c>
      <c r="G7" s="36">
        <v>0</v>
      </c>
      <c r="H7" s="36" t="s">
        <v>110</v>
      </c>
      <c r="I7" s="36" t="s">
        <v>111</v>
      </c>
      <c r="J7" s="36" t="s">
        <v>112</v>
      </c>
      <c r="K7" s="36" t="s">
        <v>113</v>
      </c>
      <c r="L7" s="36" t="s">
        <v>114</v>
      </c>
      <c r="M7" s="36" t="s">
        <v>115</v>
      </c>
      <c r="N7" s="37" t="s">
        <v>116</v>
      </c>
      <c r="O7" s="37" t="s">
        <v>117</v>
      </c>
      <c r="P7" s="37">
        <v>46.23</v>
      </c>
      <c r="Q7" s="37">
        <v>100</v>
      </c>
      <c r="R7" s="37">
        <v>3888</v>
      </c>
      <c r="S7" s="37">
        <v>11107</v>
      </c>
      <c r="T7" s="37">
        <v>139.44</v>
      </c>
      <c r="U7" s="37">
        <v>79.650000000000006</v>
      </c>
      <c r="V7" s="37">
        <v>5101</v>
      </c>
      <c r="W7" s="37">
        <v>7.77</v>
      </c>
      <c r="X7" s="37">
        <v>656.5</v>
      </c>
      <c r="Y7" s="37">
        <v>80.37</v>
      </c>
      <c r="Z7" s="37">
        <v>86.2</v>
      </c>
      <c r="AA7" s="37">
        <v>80.62</v>
      </c>
      <c r="AB7" s="37">
        <v>94.61</v>
      </c>
      <c r="AC7" s="37">
        <v>94.26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2791.31</v>
      </c>
      <c r="BG7" s="37">
        <v>2542.4499999999998</v>
      </c>
      <c r="BH7" s="37">
        <v>776.47</v>
      </c>
      <c r="BI7" s="37">
        <v>328.89</v>
      </c>
      <c r="BJ7" s="37">
        <v>288.07</v>
      </c>
      <c r="BK7" s="37">
        <v>1126.77</v>
      </c>
      <c r="BL7" s="37">
        <v>1044.8</v>
      </c>
      <c r="BM7" s="37">
        <v>1081.8</v>
      </c>
      <c r="BN7" s="37">
        <v>974.93</v>
      </c>
      <c r="BO7" s="37">
        <v>855.8</v>
      </c>
      <c r="BP7" s="37">
        <v>814.89</v>
      </c>
      <c r="BQ7" s="37">
        <v>55.43</v>
      </c>
      <c r="BR7" s="37">
        <v>57.68</v>
      </c>
      <c r="BS7" s="37">
        <v>56.47</v>
      </c>
      <c r="BT7" s="37">
        <v>80.27</v>
      </c>
      <c r="BU7" s="37">
        <v>81.14</v>
      </c>
      <c r="BV7" s="37">
        <v>50.9</v>
      </c>
      <c r="BW7" s="37">
        <v>50.82</v>
      </c>
      <c r="BX7" s="37">
        <v>52.19</v>
      </c>
      <c r="BY7" s="37">
        <v>55.32</v>
      </c>
      <c r="BZ7" s="37">
        <v>59.8</v>
      </c>
      <c r="CA7" s="37">
        <v>60.64</v>
      </c>
      <c r="CB7" s="37">
        <v>309.77999999999997</v>
      </c>
      <c r="CC7" s="37">
        <v>331.16</v>
      </c>
      <c r="CD7" s="37">
        <v>327.39999999999998</v>
      </c>
      <c r="CE7" s="37">
        <v>229.56</v>
      </c>
      <c r="CF7" s="37">
        <v>226.75</v>
      </c>
      <c r="CG7" s="37">
        <v>293.27</v>
      </c>
      <c r="CH7" s="37">
        <v>300.52</v>
      </c>
      <c r="CI7" s="37">
        <v>296.14</v>
      </c>
      <c r="CJ7" s="37">
        <v>283.17</v>
      </c>
      <c r="CK7" s="37">
        <v>263.76</v>
      </c>
      <c r="CL7" s="37">
        <v>255.52</v>
      </c>
      <c r="CM7" s="37">
        <v>50.87</v>
      </c>
      <c r="CN7" s="37">
        <v>50.87</v>
      </c>
      <c r="CO7" s="37">
        <v>51.82</v>
      </c>
      <c r="CP7" s="37">
        <v>52.31</v>
      </c>
      <c r="CQ7" s="37">
        <v>51.77</v>
      </c>
      <c r="CR7" s="37">
        <v>53.78</v>
      </c>
      <c r="CS7" s="37">
        <v>53.24</v>
      </c>
      <c r="CT7" s="37">
        <v>52.31</v>
      </c>
      <c r="CU7" s="37">
        <v>60.65</v>
      </c>
      <c r="CV7" s="37">
        <v>51.75</v>
      </c>
      <c r="CW7" s="37">
        <v>52.49</v>
      </c>
      <c r="CX7" s="37">
        <v>86.68</v>
      </c>
      <c r="CY7" s="37">
        <v>87.94</v>
      </c>
      <c r="CZ7" s="37">
        <v>88.42</v>
      </c>
      <c r="DA7" s="37">
        <v>89.48</v>
      </c>
      <c r="DB7" s="37">
        <v>88.49</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伯耆町</cp:lastModifiedBy>
  <cp:lastPrinted>2019-01-27T04:46:23Z</cp:lastPrinted>
  <dcterms:created xsi:type="dcterms:W3CDTF">2018-12-03T09:27:42Z</dcterms:created>
  <dcterms:modified xsi:type="dcterms:W3CDTF">2019-01-30T05:51:45Z</dcterms:modified>
  <cp:category/>
</cp:coreProperties>
</file>