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60 地域整備課\20 上下水道室\04共通\70.「経営比較分析表」について\H29\"/>
    </mc:Choice>
  </mc:AlternateContent>
  <workbookProtection workbookAlgorithmName="SHA-512" workbookHashValue="qg5BK9YGaQ/eGmUTPUmTuBP9a5JsFk4/S1J4kTK9cuvA0M8k7B52rvjwvnA5PmzZ9btPEVVIL55nSKriuSvUNA==" workbookSaltValue="zJ+2IaPfZEfQiFBhnMJ9r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<sst xmlns="http://schemas.openxmlformats.org/spreadsheetml/2006/main" count="232" uniqueCount="120">
  <si>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</si>
  <si>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</si>
  <si>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</si>
  <si>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</si>
  <si>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</si>
  <si>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</si>
  <si>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</si>
  <si>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</si>
  <si>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</si>
  <si>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</si>
  <si>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</si>
  <si>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</si>
  <si>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</si>
  <si>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</si>
  <si>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</si>
  <si>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</si>
  <si>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</si>
  <si>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</si>
  <si>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</si>
  <si>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</si>
  <si>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</si>
  <si>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</si>
  <si>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</si>
  <si>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</si>
  <si>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</si>
  <si>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</si>
  <si>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</si>
  <si>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</si>
  <si>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</si>
  <si>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</si>
  <si>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</si>
  <si>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</si>
  <si>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</si>
  <si>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</si>
  <si>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</si>
  <si>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</si>
  <si>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</si>
  <si>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</si>
  <si>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</si>
  <si>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</si>
  <si>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</si>
  <si>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</si>
  <si>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</si>
  <si>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</si>
  <si>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</si>
  <si>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</si>
  <si>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</si>
  <si>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</si>
  <si>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</si>
  <si>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</si>
  <si>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</si>
  <si>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</si>
  <si>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</si>
  <si>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</si>
  <si>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</si>
  <si>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</si>
  <si>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</si>
  <si>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</si>
  <si>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</si>
  <si>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</si>
  <si>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</si>
  <si>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</si>
  <si>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</si>
  <si>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</si>
  <si>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</si>
  <si>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</si>
  <si>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</si>
  <si>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</si>
  <si>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</si>
  <si>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</si>
  <si>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</si>
  <si>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</si>
  <si>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</si>
  <si>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</si>
  <si>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</si>
  <si>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</si>
  <si>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</si>
  <si>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</si>
  <si>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</si>
  <si>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</si>
  <si>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</si>
  <si>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</si>
  <si>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</si>
  <si>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</si>
  <si>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</si>
  <si>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</si>
  <si>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</si>
  <si>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</si>
  <si>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</si>
  <si>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</si>
  <si>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</si>
  <si>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</si>
  <si>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</si>
  <si>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</si>
  <si>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</si>
  <si>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</si>
  <si>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</si>
  <si>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</si>
  <si>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</si>
  <si>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</si>
  <si>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</si>
  <si>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</si>
  <si>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</si>
  <si>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</si>
  <si>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</si>
  <si>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</si>
  <si>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</si>
  <si>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</si>
  <si>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</si>
  <si>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</si>
  <si>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</si>
  <si>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</si>
  <si>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</si>
  <si>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</si>
  <si>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</si>
  <si>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</si>
  <si>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</si>
  <si>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平成28年度より簡易水道事業を廃止し、水道事業へ統合している。
①経常収支比率
100%を下回り推移している。人口減少などにより水需要が減少し、料金収入の増が多く見込まれないこと、また起債償還額や減価償却費の負担が要因と考えられる。
②累積欠損金比率
昨年度と比較して約40%増加しており、高い数値を示しているため、健全経営ができているとはいえない。
③流動比率
短期的な支払い能力を示す流動比率は100%を下回り、安全性に欠ける状態となっているが、昨年度と比較すると20%程度改善している。
④企業債残高対給水収益比率
全国平均・類似団体を大きく上回り、企業債への依存度が高いと判断される。
⑤料金回収率
100%を下回っているため、料金によって必要な経費を回収できていない状況にある。
⑥給水原価
簡易水道統合により経常費用が増加し、平成28年度から全国平均を上回っている。今後、有収水量の減少傾向が見込まれる中、費用の抑制を図っていく必要がある。
⑦施設利用率
全国平均・類似団体を上回っており、施設の効率性は高いと考えられる。
⑧有収率
全国平均・類似団体を上回っているため、比較的漏水が少ないと考えられる。</t>
    <rPh sb="0" eb="2">
      <t>ヘイセイ</t>
    </rPh>
    <rPh sb="4" eb="6">
      <t>ネンド</t>
    </rPh>
    <rPh sb="8" eb="10">
      <t>カンイ</t>
    </rPh>
    <rPh sb="10" eb="12">
      <t>スイドウ</t>
    </rPh>
    <rPh sb="12" eb="14">
      <t>ジギョウ</t>
    </rPh>
    <rPh sb="15" eb="17">
      <t>ハイシ</t>
    </rPh>
    <rPh sb="19" eb="21">
      <t>スイドウ</t>
    </rPh>
    <rPh sb="21" eb="23">
      <t>ジギョウ</t>
    </rPh>
    <rPh sb="24" eb="26">
      <t>トウゴウ</t>
    </rPh>
    <rPh sb="33" eb="35">
      <t>ケイジョウ</t>
    </rPh>
    <rPh sb="35" eb="37">
      <t>シュウシ</t>
    </rPh>
    <rPh sb="37" eb="39">
      <t>ヒリツ</t>
    </rPh>
    <rPh sb="45" eb="47">
      <t>シタマワ</t>
    </rPh>
    <rPh sb="118" eb="120">
      <t>ルイセキ</t>
    </rPh>
    <rPh sb="120" eb="123">
      <t>ケッソンキン</t>
    </rPh>
    <rPh sb="123" eb="125">
      <t>ヒリツ</t>
    </rPh>
    <rPh sb="126" eb="129">
      <t>サクネンド</t>
    </rPh>
    <rPh sb="130" eb="132">
      <t>ヒカク</t>
    </rPh>
    <rPh sb="134" eb="135">
      <t>ヤク</t>
    </rPh>
    <rPh sb="138" eb="140">
      <t>ゾウカ</t>
    </rPh>
    <rPh sb="145" eb="146">
      <t>タカ</t>
    </rPh>
    <rPh sb="147" eb="149">
      <t>スウチ</t>
    </rPh>
    <rPh sb="150" eb="151">
      <t>シメ</t>
    </rPh>
    <rPh sb="158" eb="160">
      <t>ケンゼン</t>
    </rPh>
    <rPh sb="160" eb="162">
      <t>ケイエイ</t>
    </rPh>
    <rPh sb="177" eb="179">
      <t>リュウドウ</t>
    </rPh>
    <rPh sb="179" eb="181">
      <t>ヒリツ</t>
    </rPh>
    <rPh sb="182" eb="185">
      <t>タンキテキ</t>
    </rPh>
    <rPh sb="186" eb="188">
      <t>シハラ</t>
    </rPh>
    <rPh sb="189" eb="191">
      <t>ノウリョク</t>
    </rPh>
    <rPh sb="192" eb="193">
      <t>シメ</t>
    </rPh>
    <rPh sb="194" eb="196">
      <t>リュウドウ</t>
    </rPh>
    <rPh sb="196" eb="198">
      <t>ヒリツ</t>
    </rPh>
    <rPh sb="208" eb="211">
      <t>アンゼンセイ</t>
    </rPh>
    <rPh sb="212" eb="213">
      <t>カ</t>
    </rPh>
    <rPh sb="215" eb="217">
      <t>ジョウタイ</t>
    </rPh>
    <rPh sb="225" eb="228">
      <t>サクネンド</t>
    </rPh>
    <rPh sb="229" eb="231">
      <t>ヒカク</t>
    </rPh>
    <rPh sb="237" eb="239">
      <t>テイド</t>
    </rPh>
    <rPh sb="239" eb="241">
      <t>カイゼン</t>
    </rPh>
    <rPh sb="248" eb="250">
      <t>キギョウ</t>
    </rPh>
    <rPh sb="250" eb="251">
      <t>サイ</t>
    </rPh>
    <rPh sb="251" eb="253">
      <t>ザンダカ</t>
    </rPh>
    <rPh sb="253" eb="254">
      <t>タイ</t>
    </rPh>
    <rPh sb="254" eb="256">
      <t>キュウスイ</t>
    </rPh>
    <rPh sb="256" eb="258">
      <t>シュウエキ</t>
    </rPh>
    <rPh sb="258" eb="260">
      <t>ヒリツ</t>
    </rPh>
    <rPh sb="261" eb="263">
      <t>ゼンコク</t>
    </rPh>
    <rPh sb="263" eb="265">
      <t>ヘイキン</t>
    </rPh>
    <rPh sb="266" eb="268">
      <t>ルイジ</t>
    </rPh>
    <rPh sb="268" eb="270">
      <t>ダンタイ</t>
    </rPh>
    <rPh sb="271" eb="272">
      <t>オオ</t>
    </rPh>
    <rPh sb="274" eb="276">
      <t>ウワマワ</t>
    </rPh>
    <rPh sb="278" eb="280">
      <t>キギョウ</t>
    </rPh>
    <rPh sb="280" eb="281">
      <t>サイ</t>
    </rPh>
    <rPh sb="283" eb="286">
      <t>イゾンド</t>
    </rPh>
    <rPh sb="287" eb="288">
      <t>タカ</t>
    </rPh>
    <rPh sb="290" eb="292">
      <t>ハンダン</t>
    </rPh>
    <rPh sb="346" eb="348">
      <t>キュウスイ</t>
    </rPh>
    <rPh sb="348" eb="350">
      <t>ゲンカ</t>
    </rPh>
    <rPh sb="351" eb="353">
      <t>カンイ</t>
    </rPh>
    <rPh sb="353" eb="355">
      <t>スイドウ</t>
    </rPh>
    <rPh sb="355" eb="357">
      <t>トウゴウ</t>
    </rPh>
    <rPh sb="360" eb="362">
      <t>ケイジョウ</t>
    </rPh>
    <rPh sb="362" eb="364">
      <t>ヒヨウ</t>
    </rPh>
    <rPh sb="365" eb="367">
      <t>ゾウカ</t>
    </rPh>
    <rPh sb="369" eb="371">
      <t>ヘイセイ</t>
    </rPh>
    <rPh sb="373" eb="375">
      <t>ネンド</t>
    </rPh>
    <rPh sb="377" eb="379">
      <t>ゼンコク</t>
    </rPh>
    <rPh sb="379" eb="381">
      <t>ヘイキン</t>
    </rPh>
    <rPh sb="382" eb="384">
      <t>ウワマワ</t>
    </rPh>
    <rPh sb="389" eb="391">
      <t>コンゴ</t>
    </rPh>
    <rPh sb="392" eb="394">
      <t>ユウシュウ</t>
    </rPh>
    <rPh sb="394" eb="396">
      <t>スイリョウ</t>
    </rPh>
    <rPh sb="397" eb="399">
      <t>ゲンショウ</t>
    </rPh>
    <rPh sb="399" eb="401">
      <t>ケイコウ</t>
    </rPh>
    <rPh sb="402" eb="404">
      <t>ミコ</t>
    </rPh>
    <rPh sb="407" eb="408">
      <t>ナカ</t>
    </rPh>
    <rPh sb="409" eb="411">
      <t>ヒヨウ</t>
    </rPh>
    <rPh sb="412" eb="414">
      <t>ヨクセイ</t>
    </rPh>
    <rPh sb="415" eb="416">
      <t>ハカ</t>
    </rPh>
    <rPh sb="420" eb="422">
      <t>ヒツヨウ</t>
    </rPh>
    <rPh sb="428" eb="430">
      <t>シセツ</t>
    </rPh>
    <rPh sb="430" eb="433">
      <t>リヨウリツ</t>
    </rPh>
    <rPh sb="434" eb="436">
      <t>ゼンコク</t>
    </rPh>
    <rPh sb="436" eb="438">
      <t>ヘイキン</t>
    </rPh>
    <rPh sb="439" eb="441">
      <t>ルイジ</t>
    </rPh>
    <rPh sb="441" eb="443">
      <t>ダンタイ</t>
    </rPh>
    <rPh sb="444" eb="446">
      <t>ウワマワ</t>
    </rPh>
    <rPh sb="451" eb="453">
      <t>シセツ</t>
    </rPh>
    <rPh sb="454" eb="457">
      <t>コウリツセイ</t>
    </rPh>
    <rPh sb="458" eb="459">
      <t>タカ</t>
    </rPh>
    <rPh sb="461" eb="462">
      <t>カンガ</t>
    </rPh>
    <rPh sb="469" eb="470">
      <t>ユウ</t>
    </rPh>
    <rPh sb="470" eb="472">
      <t>シュウリツ</t>
    </rPh>
    <rPh sb="473" eb="475">
      <t>ゼンコク</t>
    </rPh>
    <rPh sb="475" eb="477">
      <t>ヘイキン</t>
    </rPh>
    <rPh sb="478" eb="480">
      <t>ルイジ</t>
    </rPh>
    <rPh sb="480" eb="482">
      <t>ダンタイ</t>
    </rPh>
    <rPh sb="483" eb="485">
      <t>ウワマワ</t>
    </rPh>
    <rPh sb="492" eb="495">
      <t>ヒカクテキ</t>
    </rPh>
    <rPh sb="495" eb="497">
      <t>ロウスイ</t>
    </rPh>
    <rPh sb="498" eb="499">
      <t>スク</t>
    </rPh>
    <rPh sb="502" eb="503">
      <t>カンガ</t>
    </rPh>
    <phoneticPr fontId="4"/>
  </si>
  <si>
    <r>
      <t>①有形固定資産減価償却率
簡易水道事業による影響もあり全国平均・類似団体を大きく下回っている。
②管路経年化率
簡易水道事業統合、また年次的に老朽管更新を行っている影響により低い数値で推移している。
③管路更新率
昨年度と比較すると大きく値が上昇している。</t>
    </r>
    <r>
      <rPr>
        <sz val="11"/>
        <rFont val="ＭＳ ゴシック"/>
        <family val="3"/>
        <charset val="128"/>
      </rPr>
      <t>これは、老朽管更新管路延長の増によるものである。</t>
    </r>
    <rPh sb="1" eb="3">
      <t>ユウケイ</t>
    </rPh>
    <rPh sb="3" eb="5">
      <t>コテイ</t>
    </rPh>
    <rPh sb="5" eb="7">
      <t>シサン</t>
    </rPh>
    <rPh sb="7" eb="9">
      <t>ゲンカ</t>
    </rPh>
    <rPh sb="9" eb="11">
      <t>ショウキャク</t>
    </rPh>
    <rPh sb="11" eb="12">
      <t>リツ</t>
    </rPh>
    <rPh sb="13" eb="15">
      <t>カンイ</t>
    </rPh>
    <rPh sb="15" eb="17">
      <t>スイドウ</t>
    </rPh>
    <rPh sb="17" eb="19">
      <t>ジギョウ</t>
    </rPh>
    <rPh sb="22" eb="24">
      <t>エイキョウ</t>
    </rPh>
    <rPh sb="27" eb="29">
      <t>ゼンコク</t>
    </rPh>
    <rPh sb="29" eb="31">
      <t>ヘイキン</t>
    </rPh>
    <rPh sb="32" eb="34">
      <t>ルイジ</t>
    </rPh>
    <rPh sb="34" eb="36">
      <t>ダンタイ</t>
    </rPh>
    <rPh sb="37" eb="38">
      <t>オオ</t>
    </rPh>
    <rPh sb="40" eb="42">
      <t>シタマワ</t>
    </rPh>
    <rPh sb="49" eb="51">
      <t>カンロ</t>
    </rPh>
    <rPh sb="51" eb="54">
      <t>ケイネンカ</t>
    </rPh>
    <rPh sb="54" eb="55">
      <t>リツ</t>
    </rPh>
    <rPh sb="56" eb="58">
      <t>カンイ</t>
    </rPh>
    <rPh sb="58" eb="60">
      <t>スイドウ</t>
    </rPh>
    <rPh sb="60" eb="62">
      <t>ジギョウ</t>
    </rPh>
    <rPh sb="62" eb="64">
      <t>トウゴウ</t>
    </rPh>
    <rPh sb="67" eb="69">
      <t>ネンジ</t>
    </rPh>
    <rPh sb="69" eb="70">
      <t>テキ</t>
    </rPh>
    <rPh sb="71" eb="73">
      <t>ロウキュウ</t>
    </rPh>
    <rPh sb="73" eb="74">
      <t>カン</t>
    </rPh>
    <rPh sb="74" eb="76">
      <t>コウシン</t>
    </rPh>
    <rPh sb="77" eb="78">
      <t>オコナ</t>
    </rPh>
    <rPh sb="82" eb="84">
      <t>エイキョウ</t>
    </rPh>
    <rPh sb="87" eb="88">
      <t>ヒク</t>
    </rPh>
    <rPh sb="89" eb="91">
      <t>スウチ</t>
    </rPh>
    <rPh sb="92" eb="94">
      <t>スイイ</t>
    </rPh>
    <rPh sb="101" eb="103">
      <t>カンロ</t>
    </rPh>
    <rPh sb="103" eb="105">
      <t>コウシン</t>
    </rPh>
    <rPh sb="105" eb="106">
      <t>リツ</t>
    </rPh>
    <rPh sb="107" eb="110">
      <t>サクネンド</t>
    </rPh>
    <rPh sb="111" eb="113">
      <t>ヒカク</t>
    </rPh>
    <rPh sb="116" eb="117">
      <t>オオ</t>
    </rPh>
    <rPh sb="119" eb="120">
      <t>アタイ</t>
    </rPh>
    <rPh sb="121" eb="123">
      <t>ジョウショウ</t>
    </rPh>
    <rPh sb="132" eb="134">
      <t>ロウキュウ</t>
    </rPh>
    <rPh sb="134" eb="135">
      <t>カン</t>
    </rPh>
    <rPh sb="135" eb="137">
      <t>コウシン</t>
    </rPh>
    <rPh sb="137" eb="139">
      <t>カンロ</t>
    </rPh>
    <rPh sb="139" eb="141">
      <t>エンチョウ</t>
    </rPh>
    <rPh sb="142" eb="143">
      <t>ゾウ</t>
    </rPh>
    <phoneticPr fontId="4"/>
  </si>
  <si>
    <t>　簡易水道事業の統合によって値が大きく悪化している指標が多く、健全経営ができているとはいえない状況であるが、簡易水道事業の固定資産の把握、更新費用についての推定が可能となった。
　それらの情報を元にし、平成30年度中に水道事業「経営戦略」を策定予定である。固定資産の老朽化が進むにつれ、修繕や更新が増加してくる。
　健全経営に向け、経営戦略を元に計画的な資産管理、また資金運用等を行っていくものとする。</t>
    <rPh sb="1" eb="3">
      <t>カンイ</t>
    </rPh>
    <rPh sb="3" eb="5">
      <t>スイドウ</t>
    </rPh>
    <rPh sb="5" eb="7">
      <t>ジギョウ</t>
    </rPh>
    <rPh sb="8" eb="10">
      <t>トウゴウ</t>
    </rPh>
    <rPh sb="14" eb="15">
      <t>アタイ</t>
    </rPh>
    <rPh sb="16" eb="17">
      <t>オオ</t>
    </rPh>
    <rPh sb="19" eb="21">
      <t>アッカ</t>
    </rPh>
    <rPh sb="25" eb="27">
      <t>シヒョウ</t>
    </rPh>
    <rPh sb="28" eb="29">
      <t>オオ</t>
    </rPh>
    <rPh sb="31" eb="33">
      <t>ケンゼン</t>
    </rPh>
    <rPh sb="33" eb="35">
      <t>ケイエイ</t>
    </rPh>
    <rPh sb="47" eb="49">
      <t>ジョウキョウ</t>
    </rPh>
    <rPh sb="54" eb="56">
      <t>カンイ</t>
    </rPh>
    <rPh sb="56" eb="58">
      <t>スイドウ</t>
    </rPh>
    <rPh sb="58" eb="60">
      <t>ジギョウ</t>
    </rPh>
    <rPh sb="61" eb="63">
      <t>コテイ</t>
    </rPh>
    <rPh sb="63" eb="65">
      <t>シサン</t>
    </rPh>
    <rPh sb="69" eb="71">
      <t>コウシン</t>
    </rPh>
    <rPh sb="71" eb="73">
      <t>ヒヨウ</t>
    </rPh>
    <rPh sb="78" eb="80">
      <t>スイテイ</t>
    </rPh>
    <rPh sb="81" eb="83">
      <t>カノウ</t>
    </rPh>
    <rPh sb="94" eb="96">
      <t>ジョウホウ</t>
    </rPh>
    <rPh sb="97" eb="98">
      <t>モト</t>
    </rPh>
    <rPh sb="101" eb="103">
      <t>ヘイセイ</t>
    </rPh>
    <rPh sb="105" eb="107">
      <t>ネンド</t>
    </rPh>
    <rPh sb="107" eb="108">
      <t>チュウ</t>
    </rPh>
    <rPh sb="109" eb="111">
      <t>スイドウ</t>
    </rPh>
    <rPh sb="111" eb="113">
      <t>ジギョウ</t>
    </rPh>
    <rPh sb="114" eb="116">
      <t>ケイエイ</t>
    </rPh>
    <rPh sb="116" eb="118">
      <t>センリャク</t>
    </rPh>
    <rPh sb="120" eb="122">
      <t>サクテイ</t>
    </rPh>
    <rPh sb="122" eb="124">
      <t>ヨテイ</t>
    </rPh>
    <rPh sb="128" eb="130">
      <t>コテイ</t>
    </rPh>
    <rPh sb="130" eb="132">
      <t>シサン</t>
    </rPh>
    <rPh sb="133" eb="135">
      <t>ロウキュウ</t>
    </rPh>
    <rPh sb="135" eb="136">
      <t>カ</t>
    </rPh>
    <rPh sb="137" eb="138">
      <t>スス</t>
    </rPh>
    <rPh sb="143" eb="145">
      <t>シュウゼン</t>
    </rPh>
    <rPh sb="146" eb="148">
      <t>コウシン</t>
    </rPh>
    <rPh sb="149" eb="151">
      <t>ゾウカ</t>
    </rPh>
    <rPh sb="158" eb="160">
      <t>ケンゼン</t>
    </rPh>
    <rPh sb="160" eb="162">
      <t>ケイエイ</t>
    </rPh>
    <rPh sb="163" eb="164">
      <t>ム</t>
    </rPh>
    <rPh sb="166" eb="168">
      <t>ケイエイ</t>
    </rPh>
    <rPh sb="168" eb="170">
      <t>センリャク</t>
    </rPh>
    <rPh sb="171" eb="172">
      <t>モト</t>
    </rPh>
    <rPh sb="173" eb="176">
      <t>ケイカクテキ</t>
    </rPh>
    <rPh sb="177" eb="179">
      <t>シサン</t>
    </rPh>
    <rPh sb="179" eb="181">
      <t>カンリ</t>
    </rPh>
    <rPh sb="184" eb="186">
      <t>シキン</t>
    </rPh>
    <rPh sb="186" eb="188">
      <t>ウンヨウ</t>
    </rPh>
    <rPh sb="188" eb="189">
      <t>ナド</t>
    </rPh>
    <rPh sb="190" eb="19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</si>
</sst>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0.44</c:v>
                </c:pt>
                <c:pt idx="2">
                  <c:v>0.79</c:v>
                </c:pt>
                <c:pt idx="3">
                  <c:v>0.76</c:v>
                </c:pt>
                <c:pt idx="4">
                  <c:v>1.32</c:v>
                </c:pt>
              </c:numCache>
            </c:numRef>
          </c:val>
          <c:extLst xmlns:c16r2="http://schemas.microsoft.com/office/drawing/2015/06/chart">
            <c:ext xmlns:c16="http://schemas.microsoft.com/office/drawing/2014/chart" uri="{C3380CC4-5D6E-409C-BE32-E72D297353CC}">
              <c16:uniqueId val="{00000000-7643-4BE3-8806-F1092C77C85A}"/>
            </c:ext>
          </c:extLst>
        </c:ser>
        <c:dLbls>
          <c:showLegendKey val="0"/>
          <c:showVal val="0"/>
          <c:showCatName val="0"/>
          <c:showSerName val="0"/>
          <c:showPercent val="0"/>
          <c:showBubbleSize val="0"/>
        </c:dLbls>
        <c:gapWidth val="150"/>
        <c:axId val="613519744"/>
        <c:axId val="61352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0.47</c:v>
                </c:pt>
                <c:pt idx="4">
                  <c:v>0.39</c:v>
                </c:pt>
              </c:numCache>
            </c:numRef>
          </c:val>
          <c:smooth val="0"/>
          <c:extLst xmlns:c16r2="http://schemas.microsoft.com/office/drawing/2015/06/chart">
            <c:ext xmlns:c16="http://schemas.microsoft.com/office/drawing/2014/chart" uri="{C3380CC4-5D6E-409C-BE32-E72D297353CC}">
              <c16:uniqueId val="{00000001-7643-4BE3-8806-F1092C77C85A}"/>
            </c:ext>
          </c:extLst>
        </c:ser>
        <c:dLbls>
          <c:showLegendKey val="0"/>
          <c:showVal val="0"/>
          <c:showCatName val="0"/>
          <c:showSerName val="0"/>
          <c:showPercent val="0"/>
          <c:showBubbleSize val="0"/>
        </c:dLbls>
        <c:marker val="1"/>
        <c:smooth val="0"/>
        <c:axId val="613519744"/>
        <c:axId val="613520136"/>
      </c:lineChart>
      <c:dateAx>
        <c:axId val="613519744"/>
        <c:scaling>
          <c:orientation val="minMax"/>
        </c:scaling>
        <c:delete val="1"/>
        <c:axPos val="b"/>
        <c:numFmt formatCode="ge" sourceLinked="1"/>
        <c:majorTickMark val="none"/>
        <c:minorTickMark val="none"/>
        <c:tickLblPos val="none"/>
        <c:crossAx val="613520136"/>
        <c:crosses val="autoZero"/>
        <c:auto val="1"/>
        <c:lblOffset val="100"/>
        <c:baseTimeUnit val="years"/>
      </c:dateAx>
      <c:valAx>
        <c:axId val="61352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5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54.52</c:v>
                </c:pt>
                <c:pt idx="1">
                  <c:v>52.44</c:v>
                </c:pt>
                <c:pt idx="2">
                  <c:v>54.09</c:v>
                </c:pt>
                <c:pt idx="3">
                  <c:v>66.489999999999995</c:v>
                </c:pt>
                <c:pt idx="4">
                  <c:v>64.930000000000007</c:v>
                </c:pt>
              </c:numCache>
            </c:numRef>
          </c:val>
          <c:extLst xmlns:c16r2="http://schemas.microsoft.com/office/drawing/2015/06/chart">
            <c:ext xmlns:c16="http://schemas.microsoft.com/office/drawing/2014/chart" uri="{C3380CC4-5D6E-409C-BE32-E72D297353CC}">
              <c16:uniqueId val="{00000000-2012-43BA-877B-A8A97745F3DE}"/>
            </c:ext>
          </c:extLst>
        </c:ser>
        <c:dLbls>
          <c:showLegendKey val="0"/>
          <c:showVal val="0"/>
          <c:showCatName val="0"/>
          <c:showSerName val="0"/>
          <c:showPercent val="0"/>
          <c:showBubbleSize val="0"/>
        </c:dLbls>
        <c:gapWidth val="150"/>
        <c:axId val="252483280"/>
        <c:axId val="25248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54.24</c:v>
                </c:pt>
                <c:pt idx="4">
                  <c:v>55.88</c:v>
                </c:pt>
              </c:numCache>
            </c:numRef>
          </c:val>
          <c:smooth val="0"/>
          <c:extLst xmlns:c16r2="http://schemas.microsoft.com/office/drawing/2015/06/chart">
            <c:ext xmlns:c16="http://schemas.microsoft.com/office/drawing/2014/chart" uri="{C3380CC4-5D6E-409C-BE32-E72D297353CC}">
              <c16:uniqueId val="{00000001-2012-43BA-877B-A8A97745F3DE}"/>
            </c:ext>
          </c:extLst>
        </c:ser>
        <c:dLbls>
          <c:showLegendKey val="0"/>
          <c:showVal val="0"/>
          <c:showCatName val="0"/>
          <c:showSerName val="0"/>
          <c:showPercent val="0"/>
          <c:showBubbleSize val="0"/>
        </c:dLbls>
        <c:marker val="1"/>
        <c:smooth val="0"/>
        <c:axId val="252483280"/>
        <c:axId val="252483672"/>
      </c:lineChart>
      <c:dateAx>
        <c:axId val="252483280"/>
        <c:scaling>
          <c:orientation val="minMax"/>
        </c:scaling>
        <c:delete val="1"/>
        <c:axPos val="b"/>
        <c:numFmt formatCode="ge" sourceLinked="1"/>
        <c:majorTickMark val="none"/>
        <c:minorTickMark val="none"/>
        <c:tickLblPos val="none"/>
        <c:crossAx val="252483672"/>
        <c:crosses val="autoZero"/>
        <c:auto val="1"/>
        <c:lblOffset val="100"/>
        <c:baseTimeUnit val="years"/>
      </c:dateAx>
      <c:valAx>
        <c:axId val="25248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8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90.91</c:v>
                </c:pt>
                <c:pt idx="1">
                  <c:v>91.74</c:v>
                </c:pt>
                <c:pt idx="2">
                  <c:v>91.74</c:v>
                </c:pt>
                <c:pt idx="3">
                  <c:v>92.1</c:v>
                </c:pt>
                <c:pt idx="4">
                  <c:v>92.2</c:v>
                </c:pt>
              </c:numCache>
            </c:numRef>
          </c:val>
          <c:extLst xmlns:c16r2="http://schemas.microsoft.com/office/drawing/2015/06/chart">
            <c:ext xmlns:c16="http://schemas.microsoft.com/office/drawing/2014/chart" uri="{C3380CC4-5D6E-409C-BE32-E72D297353CC}">
              <c16:uniqueId val="{00000000-BAC0-4F1B-B3C4-9ECF1ADCAD40}"/>
            </c:ext>
          </c:extLst>
        </c:ser>
        <c:dLbls>
          <c:showLegendKey val="0"/>
          <c:showVal val="0"/>
          <c:showCatName val="0"/>
          <c:showSerName val="0"/>
          <c:showPercent val="0"/>
          <c:showBubbleSize val="0"/>
        </c:dLbls>
        <c:gapWidth val="150"/>
        <c:axId val="254361680"/>
        <c:axId val="25436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BAC0-4F1B-B3C4-9ECF1ADCAD40}"/>
            </c:ext>
          </c:extLst>
        </c:ser>
        <c:dLbls>
          <c:showLegendKey val="0"/>
          <c:showVal val="0"/>
          <c:showCatName val="0"/>
          <c:showSerName val="0"/>
          <c:showPercent val="0"/>
          <c:showBubbleSize val="0"/>
        </c:dLbls>
        <c:marker val="1"/>
        <c:smooth val="0"/>
        <c:axId val="254361680"/>
        <c:axId val="254362072"/>
      </c:lineChart>
      <c:dateAx>
        <c:axId val="254361680"/>
        <c:scaling>
          <c:orientation val="minMax"/>
        </c:scaling>
        <c:delete val="1"/>
        <c:axPos val="b"/>
        <c:numFmt formatCode="ge" sourceLinked="1"/>
        <c:majorTickMark val="none"/>
        <c:minorTickMark val="none"/>
        <c:tickLblPos val="none"/>
        <c:crossAx val="254362072"/>
        <c:crosses val="autoZero"/>
        <c:auto val="1"/>
        <c:lblOffset val="100"/>
        <c:baseTimeUnit val="years"/>
      </c:dateAx>
      <c:valAx>
        <c:axId val="25436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6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87.71</c:v>
                </c:pt>
                <c:pt idx="1">
                  <c:v>93.69</c:v>
                </c:pt>
                <c:pt idx="2">
                  <c:v>99.76</c:v>
                </c:pt>
                <c:pt idx="3">
                  <c:v>84.92</c:v>
                </c:pt>
                <c:pt idx="4">
                  <c:v>82.57</c:v>
                </c:pt>
              </c:numCache>
            </c:numRef>
          </c:val>
          <c:extLst xmlns:c16r2="http://schemas.microsoft.com/office/drawing/2015/06/chart">
            <c:ext xmlns:c16="http://schemas.microsoft.com/office/drawing/2014/chart" uri="{C3380CC4-5D6E-409C-BE32-E72D297353CC}">
              <c16:uniqueId val="{00000000-61FB-48B0-A11B-2D21FAB22FCC}"/>
            </c:ext>
          </c:extLst>
        </c:ser>
        <c:dLbls>
          <c:showLegendKey val="0"/>
          <c:showVal val="0"/>
          <c:showCatName val="0"/>
          <c:showSerName val="0"/>
          <c:showPercent val="0"/>
          <c:showBubbleSize val="0"/>
        </c:dLbls>
        <c:gapWidth val="150"/>
        <c:axId val="513323784"/>
        <c:axId val="51332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111.34</c:v>
                </c:pt>
                <c:pt idx="4">
                  <c:v>110.02</c:v>
                </c:pt>
              </c:numCache>
            </c:numRef>
          </c:val>
          <c:smooth val="0"/>
          <c:extLst xmlns:c16r2="http://schemas.microsoft.com/office/drawing/2015/06/chart">
            <c:ext xmlns:c16="http://schemas.microsoft.com/office/drawing/2014/chart" uri="{C3380CC4-5D6E-409C-BE32-E72D297353CC}">
              <c16:uniqueId val="{00000001-61FB-48B0-A11B-2D21FAB22FCC}"/>
            </c:ext>
          </c:extLst>
        </c:ser>
        <c:dLbls>
          <c:showLegendKey val="0"/>
          <c:showVal val="0"/>
          <c:showCatName val="0"/>
          <c:showSerName val="0"/>
          <c:showPercent val="0"/>
          <c:showBubbleSize val="0"/>
        </c:dLbls>
        <c:marker val="1"/>
        <c:smooth val="0"/>
        <c:axId val="513323784"/>
        <c:axId val="513324176"/>
      </c:lineChart>
      <c:dateAx>
        <c:axId val="513323784"/>
        <c:scaling>
          <c:orientation val="minMax"/>
        </c:scaling>
        <c:delete val="1"/>
        <c:axPos val="b"/>
        <c:numFmt formatCode="ge" sourceLinked="1"/>
        <c:majorTickMark val="none"/>
        <c:minorTickMark val="none"/>
        <c:tickLblPos val="none"/>
        <c:crossAx val="513324176"/>
        <c:crosses val="autoZero"/>
        <c:auto val="1"/>
        <c:lblOffset val="100"/>
        <c:baseTimeUnit val="years"/>
      </c:dateAx>
      <c:valAx>
        <c:axId val="51332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332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44.91</c:v>
                </c:pt>
                <c:pt idx="1">
                  <c:v>48.16</c:v>
                </c:pt>
                <c:pt idx="2">
                  <c:v>48.35</c:v>
                </c:pt>
                <c:pt idx="3">
                  <c:v>18.62</c:v>
                </c:pt>
                <c:pt idx="4">
                  <c:v>21.16</c:v>
                </c:pt>
              </c:numCache>
            </c:numRef>
          </c:val>
          <c:extLst xmlns:c16r2="http://schemas.microsoft.com/office/drawing/2015/06/chart">
            <c:ext xmlns:c16="http://schemas.microsoft.com/office/drawing/2014/chart" uri="{C3380CC4-5D6E-409C-BE32-E72D297353CC}">
              <c16:uniqueId val="{00000000-FB7B-4104-BD50-9AD44F9D2206}"/>
            </c:ext>
          </c:extLst>
        </c:ser>
        <c:dLbls>
          <c:showLegendKey val="0"/>
          <c:showVal val="0"/>
          <c:showCatName val="0"/>
          <c:showSerName val="0"/>
          <c:showPercent val="0"/>
          <c:showBubbleSize val="0"/>
        </c:dLbls>
        <c:gapWidth val="150"/>
        <c:axId val="252642744"/>
        <c:axId val="25264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48.14</c:v>
                </c:pt>
                <c:pt idx="4">
                  <c:v>46.61</c:v>
                </c:pt>
              </c:numCache>
            </c:numRef>
          </c:val>
          <c:smooth val="0"/>
          <c:extLst xmlns:c16r2="http://schemas.microsoft.com/office/drawing/2015/06/chart">
            <c:ext xmlns:c16="http://schemas.microsoft.com/office/drawing/2014/chart" uri="{C3380CC4-5D6E-409C-BE32-E72D297353CC}">
              <c16:uniqueId val="{00000001-FB7B-4104-BD50-9AD44F9D2206}"/>
            </c:ext>
          </c:extLst>
        </c:ser>
        <c:dLbls>
          <c:showLegendKey val="0"/>
          <c:showVal val="0"/>
          <c:showCatName val="0"/>
          <c:showSerName val="0"/>
          <c:showPercent val="0"/>
          <c:showBubbleSize val="0"/>
        </c:dLbls>
        <c:marker val="1"/>
        <c:smooth val="0"/>
        <c:axId val="252642744"/>
        <c:axId val="252643136"/>
      </c:lineChart>
      <c:dateAx>
        <c:axId val="252642744"/>
        <c:scaling>
          <c:orientation val="minMax"/>
        </c:scaling>
        <c:delete val="1"/>
        <c:axPos val="b"/>
        <c:numFmt formatCode="ge" sourceLinked="1"/>
        <c:majorTickMark val="none"/>
        <c:minorTickMark val="none"/>
        <c:tickLblPos val="none"/>
        <c:crossAx val="252643136"/>
        <c:crosses val="autoZero"/>
        <c:auto val="1"/>
        <c:lblOffset val="100"/>
        <c:baseTimeUnit val="years"/>
      </c:dateAx>
      <c:valAx>
        <c:axId val="2526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4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17.11</c:v>
                </c:pt>
                <c:pt idx="1">
                  <c:v>17.079999999999998</c:v>
                </c:pt>
                <c:pt idx="2">
                  <c:v>17.079999999999998</c:v>
                </c:pt>
                <c:pt idx="3">
                  <c:v>4.43</c:v>
                </c:pt>
                <c:pt idx="4">
                  <c:v>3.36</c:v>
                </c:pt>
              </c:numCache>
            </c:numRef>
          </c:val>
          <c:extLst xmlns:c16r2="http://schemas.microsoft.com/office/drawing/2015/06/chart">
            <c:ext xmlns:c16="http://schemas.microsoft.com/office/drawing/2014/chart" uri="{C3380CC4-5D6E-409C-BE32-E72D297353CC}">
              <c16:uniqueId val="{00000000-82AA-474C-AE23-04EFE2F2A989}"/>
            </c:ext>
          </c:extLst>
        </c:ser>
        <c:dLbls>
          <c:showLegendKey val="0"/>
          <c:showVal val="0"/>
          <c:showCatName val="0"/>
          <c:showSerName val="0"/>
          <c:showPercent val="0"/>
          <c:showBubbleSize val="0"/>
        </c:dLbls>
        <c:gapWidth val="150"/>
        <c:axId val="252644312"/>
        <c:axId val="52001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11.13</c:v>
                </c:pt>
                <c:pt idx="4">
                  <c:v>10.84</c:v>
                </c:pt>
              </c:numCache>
            </c:numRef>
          </c:val>
          <c:smooth val="0"/>
          <c:extLst xmlns:c16r2="http://schemas.microsoft.com/office/drawing/2015/06/chart">
            <c:ext xmlns:c16="http://schemas.microsoft.com/office/drawing/2014/chart" uri="{C3380CC4-5D6E-409C-BE32-E72D297353CC}">
              <c16:uniqueId val="{00000001-82AA-474C-AE23-04EFE2F2A989}"/>
            </c:ext>
          </c:extLst>
        </c:ser>
        <c:dLbls>
          <c:showLegendKey val="0"/>
          <c:showVal val="0"/>
          <c:showCatName val="0"/>
          <c:showSerName val="0"/>
          <c:showPercent val="0"/>
          <c:showBubbleSize val="0"/>
        </c:dLbls>
        <c:marker val="1"/>
        <c:smooth val="0"/>
        <c:axId val="252644312"/>
        <c:axId val="520012296"/>
      </c:lineChart>
      <c:dateAx>
        <c:axId val="252644312"/>
        <c:scaling>
          <c:orientation val="minMax"/>
        </c:scaling>
        <c:delete val="1"/>
        <c:axPos val="b"/>
        <c:numFmt formatCode="ge" sourceLinked="1"/>
        <c:majorTickMark val="none"/>
        <c:minorTickMark val="none"/>
        <c:tickLblPos val="none"/>
        <c:crossAx val="520012296"/>
        <c:crosses val="autoZero"/>
        <c:auto val="1"/>
        <c:lblOffset val="100"/>
        <c:baseTimeUnit val="years"/>
      </c:dateAx>
      <c:valAx>
        <c:axId val="52001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4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378.2</c:v>
                </c:pt>
                <c:pt idx="1">
                  <c:v>168.39</c:v>
                </c:pt>
                <c:pt idx="2">
                  <c:v>166.66</c:v>
                </c:pt>
                <c:pt idx="3">
                  <c:v>107.22</c:v>
                </c:pt>
                <c:pt idx="4">
                  <c:v>148.13</c:v>
                </c:pt>
              </c:numCache>
            </c:numRef>
          </c:val>
          <c:extLst xmlns:c16r2="http://schemas.microsoft.com/office/drawing/2015/06/chart">
            <c:ext xmlns:c16="http://schemas.microsoft.com/office/drawing/2014/chart" uri="{C3380CC4-5D6E-409C-BE32-E72D297353CC}">
              <c16:uniqueId val="{00000000-1BF6-498A-89AB-1C3E6ACFE893}"/>
            </c:ext>
          </c:extLst>
        </c:ser>
        <c:dLbls>
          <c:showLegendKey val="0"/>
          <c:showVal val="0"/>
          <c:showCatName val="0"/>
          <c:showSerName val="0"/>
          <c:showPercent val="0"/>
          <c:showBubbleSize val="0"/>
        </c:dLbls>
        <c:gapWidth val="150"/>
        <c:axId val="520013472"/>
        <c:axId val="52001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1BF6-498A-89AB-1C3E6ACFE893}"/>
            </c:ext>
          </c:extLst>
        </c:ser>
        <c:dLbls>
          <c:showLegendKey val="0"/>
          <c:showVal val="0"/>
          <c:showCatName val="0"/>
          <c:showSerName val="0"/>
          <c:showPercent val="0"/>
          <c:showBubbleSize val="0"/>
        </c:dLbls>
        <c:marker val="1"/>
        <c:smooth val="0"/>
        <c:axId val="520013472"/>
        <c:axId val="520013864"/>
      </c:lineChart>
      <c:dateAx>
        <c:axId val="520013472"/>
        <c:scaling>
          <c:orientation val="minMax"/>
        </c:scaling>
        <c:delete val="1"/>
        <c:axPos val="b"/>
        <c:numFmt formatCode="ge" sourceLinked="1"/>
        <c:majorTickMark val="none"/>
        <c:minorTickMark val="none"/>
        <c:tickLblPos val="none"/>
        <c:crossAx val="520013864"/>
        <c:crosses val="autoZero"/>
        <c:auto val="1"/>
        <c:lblOffset val="100"/>
        <c:baseTimeUnit val="years"/>
      </c:dateAx>
      <c:valAx>
        <c:axId val="520013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00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762.15</c:v>
                </c:pt>
                <c:pt idx="1">
                  <c:v>171.63</c:v>
                </c:pt>
                <c:pt idx="2">
                  <c:v>221.04</c:v>
                </c:pt>
                <c:pt idx="3">
                  <c:v>61.81</c:v>
                </c:pt>
                <c:pt idx="4">
                  <c:v>87.25</c:v>
                </c:pt>
              </c:numCache>
            </c:numRef>
          </c:val>
          <c:extLst xmlns:c16r2="http://schemas.microsoft.com/office/drawing/2015/06/chart">
            <c:ext xmlns:c16="http://schemas.microsoft.com/office/drawing/2014/chart" uri="{C3380CC4-5D6E-409C-BE32-E72D297353CC}">
              <c16:uniqueId val="{00000000-4270-44A2-A9AD-F1E0E2549B84}"/>
            </c:ext>
          </c:extLst>
        </c:ser>
        <c:dLbls>
          <c:showLegendKey val="0"/>
          <c:showVal val="0"/>
          <c:showCatName val="0"/>
          <c:showSerName val="0"/>
          <c:showPercent val="0"/>
          <c:showBubbleSize val="0"/>
        </c:dLbls>
        <c:gapWidth val="150"/>
        <c:axId val="515890536"/>
        <c:axId val="51589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388.67</c:v>
                </c:pt>
                <c:pt idx="4">
                  <c:v>355.27</c:v>
                </c:pt>
              </c:numCache>
            </c:numRef>
          </c:val>
          <c:smooth val="0"/>
          <c:extLst xmlns:c16r2="http://schemas.microsoft.com/office/drawing/2015/06/chart">
            <c:ext xmlns:c16="http://schemas.microsoft.com/office/drawing/2014/chart" uri="{C3380CC4-5D6E-409C-BE32-E72D297353CC}">
              <c16:uniqueId val="{00000001-4270-44A2-A9AD-F1E0E2549B84}"/>
            </c:ext>
          </c:extLst>
        </c:ser>
        <c:dLbls>
          <c:showLegendKey val="0"/>
          <c:showVal val="0"/>
          <c:showCatName val="0"/>
          <c:showSerName val="0"/>
          <c:showPercent val="0"/>
          <c:showBubbleSize val="0"/>
        </c:dLbls>
        <c:marker val="1"/>
        <c:smooth val="0"/>
        <c:axId val="515890536"/>
        <c:axId val="515890928"/>
      </c:lineChart>
      <c:dateAx>
        <c:axId val="515890536"/>
        <c:scaling>
          <c:orientation val="minMax"/>
        </c:scaling>
        <c:delete val="1"/>
        <c:axPos val="b"/>
        <c:numFmt formatCode="ge" sourceLinked="1"/>
        <c:majorTickMark val="none"/>
        <c:minorTickMark val="none"/>
        <c:tickLblPos val="none"/>
        <c:crossAx val="515890928"/>
        <c:crosses val="autoZero"/>
        <c:auto val="1"/>
        <c:lblOffset val="100"/>
        <c:baseTimeUnit val="years"/>
      </c:dateAx>
      <c:valAx>
        <c:axId val="51589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589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571.41999999999996</c:v>
                </c:pt>
                <c:pt idx="1">
                  <c:v>601.11</c:v>
                </c:pt>
                <c:pt idx="2">
                  <c:v>592.38</c:v>
                </c:pt>
                <c:pt idx="3">
                  <c:v>1255.33</c:v>
                </c:pt>
                <c:pt idx="4">
                  <c:v>1306.95</c:v>
                </c:pt>
              </c:numCache>
            </c:numRef>
          </c:val>
          <c:extLst xmlns:c16r2="http://schemas.microsoft.com/office/drawing/2015/06/chart">
            <c:ext xmlns:c16="http://schemas.microsoft.com/office/drawing/2014/chart" uri="{C3380CC4-5D6E-409C-BE32-E72D297353CC}">
              <c16:uniqueId val="{00000000-94F5-4AD0-9274-FFEFB6F088EE}"/>
            </c:ext>
          </c:extLst>
        </c:ser>
        <c:dLbls>
          <c:showLegendKey val="0"/>
          <c:showVal val="0"/>
          <c:showCatName val="0"/>
          <c:showSerName val="0"/>
          <c:showPercent val="0"/>
          <c:showBubbleSize val="0"/>
        </c:dLbls>
        <c:gapWidth val="150"/>
        <c:axId val="515890144"/>
        <c:axId val="5124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422.5</c:v>
                </c:pt>
                <c:pt idx="4">
                  <c:v>458.27</c:v>
                </c:pt>
              </c:numCache>
            </c:numRef>
          </c:val>
          <c:smooth val="0"/>
          <c:extLst xmlns:c16r2="http://schemas.microsoft.com/office/drawing/2015/06/chart">
            <c:ext xmlns:c16="http://schemas.microsoft.com/office/drawing/2014/chart" uri="{C3380CC4-5D6E-409C-BE32-E72D297353CC}">
              <c16:uniqueId val="{00000001-94F5-4AD0-9274-FFEFB6F088EE}"/>
            </c:ext>
          </c:extLst>
        </c:ser>
        <c:dLbls>
          <c:showLegendKey val="0"/>
          <c:showVal val="0"/>
          <c:showCatName val="0"/>
          <c:showSerName val="0"/>
          <c:showPercent val="0"/>
          <c:showBubbleSize val="0"/>
        </c:dLbls>
        <c:marker val="1"/>
        <c:smooth val="0"/>
        <c:axId val="515890144"/>
        <c:axId val="512464352"/>
      </c:lineChart>
      <c:dateAx>
        <c:axId val="515890144"/>
        <c:scaling>
          <c:orientation val="minMax"/>
        </c:scaling>
        <c:delete val="1"/>
        <c:axPos val="b"/>
        <c:numFmt formatCode="ge" sourceLinked="1"/>
        <c:majorTickMark val="none"/>
        <c:minorTickMark val="none"/>
        <c:tickLblPos val="none"/>
        <c:crossAx val="512464352"/>
        <c:crosses val="autoZero"/>
        <c:auto val="1"/>
        <c:lblOffset val="100"/>
        <c:baseTimeUnit val="years"/>
      </c:dateAx>
      <c:valAx>
        <c:axId val="51246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58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68.91</c:v>
                </c:pt>
                <c:pt idx="1">
                  <c:v>79.78</c:v>
                </c:pt>
                <c:pt idx="2">
                  <c:v>77.06</c:v>
                </c:pt>
                <c:pt idx="3">
                  <c:v>58.48</c:v>
                </c:pt>
                <c:pt idx="4">
                  <c:v>58.66</c:v>
                </c:pt>
              </c:numCache>
            </c:numRef>
          </c:val>
          <c:extLst xmlns:c16r2="http://schemas.microsoft.com/office/drawing/2015/06/chart">
            <c:ext xmlns:c16="http://schemas.microsoft.com/office/drawing/2014/chart" uri="{C3380CC4-5D6E-409C-BE32-E72D297353CC}">
              <c16:uniqueId val="{00000000-A145-44A7-941D-B8EF69F2D2D0}"/>
            </c:ext>
          </c:extLst>
        </c:ser>
        <c:dLbls>
          <c:showLegendKey val="0"/>
          <c:showVal val="0"/>
          <c:showCatName val="0"/>
          <c:showSerName val="0"/>
          <c:showPercent val="0"/>
          <c:showBubbleSize val="0"/>
        </c:dLbls>
        <c:gapWidth val="150"/>
        <c:axId val="251635504"/>
        <c:axId val="25163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101.64</c:v>
                </c:pt>
                <c:pt idx="4">
                  <c:v>96.77</c:v>
                </c:pt>
              </c:numCache>
            </c:numRef>
          </c:val>
          <c:smooth val="0"/>
          <c:extLst xmlns:c16r2="http://schemas.microsoft.com/office/drawing/2015/06/chart">
            <c:ext xmlns:c16="http://schemas.microsoft.com/office/drawing/2014/chart" uri="{C3380CC4-5D6E-409C-BE32-E72D297353CC}">
              <c16:uniqueId val="{00000001-A145-44A7-941D-B8EF69F2D2D0}"/>
            </c:ext>
          </c:extLst>
        </c:ser>
        <c:dLbls>
          <c:showLegendKey val="0"/>
          <c:showVal val="0"/>
          <c:showCatName val="0"/>
          <c:showSerName val="0"/>
          <c:showPercent val="0"/>
          <c:showBubbleSize val="0"/>
        </c:dLbls>
        <c:marker val="1"/>
        <c:smooth val="0"/>
        <c:axId val="251635504"/>
        <c:axId val="251635896"/>
      </c:lineChart>
      <c:dateAx>
        <c:axId val="251635504"/>
        <c:scaling>
          <c:orientation val="minMax"/>
        </c:scaling>
        <c:delete val="1"/>
        <c:axPos val="b"/>
        <c:numFmt formatCode="ge" sourceLinked="1"/>
        <c:majorTickMark val="none"/>
        <c:minorTickMark val="none"/>
        <c:tickLblPos val="none"/>
        <c:crossAx val="251635896"/>
        <c:crosses val="autoZero"/>
        <c:auto val="1"/>
        <c:lblOffset val="100"/>
        <c:baseTimeUnit val="years"/>
      </c:dateAx>
      <c:valAx>
        <c:axId val="25163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3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150.63</c:v>
                </c:pt>
                <c:pt idx="1">
                  <c:v>130.25</c:v>
                </c:pt>
                <c:pt idx="2">
                  <c:v>134.69999999999999</c:v>
                </c:pt>
                <c:pt idx="3">
                  <c:v>180.62</c:v>
                </c:pt>
                <c:pt idx="4">
                  <c:v>179.77</c:v>
                </c:pt>
              </c:numCache>
            </c:numRef>
          </c:val>
          <c:extLst xmlns:c16r2="http://schemas.microsoft.com/office/drawing/2015/06/chart">
            <c:ext xmlns:c16="http://schemas.microsoft.com/office/drawing/2014/chart" uri="{C3380CC4-5D6E-409C-BE32-E72D297353CC}">
              <c16:uniqueId val="{00000000-AFBE-4FF3-BE46-10A485BAFE9A}"/>
            </c:ext>
          </c:extLst>
        </c:ser>
        <c:dLbls>
          <c:showLegendKey val="0"/>
          <c:showVal val="0"/>
          <c:showCatName val="0"/>
          <c:showSerName val="0"/>
          <c:showPercent val="0"/>
          <c:showBubbleSize val="0"/>
        </c:dLbls>
        <c:gapWidth val="150"/>
        <c:axId val="251637072"/>
        <c:axId val="25248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179.16</c:v>
                </c:pt>
                <c:pt idx="4">
                  <c:v>187.18</c:v>
                </c:pt>
              </c:numCache>
            </c:numRef>
          </c:val>
          <c:smooth val="0"/>
          <c:extLst xmlns:c16r2="http://schemas.microsoft.com/office/drawing/2015/06/chart">
            <c:ext xmlns:c16="http://schemas.microsoft.com/office/drawing/2014/chart" uri="{C3380CC4-5D6E-409C-BE32-E72D297353CC}">
              <c16:uniqueId val="{00000001-AFBE-4FF3-BE46-10A485BAFE9A}"/>
            </c:ext>
          </c:extLst>
        </c:ser>
        <c:dLbls>
          <c:showLegendKey val="0"/>
          <c:showVal val="0"/>
          <c:showCatName val="0"/>
          <c:showSerName val="0"/>
          <c:showPercent val="0"/>
          <c:showBubbleSize val="0"/>
        </c:dLbls>
        <c:marker val="1"/>
        <c:smooth val="0"/>
        <c:axId val="251637072"/>
        <c:axId val="252482104"/>
      </c:lineChart>
      <c:dateAx>
        <c:axId val="251637072"/>
        <c:scaling>
          <c:orientation val="minMax"/>
        </c:scaling>
        <c:delete val="1"/>
        <c:axPos val="b"/>
        <c:numFmt formatCode="ge" sourceLinked="1"/>
        <c:majorTickMark val="none"/>
        <c:minorTickMark val="none"/>
        <c:tickLblPos val="none"/>
        <c:crossAx val="252482104"/>
        <c:crosses val="autoZero"/>
        <c:auto val="1"/>
        <c:lblOffset val="100"/>
        <c:baseTimeUnit val="years"/>
      </c:dateAx>
      <c:valAx>
        <c:axId val="25248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3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C49" zoomScaleNormal="100" workbookViewId="0">
      <selection activeCell="CD69" sqref="CD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伯耆町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11107</v>
      </c>
      <c r="AM8" s="59"/>
      <c r="AN8" s="59"/>
      <c r="AO8" s="59"/>
      <c r="AP8" s="59"/>
      <c r="AQ8" s="59"/>
      <c r="AR8" s="59"/>
      <c r="AS8" s="59"/>
      <c r="AT8" s="50">
        <f>データ!$S$6</f>
        <v>139.44</v>
      </c>
      <c r="AU8" s="51"/>
      <c r="AV8" s="51"/>
      <c r="AW8" s="51"/>
      <c r="AX8" s="51"/>
      <c r="AY8" s="51"/>
      <c r="AZ8" s="51"/>
      <c r="BA8" s="51"/>
      <c r="BB8" s="52">
        <f>データ!$T$6</f>
        <v>79.650000000000006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58.06</v>
      </c>
      <c r="J10" s="51"/>
      <c r="K10" s="51"/>
      <c r="L10" s="51"/>
      <c r="M10" s="51"/>
      <c r="N10" s="51"/>
      <c r="O10" s="62"/>
      <c r="P10" s="52">
        <f>データ!$P$6</f>
        <v>93.88</v>
      </c>
      <c r="Q10" s="52"/>
      <c r="R10" s="52"/>
      <c r="S10" s="52"/>
      <c r="T10" s="52"/>
      <c r="U10" s="52"/>
      <c r="V10" s="52"/>
      <c r="W10" s="59">
        <f>データ!$Q$6</f>
        <v>2160</v>
      </c>
      <c r="X10" s="59"/>
      <c r="Y10" s="59"/>
      <c r="Z10" s="59"/>
      <c r="AA10" s="59"/>
      <c r="AB10" s="59"/>
      <c r="AC10" s="59"/>
      <c r="AD10" s="2"/>
      <c r="AE10" s="2"/>
      <c r="AF10" s="2"/>
      <c r="AG10" s="2"/>
      <c r="AH10" s="4"/>
      <c r="AI10" s="4"/>
      <c r="AJ10" s="4"/>
      <c r="AK10" s="4"/>
      <c r="AL10" s="59">
        <f>データ!$U$6</f>
        <v>10360</v>
      </c>
      <c r="AM10" s="59"/>
      <c r="AN10" s="59"/>
      <c r="AO10" s="59"/>
      <c r="AP10" s="59"/>
      <c r="AQ10" s="59"/>
      <c r="AR10" s="59"/>
      <c r="AS10" s="59"/>
      <c r="AT10" s="50">
        <f>データ!$V$6</f>
        <v>28.27</v>
      </c>
      <c r="AU10" s="51"/>
      <c r="AV10" s="51"/>
      <c r="AW10" s="51"/>
      <c r="AX10" s="51"/>
      <c r="AY10" s="51"/>
      <c r="AZ10" s="51"/>
      <c r="BA10" s="51"/>
      <c r="BB10" s="52">
        <f>データ!$W$6</f>
        <v>366.47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119</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Mq9StnH1cvM4JBgvldx9+PBlMClZ5du+4tQPjAl9BsN8k2D7CiJ9S9QlaFISNB+tqjki75pM73XkcZaWGbxrg==" saltValue="MJH9e/6E3alXV/XNUVB2j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313904</v>
      </c>
      <c r="D6" s="33">
        <f t="shared" si="3"/>
        <v>46</v>
      </c>
      <c r="E6" s="33">
        <f t="shared" si="3"/>
        <v>1</v>
      </c>
      <c r="F6" s="33">
        <f t="shared" si="3"/>
        <v>0</v>
      </c>
      <c r="G6" s="33">
        <f t="shared" si="3"/>
        <v>1</v>
      </c>
      <c r="H6" s="33" t="str">
        <f t="shared" si="3"/>
        <v>鳥取県　伯耆町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58.06</v>
      </c>
      <c r="P6" s="34">
        <f t="shared" si="3"/>
        <v>93.88</v>
      </c>
      <c r="Q6" s="34">
        <f t="shared" si="3"/>
        <v>2160</v>
      </c>
      <c r="R6" s="34">
        <f t="shared" si="3"/>
        <v>11107</v>
      </c>
      <c r="S6" s="34">
        <f t="shared" si="3"/>
        <v>139.44</v>
      </c>
      <c r="T6" s="34">
        <f t="shared" si="3"/>
        <v>79.650000000000006</v>
      </c>
      <c r="U6" s="34">
        <f t="shared" si="3"/>
        <v>10360</v>
      </c>
      <c r="V6" s="34">
        <f t="shared" si="3"/>
        <v>28.27</v>
      </c>
      <c r="W6" s="34">
        <f t="shared" si="3"/>
        <v>366.47</v>
      </c>
      <c r="X6" s="35">
        <f>IF(X7="",NA(),X7)</f>
        <v>87.71</v>
      </c>
      <c r="Y6" s="35">
        <f t="shared" ref="Y6:AG6" si="4">IF(Y7="",NA(),Y7)</f>
        <v>93.69</v>
      </c>
      <c r="Z6" s="35">
        <f t="shared" si="4"/>
        <v>99.76</v>
      </c>
      <c r="AA6" s="35">
        <f t="shared" si="4"/>
        <v>84.92</v>
      </c>
      <c r="AB6" s="35">
        <f t="shared" si="4"/>
        <v>82.57</v>
      </c>
      <c r="AC6" s="35">
        <f t="shared" si="4"/>
        <v>105.53</v>
      </c>
      <c r="AD6" s="35">
        <f t="shared" si="4"/>
        <v>107.2</v>
      </c>
      <c r="AE6" s="35">
        <f t="shared" si="4"/>
        <v>106.62</v>
      </c>
      <c r="AF6" s="35">
        <f t="shared" si="4"/>
        <v>111.34</v>
      </c>
      <c r="AG6" s="35">
        <f t="shared" si="4"/>
        <v>110.02</v>
      </c>
      <c r="AH6" s="34" t="str">
        <f>IF(AH7="","",IF(AH7="-","【-】","【"&amp;SUBSTITUTE(TEXT(AH7,"#,##0.00"),"-","△")&amp;"】"))</f>
        <v>【113.39】</v>
      </c>
      <c r="AI6" s="35">
        <f>IF(AI7="",NA(),AI7)</f>
        <v>378.2</v>
      </c>
      <c r="AJ6" s="35">
        <f t="shared" ref="AJ6:AR6" si="5">IF(AJ7="",NA(),AJ7)</f>
        <v>168.39</v>
      </c>
      <c r="AK6" s="35">
        <f t="shared" si="5"/>
        <v>166.66</v>
      </c>
      <c r="AL6" s="35">
        <f t="shared" si="5"/>
        <v>107.22</v>
      </c>
      <c r="AM6" s="35">
        <f t="shared" si="5"/>
        <v>148.13</v>
      </c>
      <c r="AN6" s="35">
        <f t="shared" si="5"/>
        <v>28.31</v>
      </c>
      <c r="AO6" s="35">
        <f t="shared" si="5"/>
        <v>13.46</v>
      </c>
      <c r="AP6" s="35">
        <f t="shared" si="5"/>
        <v>12.59</v>
      </c>
      <c r="AQ6" s="35">
        <f t="shared" si="5"/>
        <v>10.130000000000001</v>
      </c>
      <c r="AR6" s="35">
        <f t="shared" si="5"/>
        <v>7.31</v>
      </c>
      <c r="AS6" s="34" t="str">
        <f>IF(AS7="","",IF(AS7="-","【-】","【"&amp;SUBSTITUTE(TEXT(AS7,"#,##0.00"),"-","△")&amp;"】"))</f>
        <v>【0.85】</v>
      </c>
      <c r="AT6" s="35">
        <f>IF(AT7="",NA(),AT7)</f>
        <v>762.15</v>
      </c>
      <c r="AU6" s="35">
        <f t="shared" ref="AU6:BC6" si="6">IF(AU7="",NA(),AU7)</f>
        <v>171.63</v>
      </c>
      <c r="AV6" s="35">
        <f t="shared" si="6"/>
        <v>221.04</v>
      </c>
      <c r="AW6" s="35">
        <f t="shared" si="6"/>
        <v>61.81</v>
      </c>
      <c r="AX6" s="35">
        <f t="shared" si="6"/>
        <v>87.25</v>
      </c>
      <c r="AY6" s="35">
        <f t="shared" si="6"/>
        <v>1164.51</v>
      </c>
      <c r="AZ6" s="35">
        <f t="shared" si="6"/>
        <v>434.72</v>
      </c>
      <c r="BA6" s="35">
        <f t="shared" si="6"/>
        <v>416.14</v>
      </c>
      <c r="BB6" s="35">
        <f t="shared" si="6"/>
        <v>388.67</v>
      </c>
      <c r="BC6" s="35">
        <f t="shared" si="6"/>
        <v>355.27</v>
      </c>
      <c r="BD6" s="34" t="str">
        <f>IF(BD7="","",IF(BD7="-","【-】","【"&amp;SUBSTITUTE(TEXT(BD7,"#,##0.00"),"-","△")&amp;"】"))</f>
        <v>【264.34】</v>
      </c>
      <c r="BE6" s="35">
        <f>IF(BE7="",NA(),BE7)</f>
        <v>571.41999999999996</v>
      </c>
      <c r="BF6" s="35">
        <f t="shared" ref="BF6:BN6" si="7">IF(BF7="",NA(),BF7)</f>
        <v>601.11</v>
      </c>
      <c r="BG6" s="35">
        <f t="shared" si="7"/>
        <v>592.38</v>
      </c>
      <c r="BH6" s="35">
        <f t="shared" si="7"/>
        <v>1255.33</v>
      </c>
      <c r="BI6" s="35">
        <f t="shared" si="7"/>
        <v>1306.95</v>
      </c>
      <c r="BJ6" s="35">
        <f t="shared" si="7"/>
        <v>498.27</v>
      </c>
      <c r="BK6" s="35">
        <f t="shared" si="7"/>
        <v>495.76</v>
      </c>
      <c r="BL6" s="35">
        <f t="shared" si="7"/>
        <v>487.22</v>
      </c>
      <c r="BM6" s="35">
        <f t="shared" si="7"/>
        <v>422.5</v>
      </c>
      <c r="BN6" s="35">
        <f t="shared" si="7"/>
        <v>458.27</v>
      </c>
      <c r="BO6" s="34" t="str">
        <f>IF(BO7="","",IF(BO7="-","【-】","【"&amp;SUBSTITUTE(TEXT(BO7,"#,##0.00"),"-","△")&amp;"】"))</f>
        <v>【274.27】</v>
      </c>
      <c r="BP6" s="35">
        <f>IF(BP7="",NA(),BP7)</f>
        <v>68.91</v>
      </c>
      <c r="BQ6" s="35">
        <f t="shared" ref="BQ6:BY6" si="8">IF(BQ7="",NA(),BQ7)</f>
        <v>79.78</v>
      </c>
      <c r="BR6" s="35">
        <f t="shared" si="8"/>
        <v>77.06</v>
      </c>
      <c r="BS6" s="35">
        <f t="shared" si="8"/>
        <v>58.48</v>
      </c>
      <c r="BT6" s="35">
        <f t="shared" si="8"/>
        <v>58.66</v>
      </c>
      <c r="BU6" s="35">
        <f t="shared" si="8"/>
        <v>90.64</v>
      </c>
      <c r="BV6" s="35">
        <f t="shared" si="8"/>
        <v>93.66</v>
      </c>
      <c r="BW6" s="35">
        <f t="shared" si="8"/>
        <v>92.76</v>
      </c>
      <c r="BX6" s="35">
        <f t="shared" si="8"/>
        <v>101.64</v>
      </c>
      <c r="BY6" s="35">
        <f t="shared" si="8"/>
        <v>96.77</v>
      </c>
      <c r="BZ6" s="34" t="str">
        <f>IF(BZ7="","",IF(BZ7="-","【-】","【"&amp;SUBSTITUTE(TEXT(BZ7,"#,##0.00"),"-","△")&amp;"】"))</f>
        <v>【104.36】</v>
      </c>
      <c r="CA6" s="35">
        <f>IF(CA7="",NA(),CA7)</f>
        <v>150.63</v>
      </c>
      <c r="CB6" s="35">
        <f t="shared" ref="CB6:CJ6" si="9">IF(CB7="",NA(),CB7)</f>
        <v>130.25</v>
      </c>
      <c r="CC6" s="35">
        <f t="shared" si="9"/>
        <v>134.69999999999999</v>
      </c>
      <c r="CD6" s="35">
        <f t="shared" si="9"/>
        <v>180.62</v>
      </c>
      <c r="CE6" s="35">
        <f t="shared" si="9"/>
        <v>179.77</v>
      </c>
      <c r="CF6" s="35">
        <f t="shared" si="9"/>
        <v>213.52</v>
      </c>
      <c r="CG6" s="35">
        <f t="shared" si="9"/>
        <v>208.21</v>
      </c>
      <c r="CH6" s="35">
        <f t="shared" si="9"/>
        <v>208.67</v>
      </c>
      <c r="CI6" s="35">
        <f t="shared" si="9"/>
        <v>179.16</v>
      </c>
      <c r="CJ6" s="35">
        <f t="shared" si="9"/>
        <v>187.18</v>
      </c>
      <c r="CK6" s="34" t="str">
        <f>IF(CK7="","",IF(CK7="-","【-】","【"&amp;SUBSTITUTE(TEXT(CK7,"#,##0.00"),"-","△")&amp;"】"))</f>
        <v>【165.71】</v>
      </c>
      <c r="CL6" s="35">
        <f>IF(CL7="",NA(),CL7)</f>
        <v>54.52</v>
      </c>
      <c r="CM6" s="35">
        <f t="shared" ref="CM6:CU6" si="10">IF(CM7="",NA(),CM7)</f>
        <v>52.44</v>
      </c>
      <c r="CN6" s="35">
        <f t="shared" si="10"/>
        <v>54.09</v>
      </c>
      <c r="CO6" s="35">
        <f t="shared" si="10"/>
        <v>66.489999999999995</v>
      </c>
      <c r="CP6" s="35">
        <f t="shared" si="10"/>
        <v>64.930000000000007</v>
      </c>
      <c r="CQ6" s="35">
        <f t="shared" si="10"/>
        <v>49.77</v>
      </c>
      <c r="CR6" s="35">
        <f t="shared" si="10"/>
        <v>49.22</v>
      </c>
      <c r="CS6" s="35">
        <f t="shared" si="10"/>
        <v>49.08</v>
      </c>
      <c r="CT6" s="35">
        <f t="shared" si="10"/>
        <v>54.24</v>
      </c>
      <c r="CU6" s="35">
        <f t="shared" si="10"/>
        <v>55.88</v>
      </c>
      <c r="CV6" s="34" t="str">
        <f>IF(CV7="","",IF(CV7="-","【-】","【"&amp;SUBSTITUTE(TEXT(CV7,"#,##0.00"),"-","△")&amp;"】"))</f>
        <v>【60.41】</v>
      </c>
      <c r="CW6" s="35">
        <f>IF(CW7="",NA(),CW7)</f>
        <v>90.91</v>
      </c>
      <c r="CX6" s="35">
        <f t="shared" ref="CX6:DF6" si="11">IF(CX7="",NA(),CX7)</f>
        <v>91.74</v>
      </c>
      <c r="CY6" s="35">
        <f t="shared" si="11"/>
        <v>91.74</v>
      </c>
      <c r="CZ6" s="35">
        <f t="shared" si="11"/>
        <v>92.1</v>
      </c>
      <c r="DA6" s="35">
        <f t="shared" si="11"/>
        <v>92.2</v>
      </c>
      <c r="DB6" s="35">
        <f t="shared" si="11"/>
        <v>79.98</v>
      </c>
      <c r="DC6" s="35">
        <f t="shared" si="11"/>
        <v>79.48</v>
      </c>
      <c r="DD6" s="35">
        <f t="shared" si="11"/>
        <v>79.3</v>
      </c>
      <c r="DE6" s="35">
        <f t="shared" si="11"/>
        <v>81.680000000000007</v>
      </c>
      <c r="DF6" s="35">
        <f t="shared" si="11"/>
        <v>80.989999999999995</v>
      </c>
      <c r="DG6" s="34" t="str">
        <f>IF(DG7="","",IF(DG7="-","【-】","【"&amp;SUBSTITUTE(TEXT(DG7,"#,##0.00"),"-","△")&amp;"】"))</f>
        <v>【89.93】</v>
      </c>
      <c r="DH6" s="35">
        <f>IF(DH7="",NA(),DH7)</f>
        <v>44.91</v>
      </c>
      <c r="DI6" s="35">
        <f t="shared" ref="DI6:DQ6" si="12">IF(DI7="",NA(),DI7)</f>
        <v>48.16</v>
      </c>
      <c r="DJ6" s="35">
        <f t="shared" si="12"/>
        <v>48.35</v>
      </c>
      <c r="DK6" s="35">
        <f t="shared" si="12"/>
        <v>18.62</v>
      </c>
      <c r="DL6" s="35">
        <f t="shared" si="12"/>
        <v>21.16</v>
      </c>
      <c r="DM6" s="35">
        <f t="shared" si="12"/>
        <v>36.43</v>
      </c>
      <c r="DN6" s="35">
        <f t="shared" si="12"/>
        <v>46.12</v>
      </c>
      <c r="DO6" s="35">
        <f t="shared" si="12"/>
        <v>47.44</v>
      </c>
      <c r="DP6" s="35">
        <f t="shared" si="12"/>
        <v>48.14</v>
      </c>
      <c r="DQ6" s="35">
        <f t="shared" si="12"/>
        <v>46.61</v>
      </c>
      <c r="DR6" s="34" t="str">
        <f>IF(DR7="","",IF(DR7="-","【-】","【"&amp;SUBSTITUTE(TEXT(DR7,"#,##0.00"),"-","△")&amp;"】"))</f>
        <v>【48.12】</v>
      </c>
      <c r="DS6" s="35">
        <f>IF(DS7="",NA(),DS7)</f>
        <v>17.11</v>
      </c>
      <c r="DT6" s="35">
        <f t="shared" ref="DT6:EB6" si="13">IF(DT7="",NA(),DT7)</f>
        <v>17.079999999999998</v>
      </c>
      <c r="DU6" s="35">
        <f t="shared" si="13"/>
        <v>17.079999999999998</v>
      </c>
      <c r="DV6" s="35">
        <f t="shared" si="13"/>
        <v>4.43</v>
      </c>
      <c r="DW6" s="35">
        <f t="shared" si="13"/>
        <v>3.36</v>
      </c>
      <c r="DX6" s="35">
        <f t="shared" si="13"/>
        <v>8.7200000000000006</v>
      </c>
      <c r="DY6" s="35">
        <f t="shared" si="13"/>
        <v>9.86</v>
      </c>
      <c r="DZ6" s="35">
        <f t="shared" si="13"/>
        <v>11.16</v>
      </c>
      <c r="EA6" s="35">
        <f t="shared" si="13"/>
        <v>11.13</v>
      </c>
      <c r="EB6" s="35">
        <f t="shared" si="13"/>
        <v>10.84</v>
      </c>
      <c r="EC6" s="34" t="str">
        <f>IF(EC7="","",IF(EC7="-","【-】","【"&amp;SUBSTITUTE(TEXT(EC7,"#,##0.00"),"-","△")&amp;"】"))</f>
        <v>【15.89】</v>
      </c>
      <c r="ED6" s="34">
        <f>IF(ED7="",NA(),ED7)</f>
        <v>0</v>
      </c>
      <c r="EE6" s="35">
        <f t="shared" ref="EE6:EM6" si="14">IF(EE7="",NA(),EE7)</f>
        <v>0.44</v>
      </c>
      <c r="EF6" s="35">
        <f t="shared" si="14"/>
        <v>0.79</v>
      </c>
      <c r="EG6" s="35">
        <f t="shared" si="14"/>
        <v>0.76</v>
      </c>
      <c r="EH6" s="35">
        <f t="shared" si="14"/>
        <v>1.32</v>
      </c>
      <c r="EI6" s="35">
        <f t="shared" si="14"/>
        <v>0.64</v>
      </c>
      <c r="EJ6" s="35">
        <f t="shared" si="14"/>
        <v>0.56000000000000005</v>
      </c>
      <c r="EK6" s="35">
        <f t="shared" si="14"/>
        <v>0.65</v>
      </c>
      <c r="EL6" s="35">
        <f t="shared" si="14"/>
        <v>0.47</v>
      </c>
      <c r="EM6" s="35">
        <f t="shared" si="14"/>
        <v>0.39</v>
      </c>
      <c r="EN6" s="34" t="str">
        <f>IF(EN7="","",IF(EN7="-","【-】","【"&amp;SUBSTITUTE(TEXT(EN7,"#,##0.00"),"-","△")&amp;"】"))</f>
        <v>【0.69】</v>
      </c>
    </row>
    <row r="7" spans="1:144" s="36" customFormat="1" x14ac:dyDescent="0.15">
      <c r="A7" s="28"/>
      <c r="B7" s="37">
        <v>2017</v>
      </c>
      <c r="C7" s="37">
        <v>313904</v>
      </c>
      <c r="D7" s="37">
        <v>46</v>
      </c>
      <c r="E7" s="37">
        <v>1</v>
      </c>
      <c r="F7" s="37">
        <v>0</v>
      </c>
      <c r="G7" s="37">
        <v>1</v>
      </c>
      <c r="H7" s="37" t="s">
        <v>105</v>
      </c>
      <c r="I7" s="37" t="s">
        <v>106</v>
      </c>
      <c r="J7" s="37" t="s">
        <v>107</v>
      </c>
      <c r="K7" s="37" t="s">
        <v>108</v>
      </c>
      <c r="L7" s="37" t="s">
        <v>109</v>
      </c>
      <c r="M7" s="37" t="s">
        <v>110</v>
      </c>
      <c r="N7" s="38" t="s">
        <v>111</v>
      </c>
      <c r="O7" s="38">
        <v>58.06</v>
      </c>
      <c r="P7" s="38">
        <v>93.88</v>
      </c>
      <c r="Q7" s="38">
        <v>2160</v>
      </c>
      <c r="R7" s="38">
        <v>11107</v>
      </c>
      <c r="S7" s="38">
        <v>139.44</v>
      </c>
      <c r="T7" s="38">
        <v>79.650000000000006</v>
      </c>
      <c r="U7" s="38">
        <v>10360</v>
      </c>
      <c r="V7" s="38">
        <v>28.27</v>
      </c>
      <c r="W7" s="38">
        <v>366.47</v>
      </c>
      <c r="X7" s="38">
        <v>87.71</v>
      </c>
      <c r="Y7" s="38">
        <v>93.69</v>
      </c>
      <c r="Z7" s="38">
        <v>99.76</v>
      </c>
      <c r="AA7" s="38">
        <v>84.92</v>
      </c>
      <c r="AB7" s="38">
        <v>82.57</v>
      </c>
      <c r="AC7" s="38">
        <v>105.53</v>
      </c>
      <c r="AD7" s="38">
        <v>107.2</v>
      </c>
      <c r="AE7" s="38">
        <v>106.62</v>
      </c>
      <c r="AF7" s="38">
        <v>111.34</v>
      </c>
      <c r="AG7" s="38">
        <v>110.02</v>
      </c>
      <c r="AH7" s="38">
        <v>113.39</v>
      </c>
      <c r="AI7" s="38">
        <v>378.2</v>
      </c>
      <c r="AJ7" s="38">
        <v>168.39</v>
      </c>
      <c r="AK7" s="38">
        <v>166.66</v>
      </c>
      <c r="AL7" s="38">
        <v>107.22</v>
      </c>
      <c r="AM7" s="38">
        <v>148.13</v>
      </c>
      <c r="AN7" s="38">
        <v>28.31</v>
      </c>
      <c r="AO7" s="38">
        <v>13.46</v>
      </c>
      <c r="AP7" s="38">
        <v>12.59</v>
      </c>
      <c r="AQ7" s="38">
        <v>10.130000000000001</v>
      </c>
      <c r="AR7" s="38">
        <v>7.31</v>
      </c>
      <c r="AS7" s="38">
        <v>0.85</v>
      </c>
      <c r="AT7" s="38">
        <v>762.15</v>
      </c>
      <c r="AU7" s="38">
        <v>171.63</v>
      </c>
      <c r="AV7" s="38">
        <v>221.04</v>
      </c>
      <c r="AW7" s="38">
        <v>61.81</v>
      </c>
      <c r="AX7" s="38">
        <v>87.25</v>
      </c>
      <c r="AY7" s="38">
        <v>1164.51</v>
      </c>
      <c r="AZ7" s="38">
        <v>434.72</v>
      </c>
      <c r="BA7" s="38">
        <v>416.14</v>
      </c>
      <c r="BB7" s="38">
        <v>388.67</v>
      </c>
      <c r="BC7" s="38">
        <v>355.27</v>
      </c>
      <c r="BD7" s="38">
        <v>264.33999999999997</v>
      </c>
      <c r="BE7" s="38">
        <v>571.41999999999996</v>
      </c>
      <c r="BF7" s="38">
        <v>601.11</v>
      </c>
      <c r="BG7" s="38">
        <v>592.38</v>
      </c>
      <c r="BH7" s="38">
        <v>1255.33</v>
      </c>
      <c r="BI7" s="38">
        <v>1306.95</v>
      </c>
      <c r="BJ7" s="38">
        <v>498.27</v>
      </c>
      <c r="BK7" s="38">
        <v>495.76</v>
      </c>
      <c r="BL7" s="38">
        <v>487.22</v>
      </c>
      <c r="BM7" s="38">
        <v>422.5</v>
      </c>
      <c r="BN7" s="38">
        <v>458.27</v>
      </c>
      <c r="BO7" s="38">
        <v>274.27</v>
      </c>
      <c r="BP7" s="38">
        <v>68.91</v>
      </c>
      <c r="BQ7" s="38">
        <v>79.78</v>
      </c>
      <c r="BR7" s="38">
        <v>77.06</v>
      </c>
      <c r="BS7" s="38">
        <v>58.48</v>
      </c>
      <c r="BT7" s="38">
        <v>58.66</v>
      </c>
      <c r="BU7" s="38">
        <v>90.64</v>
      </c>
      <c r="BV7" s="38">
        <v>93.66</v>
      </c>
      <c r="BW7" s="38">
        <v>92.76</v>
      </c>
      <c r="BX7" s="38">
        <v>101.64</v>
      </c>
      <c r="BY7" s="38">
        <v>96.77</v>
      </c>
      <c r="BZ7" s="38">
        <v>104.36</v>
      </c>
      <c r="CA7" s="38">
        <v>150.63</v>
      </c>
      <c r="CB7" s="38">
        <v>130.25</v>
      </c>
      <c r="CC7" s="38">
        <v>134.69999999999999</v>
      </c>
      <c r="CD7" s="38">
        <v>180.62</v>
      </c>
      <c r="CE7" s="38">
        <v>179.77</v>
      </c>
      <c r="CF7" s="38">
        <v>213.52</v>
      </c>
      <c r="CG7" s="38">
        <v>208.21</v>
      </c>
      <c r="CH7" s="38">
        <v>208.67</v>
      </c>
      <c r="CI7" s="38">
        <v>179.16</v>
      </c>
      <c r="CJ7" s="38">
        <v>187.18</v>
      </c>
      <c r="CK7" s="38">
        <v>165.71</v>
      </c>
      <c r="CL7" s="38">
        <v>54.52</v>
      </c>
      <c r="CM7" s="38">
        <v>52.44</v>
      </c>
      <c r="CN7" s="38">
        <v>54.09</v>
      </c>
      <c r="CO7" s="38">
        <v>66.489999999999995</v>
      </c>
      <c r="CP7" s="38">
        <v>64.930000000000007</v>
      </c>
      <c r="CQ7" s="38">
        <v>49.77</v>
      </c>
      <c r="CR7" s="38">
        <v>49.22</v>
      </c>
      <c r="CS7" s="38">
        <v>49.08</v>
      </c>
      <c r="CT7" s="38">
        <v>54.24</v>
      </c>
      <c r="CU7" s="38">
        <v>55.88</v>
      </c>
      <c r="CV7" s="38">
        <v>60.41</v>
      </c>
      <c r="CW7" s="38">
        <v>90.91</v>
      </c>
      <c r="CX7" s="38">
        <v>91.74</v>
      </c>
      <c r="CY7" s="38">
        <v>91.74</v>
      </c>
      <c r="CZ7" s="38">
        <v>92.1</v>
      </c>
      <c r="DA7" s="38">
        <v>92.2</v>
      </c>
      <c r="DB7" s="38">
        <v>79.98</v>
      </c>
      <c r="DC7" s="38">
        <v>79.48</v>
      </c>
      <c r="DD7" s="38">
        <v>79.3</v>
      </c>
      <c r="DE7" s="38">
        <v>81.680000000000007</v>
      </c>
      <c r="DF7" s="38">
        <v>80.989999999999995</v>
      </c>
      <c r="DG7" s="38">
        <v>89.93</v>
      </c>
      <c r="DH7" s="38">
        <v>44.91</v>
      </c>
      <c r="DI7" s="38">
        <v>48.16</v>
      </c>
      <c r="DJ7" s="38">
        <v>48.35</v>
      </c>
      <c r="DK7" s="38">
        <v>18.62</v>
      </c>
      <c r="DL7" s="38">
        <v>21.16</v>
      </c>
      <c r="DM7" s="38">
        <v>36.43</v>
      </c>
      <c r="DN7" s="38">
        <v>46.12</v>
      </c>
      <c r="DO7" s="38">
        <v>47.44</v>
      </c>
      <c r="DP7" s="38">
        <v>48.14</v>
      </c>
      <c r="DQ7" s="38">
        <v>46.61</v>
      </c>
      <c r="DR7" s="38">
        <v>48.12</v>
      </c>
      <c r="DS7" s="38">
        <v>17.11</v>
      </c>
      <c r="DT7" s="38">
        <v>17.079999999999998</v>
      </c>
      <c r="DU7" s="38">
        <v>17.079999999999998</v>
      </c>
      <c r="DV7" s="38">
        <v>4.43</v>
      </c>
      <c r="DW7" s="38">
        <v>3.36</v>
      </c>
      <c r="DX7" s="38">
        <v>8.7200000000000006</v>
      </c>
      <c r="DY7" s="38">
        <v>9.86</v>
      </c>
      <c r="DZ7" s="38">
        <v>11.16</v>
      </c>
      <c r="EA7" s="38">
        <v>11.13</v>
      </c>
      <c r="EB7" s="38">
        <v>10.84</v>
      </c>
      <c r="EC7" s="38">
        <v>15.89</v>
      </c>
      <c r="ED7" s="38">
        <v>0</v>
      </c>
      <c r="EE7" s="38">
        <v>0.44</v>
      </c>
      <c r="EF7" s="38">
        <v>0.79</v>
      </c>
      <c r="EG7" s="38">
        <v>0.76</v>
      </c>
      <c r="EH7" s="38">
        <v>1.32</v>
      </c>
      <c r="EI7" s="38">
        <v>0.64</v>
      </c>
      <c r="EJ7" s="38">
        <v>0.56000000000000005</v>
      </c>
      <c r="EK7" s="38">
        <v>0.65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cp:lastPrinted>2019-01-30T05:35:47Z</cp:lastPrinted>
  <dcterms:created xsi:type="dcterms:W3CDTF">2018-12-03T08:35:46Z</dcterms:created>
  <dcterms:modified xsi:type="dcterms:W3CDTF">2019-01-30T05:44:33Z</dcterms:modified>
  <cp:category/>
</cp:coreProperties>
</file>