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k7EE+cUpPL0r75xBHOULKfApnljZlRl7UJR19CVtkq9Gxek0i85edhbtHWkVguOJcNiGu3JJgXjCnE+ompc/Q==" workbookSaltValue="+KZqupKPCcNySIWw0FFvm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<sst xmlns="http://schemas.openxmlformats.org/spreadsheetml/2006/main" count="251" uniqueCount="127">
  <si>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</si>
  <si>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</si>
  <si>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</si>
  <si>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</si>
  <si>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</si>
  <si>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</si>
  <si>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</si>
  <si>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</si>
  <si>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</si>
  <si>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</si>
  <si>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</si>
  <si>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</si>
  <si>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</si>
  <si>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</si>
  <si>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</si>
  <si>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</si>
  <si>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</si>
  <si>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</si>
  <si>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</si>
  <si>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</si>
  <si>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</si>
  <si>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</si>
  <si>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</si>
  <si>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</si>
  <si>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</si>
  <si>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</si>
  <si>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</si>
  <si>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</si>
  <si>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</si>
  <si>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</si>
  <si>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</si>
  <si>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</si>
  <si>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</si>
  <si>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</si>
  <si>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</si>
  <si>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</si>
  <si>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</si>
  <si>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</si>
  <si>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</si>
  <si>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</si>
  <si>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</si>
  <si>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</si>
  <si>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</si>
  <si>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</si>
  <si>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</si>
  <si>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</si>
  <si>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</si>
  <si>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</si>
  <si>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</si>
  <si>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</si>
  <si>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</si>
  <si>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</si>
  <si>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</si>
  <si>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</si>
  <si>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</si>
  <si>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</si>
  <si>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</si>
  <si>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</si>
  <si>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</si>
  <si>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</si>
  <si>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</si>
  <si>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</si>
  <si>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</si>
  <si>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</si>
  <si>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</si>
  <si>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</si>
  <si>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</si>
  <si>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</si>
  <si>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</si>
  <si>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</si>
  <si>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</si>
  <si>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</si>
  <si>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</si>
  <si>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</si>
  <si>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</si>
  <si>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</si>
  <si>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</si>
  <si>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</si>
  <si>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</si>
  <si>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</si>
  <si>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</si>
  <si>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</si>
  <si>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</si>
  <si>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</si>
  <si>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</si>
  <si>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</si>
  <si>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</si>
  <si>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</si>
  <si>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</si>
  <si>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</si>
  <si>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</si>
  <si>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</si>
  <si>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</si>
  <si>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</si>
  <si>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</si>
  <si>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</si>
  <si>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</si>
  <si>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</si>
  <si>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</si>
  <si>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</si>
  <si>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</si>
  <si>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</si>
  <si>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</si>
  <si>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</si>
  <si>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</si>
  <si>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</si>
  <si>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</si>
  <si>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</si>
  <si>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</si>
  <si>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</si>
  <si>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</si>
  <si>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</si>
  <si>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</si>
  <si>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</si>
  <si>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</si>
  <si>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</si>
  <si>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</si>
  <si>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</si>
  <si>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</si>
  <si>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</si>
  <si>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</si>
  <si>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</si>
  <si>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</si>
  <si>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</si>
  <si>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平成１５年度供用開始のため、施設の老朽化対策については耐用年数等を考慮し計画が必要となると思われる。</t>
    <rPh sb="0" eb="2">
      <t>ヘイセイ</t>
    </rPh>
    <rPh sb="4" eb="5">
      <t>ネン</t>
    </rPh>
    <rPh sb="5" eb="6">
      <t>ド</t>
    </rPh>
    <rPh sb="6" eb="8">
      <t>キョウヨウ</t>
    </rPh>
    <rPh sb="8" eb="10">
      <t>カイシ</t>
    </rPh>
    <rPh sb="14" eb="16">
      <t>シセツ</t>
    </rPh>
    <rPh sb="17" eb="20">
      <t>ロウキュウカ</t>
    </rPh>
    <rPh sb="20" eb="22">
      <t>タイサク</t>
    </rPh>
    <rPh sb="27" eb="29">
      <t>タイヨウ</t>
    </rPh>
    <rPh sb="29" eb="31">
      <t>ネンスウ</t>
    </rPh>
    <rPh sb="31" eb="32">
      <t>トウ</t>
    </rPh>
    <rPh sb="33" eb="35">
      <t>コウリョ</t>
    </rPh>
    <rPh sb="36" eb="38">
      <t>ケイカク</t>
    </rPh>
    <rPh sb="39" eb="41">
      <t>ヒツヨウ</t>
    </rPh>
    <rPh sb="45" eb="46">
      <t>オモ</t>
    </rPh>
    <phoneticPr fontId="4"/>
  </si>
  <si>
    <t>①収益的収支比率については、79％となっている。企業債償還金をはじめ不足する経費について一般会計からの繰入を行っている。                 　
④企業債残高対事業規模比率は類似団体平均値を下回っている。
⑤経費回収率50％程度となっており類似団体平均とほぼ同じ状況である。　　　　　　　　　　　　　⑥汚水処理原価は類似団体平均とほぼ同じ水準ではある。　　　　　　　　　　　　　　　　　　　　⑦施設利用率は100％となっている。　　　　　　
⑧水洗化率は微増している状況である。　　　　　　　　　概ねどの指標についても他の団体等と比較して同程度の状況であるが、事業規模の半分を一般会計からの繰入に頼っている現状である。</t>
    <rPh sb="1" eb="3">
      <t>シュウエキ</t>
    </rPh>
    <rPh sb="3" eb="4">
      <t>テキ</t>
    </rPh>
    <rPh sb="4" eb="6">
      <t>シュウシ</t>
    </rPh>
    <rPh sb="6" eb="8">
      <t>ヒリツ</t>
    </rPh>
    <rPh sb="24" eb="26">
      <t>キギョウ</t>
    </rPh>
    <rPh sb="26" eb="27">
      <t>サイ</t>
    </rPh>
    <rPh sb="27" eb="30">
      <t>ショウカンキン</t>
    </rPh>
    <rPh sb="34" eb="36">
      <t>フソク</t>
    </rPh>
    <rPh sb="38" eb="40">
      <t>ケイヒ</t>
    </rPh>
    <rPh sb="44" eb="46">
      <t>イッパン</t>
    </rPh>
    <rPh sb="46" eb="48">
      <t>カイケイ</t>
    </rPh>
    <rPh sb="51" eb="53">
      <t>クリイレ</t>
    </rPh>
    <rPh sb="54" eb="55">
      <t>オコナ</t>
    </rPh>
    <rPh sb="80" eb="82">
      <t>キギョウ</t>
    </rPh>
    <rPh sb="82" eb="83">
      <t>サイ</t>
    </rPh>
    <rPh sb="83" eb="85">
      <t>ザンダカ</t>
    </rPh>
    <rPh sb="85" eb="86">
      <t>タイ</t>
    </rPh>
    <rPh sb="86" eb="88">
      <t>ジギョウ</t>
    </rPh>
    <rPh sb="88" eb="90">
      <t>キボ</t>
    </rPh>
    <rPh sb="90" eb="92">
      <t>ヒリツ</t>
    </rPh>
    <rPh sb="93" eb="95">
      <t>ルイジ</t>
    </rPh>
    <rPh sb="95" eb="97">
      <t>ダンタイ</t>
    </rPh>
    <rPh sb="97" eb="100">
      <t>ヘイキンチ</t>
    </rPh>
    <rPh sb="101" eb="103">
      <t>シタマワ</t>
    </rPh>
    <rPh sb="110" eb="112">
      <t>ケイヒ</t>
    </rPh>
    <rPh sb="112" eb="114">
      <t>カイシュウ</t>
    </rPh>
    <rPh sb="114" eb="115">
      <t>リツ</t>
    </rPh>
    <rPh sb="118" eb="120">
      <t>テイド</t>
    </rPh>
    <rPh sb="126" eb="128">
      <t>ルイジ</t>
    </rPh>
    <rPh sb="128" eb="130">
      <t>ダンタイ</t>
    </rPh>
    <rPh sb="130" eb="132">
      <t>ヘイキン</t>
    </rPh>
    <rPh sb="135" eb="136">
      <t>オナ</t>
    </rPh>
    <rPh sb="137" eb="139">
      <t>ジョウキョウ</t>
    </rPh>
    <rPh sb="157" eb="159">
      <t>オスイ</t>
    </rPh>
    <rPh sb="159" eb="161">
      <t>ショリ</t>
    </rPh>
    <rPh sb="161" eb="163">
      <t>ゲンカ</t>
    </rPh>
    <rPh sb="164" eb="166">
      <t>ルイジ</t>
    </rPh>
    <rPh sb="166" eb="168">
      <t>ダンタイ</t>
    </rPh>
    <rPh sb="168" eb="170">
      <t>ヘイキン</t>
    </rPh>
    <rPh sb="173" eb="174">
      <t>オナ</t>
    </rPh>
    <rPh sb="175" eb="177">
      <t>スイジュン</t>
    </rPh>
    <rPh sb="203" eb="205">
      <t>シセツ</t>
    </rPh>
    <rPh sb="205" eb="207">
      <t>リヨウ</t>
    </rPh>
    <rPh sb="207" eb="208">
      <t>リツ</t>
    </rPh>
    <rPh sb="228" eb="231">
      <t>スイセンカ</t>
    </rPh>
    <rPh sb="231" eb="232">
      <t>リツ</t>
    </rPh>
    <rPh sb="233" eb="235">
      <t>ビゾウ</t>
    </rPh>
    <rPh sb="239" eb="241">
      <t>ジョウキョウ</t>
    </rPh>
    <rPh sb="254" eb="255">
      <t>オオム</t>
    </rPh>
    <rPh sb="258" eb="260">
      <t>シヒョウ</t>
    </rPh>
    <rPh sb="265" eb="266">
      <t>タ</t>
    </rPh>
    <rPh sb="267" eb="269">
      <t>ダンタイ</t>
    </rPh>
    <rPh sb="269" eb="270">
      <t>トウ</t>
    </rPh>
    <rPh sb="271" eb="273">
      <t>ヒカク</t>
    </rPh>
    <rPh sb="275" eb="278">
      <t>ドウテイド</t>
    </rPh>
    <rPh sb="279" eb="281">
      <t>ジョウキョウ</t>
    </rPh>
    <rPh sb="286" eb="288">
      <t>ジギョウ</t>
    </rPh>
    <rPh sb="288" eb="290">
      <t>キボ</t>
    </rPh>
    <rPh sb="291" eb="292">
      <t>ハン</t>
    </rPh>
    <rPh sb="292" eb="293">
      <t>ブン</t>
    </rPh>
    <rPh sb="294" eb="296">
      <t>イッパン</t>
    </rPh>
    <rPh sb="296" eb="298">
      <t>カイケイ</t>
    </rPh>
    <rPh sb="301" eb="303">
      <t>クリイレ</t>
    </rPh>
    <rPh sb="304" eb="305">
      <t>タヨ</t>
    </rPh>
    <rPh sb="309" eb="311">
      <t>ゲンジョウ</t>
    </rPh>
    <phoneticPr fontId="4"/>
  </si>
  <si>
    <t>使用料の算定方法はすべての下水道事業で統一しており、主に山間部を整備している下水道事業のため、人口減少などにより使用料収入に変動がある。施設の維持管理費の６割程度を使用料で賄い、あとは一般会計からの繰入により経営を維持している状況であり今後、適正な使用料設定、接続率の向上、地域の状況にあわせた施設の更新等を検討する必要である。</t>
    <rPh sb="4" eb="6">
      <t>サンテイ</t>
    </rPh>
    <rPh sb="6" eb="8">
      <t>ホウホウ</t>
    </rPh>
    <rPh sb="13" eb="16">
      <t>ゲスイドウ</t>
    </rPh>
    <rPh sb="16" eb="18">
      <t>ジギョウ</t>
    </rPh>
    <rPh sb="19" eb="21">
      <t>トウイツ</t>
    </rPh>
    <rPh sb="26" eb="27">
      <t>オモ</t>
    </rPh>
    <rPh sb="28" eb="31">
      <t>サンカンブ</t>
    </rPh>
    <rPh sb="32" eb="34">
      <t>セイビ</t>
    </rPh>
    <rPh sb="38" eb="41">
      <t>ゲスイドウ</t>
    </rPh>
    <rPh sb="41" eb="43">
      <t>ジギョウ</t>
    </rPh>
    <rPh sb="47" eb="49">
      <t>ジンコウ</t>
    </rPh>
    <rPh sb="49" eb="51">
      <t>ゲンショウ</t>
    </rPh>
    <rPh sb="56" eb="59">
      <t>シヨウリョウ</t>
    </rPh>
    <rPh sb="59" eb="61">
      <t>シュウニュウ</t>
    </rPh>
    <rPh sb="62" eb="64">
      <t>ヘンドウ</t>
    </rPh>
    <rPh sb="68" eb="70">
      <t>シセツ</t>
    </rPh>
    <rPh sb="71" eb="73">
      <t>イジ</t>
    </rPh>
    <rPh sb="73" eb="76">
      <t>カンリヒ</t>
    </rPh>
    <rPh sb="78" eb="79">
      <t>ワリ</t>
    </rPh>
    <rPh sb="79" eb="81">
      <t>テイド</t>
    </rPh>
    <rPh sb="82" eb="85">
      <t>シヨウリョウ</t>
    </rPh>
    <rPh sb="86" eb="87">
      <t>マカナ</t>
    </rPh>
    <rPh sb="92" eb="94">
      <t>イッパン</t>
    </rPh>
    <rPh sb="94" eb="96">
      <t>カイケイ</t>
    </rPh>
    <rPh sb="99" eb="101">
      <t>クリイレ</t>
    </rPh>
    <rPh sb="104" eb="106">
      <t>ケイエイ</t>
    </rPh>
    <rPh sb="107" eb="109">
      <t>イジ</t>
    </rPh>
    <rPh sb="113" eb="115">
      <t>ジョウキョウ</t>
    </rPh>
    <rPh sb="118" eb="120">
      <t>コンゴ</t>
    </rPh>
    <rPh sb="121" eb="123">
      <t>テキセイ</t>
    </rPh>
    <rPh sb="124" eb="127">
      <t>シヨウリョウ</t>
    </rPh>
    <rPh sb="127" eb="129">
      <t>セッテイ</t>
    </rPh>
    <rPh sb="130" eb="132">
      <t>セツゾク</t>
    </rPh>
    <rPh sb="132" eb="133">
      <t>リツ</t>
    </rPh>
    <rPh sb="134" eb="136">
      <t>コウジョウ</t>
    </rPh>
    <rPh sb="137" eb="139">
      <t>チイキ</t>
    </rPh>
    <rPh sb="140" eb="142">
      <t>ジョウキョウ</t>
    </rPh>
    <rPh sb="147" eb="149">
      <t>シセツ</t>
    </rPh>
    <rPh sb="150" eb="152">
      <t>コウシン</t>
    </rPh>
    <rPh sb="152" eb="153">
      <t>トウ</t>
    </rPh>
    <rPh sb="154" eb="156">
      <t>ケントウ</t>
    </rPh>
    <rPh sb="158" eb="16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</si>
</sst>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7B-4CAB-9944-EB7FD8B2C630}"/>
            </c:ext>
          </c:extLst>
        </c:ser>
        <c:dLbls>
          <c:showLegendKey val="0"/>
          <c:showVal val="0"/>
          <c:showCatName val="0"/>
          <c:showSerName val="0"/>
          <c:showPercent val="0"/>
          <c:showBubbleSize val="0"/>
        </c:dLbls>
        <c:gapWidth val="150"/>
        <c:axId val="96926336"/>
        <c:axId val="9975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47B-4CAB-9944-EB7FD8B2C630}"/>
            </c:ext>
          </c:extLst>
        </c:ser>
        <c:dLbls>
          <c:showLegendKey val="0"/>
          <c:showVal val="0"/>
          <c:showCatName val="0"/>
          <c:showSerName val="0"/>
          <c:showPercent val="0"/>
          <c:showBubbleSize val="0"/>
        </c:dLbls>
        <c:marker val="1"/>
        <c:smooth val="0"/>
        <c:axId val="96926336"/>
        <c:axId val="99758848"/>
      </c:lineChart>
      <c:dateAx>
        <c:axId val="96926336"/>
        <c:scaling>
          <c:orientation val="minMax"/>
        </c:scaling>
        <c:delete val="1"/>
        <c:axPos val="b"/>
        <c:numFmt formatCode="ge" sourceLinked="1"/>
        <c:majorTickMark val="none"/>
        <c:minorTickMark val="none"/>
        <c:tickLblPos val="none"/>
        <c:crossAx val="99758848"/>
        <c:crosses val="autoZero"/>
        <c:auto val="1"/>
        <c:lblOffset val="100"/>
        <c:baseTimeUnit val="years"/>
      </c:dateAx>
      <c:valAx>
        <c:axId val="9975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102.1</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499-416A-BC2B-321A9E44E7A1}"/>
            </c:ext>
          </c:extLst>
        </c:ser>
        <c:dLbls>
          <c:showLegendKey val="0"/>
          <c:showVal val="0"/>
          <c:showCatName val="0"/>
          <c:showSerName val="0"/>
          <c:showPercent val="0"/>
          <c:showBubbleSize val="0"/>
        </c:dLbls>
        <c:gapWidth val="150"/>
        <c:axId val="100571776"/>
        <c:axId val="10057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60.25</c:v>
                </c:pt>
                <c:pt idx="3">
                  <c:v>61.94</c:v>
                </c:pt>
                <c:pt idx="4">
                  <c:v>61.79</c:v>
                </c:pt>
              </c:numCache>
            </c:numRef>
          </c:val>
          <c:smooth val="0"/>
          <c:extLst xmlns:c16r2="http://schemas.microsoft.com/office/drawing/2015/06/chart">
            <c:ext xmlns:c16="http://schemas.microsoft.com/office/drawing/2014/chart" uri="{C3380CC4-5D6E-409C-BE32-E72D297353CC}">
              <c16:uniqueId val="{00000001-9499-416A-BC2B-321A9E44E7A1}"/>
            </c:ext>
          </c:extLst>
        </c:ser>
        <c:dLbls>
          <c:showLegendKey val="0"/>
          <c:showVal val="0"/>
          <c:showCatName val="0"/>
          <c:showSerName val="0"/>
          <c:showPercent val="0"/>
          <c:showBubbleSize val="0"/>
        </c:dLbls>
        <c:marker val="1"/>
        <c:smooth val="0"/>
        <c:axId val="100571776"/>
        <c:axId val="100573952"/>
      </c:lineChart>
      <c:dateAx>
        <c:axId val="100571776"/>
        <c:scaling>
          <c:orientation val="minMax"/>
        </c:scaling>
        <c:delete val="1"/>
        <c:axPos val="b"/>
        <c:numFmt formatCode="ge" sourceLinked="1"/>
        <c:majorTickMark val="none"/>
        <c:minorTickMark val="none"/>
        <c:tickLblPos val="none"/>
        <c:crossAx val="100573952"/>
        <c:crosses val="autoZero"/>
        <c:auto val="1"/>
        <c:lblOffset val="100"/>
        <c:baseTimeUnit val="years"/>
      </c:dateAx>
      <c:valAx>
        <c:axId val="1005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54.75</c:v>
                </c:pt>
                <c:pt idx="1">
                  <c:v>56.19</c:v>
                </c:pt>
                <c:pt idx="2">
                  <c:v>54.39</c:v>
                </c:pt>
                <c:pt idx="3">
                  <c:v>57.27</c:v>
                </c:pt>
                <c:pt idx="4">
                  <c:v>67.66</c:v>
                </c:pt>
              </c:numCache>
            </c:numRef>
          </c:val>
          <c:extLst xmlns:c16r2="http://schemas.microsoft.com/office/drawing/2015/06/chart">
            <c:ext xmlns:c16="http://schemas.microsoft.com/office/drawing/2014/chart" uri="{C3380CC4-5D6E-409C-BE32-E72D297353CC}">
              <c16:uniqueId val="{00000000-8565-4BA4-93F9-D3595C777D47}"/>
            </c:ext>
          </c:extLst>
        </c:ser>
        <c:dLbls>
          <c:showLegendKey val="0"/>
          <c:showVal val="0"/>
          <c:showCatName val="0"/>
          <c:showSerName val="0"/>
          <c:showPercent val="0"/>
          <c:showBubbleSize val="0"/>
        </c:dLbls>
        <c:gapWidth val="150"/>
        <c:axId val="100887936"/>
        <c:axId val="10090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95.26</c:v>
                </c:pt>
                <c:pt idx="3">
                  <c:v>94.14</c:v>
                </c:pt>
                <c:pt idx="4">
                  <c:v>92.44</c:v>
                </c:pt>
              </c:numCache>
            </c:numRef>
          </c:val>
          <c:smooth val="0"/>
          <c:extLst xmlns:c16r2="http://schemas.microsoft.com/office/drawing/2015/06/chart">
            <c:ext xmlns:c16="http://schemas.microsoft.com/office/drawing/2014/chart" uri="{C3380CC4-5D6E-409C-BE32-E72D297353CC}">
              <c16:uniqueId val="{00000001-8565-4BA4-93F9-D3595C777D47}"/>
            </c:ext>
          </c:extLst>
        </c:ser>
        <c:dLbls>
          <c:showLegendKey val="0"/>
          <c:showVal val="0"/>
          <c:showCatName val="0"/>
          <c:showSerName val="0"/>
          <c:showPercent val="0"/>
          <c:showBubbleSize val="0"/>
        </c:dLbls>
        <c:marker val="1"/>
        <c:smooth val="0"/>
        <c:axId val="100887936"/>
        <c:axId val="100902400"/>
      </c:lineChart>
      <c:dateAx>
        <c:axId val="100887936"/>
        <c:scaling>
          <c:orientation val="minMax"/>
        </c:scaling>
        <c:delete val="1"/>
        <c:axPos val="b"/>
        <c:numFmt formatCode="ge" sourceLinked="1"/>
        <c:majorTickMark val="none"/>
        <c:minorTickMark val="none"/>
        <c:tickLblPos val="none"/>
        <c:crossAx val="100902400"/>
        <c:crosses val="autoZero"/>
        <c:auto val="1"/>
        <c:lblOffset val="100"/>
        <c:baseTimeUnit val="years"/>
      </c:dateAx>
      <c:valAx>
        <c:axId val="1009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82.56</c:v>
                </c:pt>
                <c:pt idx="1">
                  <c:v>83.32</c:v>
                </c:pt>
                <c:pt idx="2">
                  <c:v>80.599999999999994</c:v>
                </c:pt>
                <c:pt idx="3">
                  <c:v>80.12</c:v>
                </c:pt>
                <c:pt idx="4">
                  <c:v>79.67</c:v>
                </c:pt>
              </c:numCache>
            </c:numRef>
          </c:val>
          <c:extLst xmlns:c16r2="http://schemas.microsoft.com/office/drawing/2015/06/chart">
            <c:ext xmlns:c16="http://schemas.microsoft.com/office/drawing/2014/chart" uri="{C3380CC4-5D6E-409C-BE32-E72D297353CC}">
              <c16:uniqueId val="{00000000-141F-41EB-B2EC-54FA479387CE}"/>
            </c:ext>
          </c:extLst>
        </c:ser>
        <c:dLbls>
          <c:showLegendKey val="0"/>
          <c:showVal val="0"/>
          <c:showCatName val="0"/>
          <c:showSerName val="0"/>
          <c:showPercent val="0"/>
          <c:showBubbleSize val="0"/>
        </c:dLbls>
        <c:gapWidth val="150"/>
        <c:axId val="99789824"/>
        <c:axId val="9979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1F-41EB-B2EC-54FA479387CE}"/>
            </c:ext>
          </c:extLst>
        </c:ser>
        <c:dLbls>
          <c:showLegendKey val="0"/>
          <c:showVal val="0"/>
          <c:showCatName val="0"/>
          <c:showSerName val="0"/>
          <c:showPercent val="0"/>
          <c:showBubbleSize val="0"/>
        </c:dLbls>
        <c:marker val="1"/>
        <c:smooth val="0"/>
        <c:axId val="99789824"/>
        <c:axId val="99792000"/>
      </c:lineChart>
      <c:dateAx>
        <c:axId val="99789824"/>
        <c:scaling>
          <c:orientation val="minMax"/>
        </c:scaling>
        <c:delete val="1"/>
        <c:axPos val="b"/>
        <c:numFmt formatCode="ge" sourceLinked="1"/>
        <c:majorTickMark val="none"/>
        <c:minorTickMark val="none"/>
        <c:tickLblPos val="none"/>
        <c:crossAx val="99792000"/>
        <c:crosses val="autoZero"/>
        <c:auto val="1"/>
        <c:lblOffset val="100"/>
        <c:baseTimeUnit val="years"/>
      </c:dateAx>
      <c:valAx>
        <c:axId val="997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5D-4411-ABEC-A811A389C1D0}"/>
            </c:ext>
          </c:extLst>
        </c:ser>
        <c:dLbls>
          <c:showLegendKey val="0"/>
          <c:showVal val="0"/>
          <c:showCatName val="0"/>
          <c:showSerName val="0"/>
          <c:showPercent val="0"/>
          <c:showBubbleSize val="0"/>
        </c:dLbls>
        <c:gapWidth val="150"/>
        <c:axId val="99806592"/>
        <c:axId val="1000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5D-4411-ABEC-A811A389C1D0}"/>
            </c:ext>
          </c:extLst>
        </c:ser>
        <c:dLbls>
          <c:showLegendKey val="0"/>
          <c:showVal val="0"/>
          <c:showCatName val="0"/>
          <c:showSerName val="0"/>
          <c:showPercent val="0"/>
          <c:showBubbleSize val="0"/>
        </c:dLbls>
        <c:marker val="1"/>
        <c:smooth val="0"/>
        <c:axId val="99806592"/>
        <c:axId val="100099584"/>
      </c:lineChart>
      <c:dateAx>
        <c:axId val="99806592"/>
        <c:scaling>
          <c:orientation val="minMax"/>
        </c:scaling>
        <c:delete val="1"/>
        <c:axPos val="b"/>
        <c:numFmt formatCode="ge" sourceLinked="1"/>
        <c:majorTickMark val="none"/>
        <c:minorTickMark val="none"/>
        <c:tickLblPos val="none"/>
        <c:crossAx val="100099584"/>
        <c:crosses val="autoZero"/>
        <c:auto val="1"/>
        <c:lblOffset val="100"/>
        <c:baseTimeUnit val="years"/>
      </c:dateAx>
      <c:valAx>
        <c:axId val="1000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A2-4118-AB69-D7B11142BAAF}"/>
            </c:ext>
          </c:extLst>
        </c:ser>
        <c:dLbls>
          <c:showLegendKey val="0"/>
          <c:showVal val="0"/>
          <c:showCatName val="0"/>
          <c:showSerName val="0"/>
          <c:showPercent val="0"/>
          <c:showBubbleSize val="0"/>
        </c:dLbls>
        <c:gapWidth val="150"/>
        <c:axId val="99889152"/>
        <c:axId val="9989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A2-4118-AB69-D7B11142BAAF}"/>
            </c:ext>
          </c:extLst>
        </c:ser>
        <c:dLbls>
          <c:showLegendKey val="0"/>
          <c:showVal val="0"/>
          <c:showCatName val="0"/>
          <c:showSerName val="0"/>
          <c:showPercent val="0"/>
          <c:showBubbleSize val="0"/>
        </c:dLbls>
        <c:marker val="1"/>
        <c:smooth val="0"/>
        <c:axId val="99889152"/>
        <c:axId val="99891072"/>
      </c:lineChart>
      <c:dateAx>
        <c:axId val="99889152"/>
        <c:scaling>
          <c:orientation val="minMax"/>
        </c:scaling>
        <c:delete val="1"/>
        <c:axPos val="b"/>
        <c:numFmt formatCode="ge" sourceLinked="1"/>
        <c:majorTickMark val="none"/>
        <c:minorTickMark val="none"/>
        <c:tickLblPos val="none"/>
        <c:crossAx val="99891072"/>
        <c:crosses val="autoZero"/>
        <c:auto val="1"/>
        <c:lblOffset val="100"/>
        <c:baseTimeUnit val="years"/>
      </c:dateAx>
      <c:valAx>
        <c:axId val="9989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B9-4C9A-9D0B-2689287DB207}"/>
            </c:ext>
          </c:extLst>
        </c:ser>
        <c:dLbls>
          <c:showLegendKey val="0"/>
          <c:showVal val="0"/>
          <c:showCatName val="0"/>
          <c:showSerName val="0"/>
          <c:showPercent val="0"/>
          <c:showBubbleSize val="0"/>
        </c:dLbls>
        <c:gapWidth val="150"/>
        <c:axId val="99920128"/>
        <c:axId val="9992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B9-4C9A-9D0B-2689287DB207}"/>
            </c:ext>
          </c:extLst>
        </c:ser>
        <c:dLbls>
          <c:showLegendKey val="0"/>
          <c:showVal val="0"/>
          <c:showCatName val="0"/>
          <c:showSerName val="0"/>
          <c:showPercent val="0"/>
          <c:showBubbleSize val="0"/>
        </c:dLbls>
        <c:marker val="1"/>
        <c:smooth val="0"/>
        <c:axId val="99920128"/>
        <c:axId val="99926400"/>
      </c:lineChart>
      <c:dateAx>
        <c:axId val="99920128"/>
        <c:scaling>
          <c:orientation val="minMax"/>
        </c:scaling>
        <c:delete val="1"/>
        <c:axPos val="b"/>
        <c:numFmt formatCode="ge" sourceLinked="1"/>
        <c:majorTickMark val="none"/>
        <c:minorTickMark val="none"/>
        <c:tickLblPos val="none"/>
        <c:crossAx val="99926400"/>
        <c:crosses val="autoZero"/>
        <c:auto val="1"/>
        <c:lblOffset val="100"/>
        <c:baseTimeUnit val="years"/>
      </c:dateAx>
      <c:valAx>
        <c:axId val="999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D8-4ECB-9D65-2B5844F583D1}"/>
            </c:ext>
          </c:extLst>
        </c:ser>
        <c:dLbls>
          <c:showLegendKey val="0"/>
          <c:showVal val="0"/>
          <c:showCatName val="0"/>
          <c:showSerName val="0"/>
          <c:showPercent val="0"/>
          <c:showBubbleSize val="0"/>
        </c:dLbls>
        <c:gapWidth val="150"/>
        <c:axId val="99965952"/>
        <c:axId val="9996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D8-4ECB-9D65-2B5844F583D1}"/>
            </c:ext>
          </c:extLst>
        </c:ser>
        <c:dLbls>
          <c:showLegendKey val="0"/>
          <c:showVal val="0"/>
          <c:showCatName val="0"/>
          <c:showSerName val="0"/>
          <c:showPercent val="0"/>
          <c:showBubbleSize val="0"/>
        </c:dLbls>
        <c:marker val="1"/>
        <c:smooth val="0"/>
        <c:axId val="99965952"/>
        <c:axId val="99968128"/>
      </c:lineChart>
      <c:dateAx>
        <c:axId val="99965952"/>
        <c:scaling>
          <c:orientation val="minMax"/>
        </c:scaling>
        <c:delete val="1"/>
        <c:axPos val="b"/>
        <c:numFmt formatCode="ge" sourceLinked="1"/>
        <c:majorTickMark val="none"/>
        <c:minorTickMark val="none"/>
        <c:tickLblPos val="none"/>
        <c:crossAx val="99968128"/>
        <c:crosses val="autoZero"/>
        <c:auto val="1"/>
        <c:lblOffset val="100"/>
        <c:baseTimeUnit val="years"/>
      </c:dateAx>
      <c:valAx>
        <c:axId val="999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6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436.65</c:v>
                </c:pt>
                <c:pt idx="1">
                  <c:v>392.17</c:v>
                </c:pt>
                <c:pt idx="2">
                  <c:v>688.65</c:v>
                </c:pt>
                <c:pt idx="3">
                  <c:v>521.04</c:v>
                </c:pt>
                <c:pt idx="4">
                  <c:v>190.51</c:v>
                </c:pt>
              </c:numCache>
            </c:numRef>
          </c:val>
          <c:extLst xmlns:c16r2="http://schemas.microsoft.com/office/drawing/2015/06/chart">
            <c:ext xmlns:c16="http://schemas.microsoft.com/office/drawing/2014/chart" uri="{C3380CC4-5D6E-409C-BE32-E72D297353CC}">
              <c16:uniqueId val="{00000000-9848-41B6-9012-A837E73AA85C}"/>
            </c:ext>
          </c:extLst>
        </c:ser>
        <c:dLbls>
          <c:showLegendKey val="0"/>
          <c:showVal val="0"/>
          <c:showCatName val="0"/>
          <c:showSerName val="0"/>
          <c:showPercent val="0"/>
          <c:showBubbleSize val="0"/>
        </c:dLbls>
        <c:gapWidth val="150"/>
        <c:axId val="100009472"/>
        <c:axId val="10001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241.49</c:v>
                </c:pt>
                <c:pt idx="3">
                  <c:v>248.44</c:v>
                </c:pt>
                <c:pt idx="4">
                  <c:v>244.85</c:v>
                </c:pt>
              </c:numCache>
            </c:numRef>
          </c:val>
          <c:smooth val="0"/>
          <c:extLst xmlns:c16r2="http://schemas.microsoft.com/office/drawing/2015/06/chart">
            <c:ext xmlns:c16="http://schemas.microsoft.com/office/drawing/2014/chart" uri="{C3380CC4-5D6E-409C-BE32-E72D297353CC}">
              <c16:uniqueId val="{00000001-9848-41B6-9012-A837E73AA85C}"/>
            </c:ext>
          </c:extLst>
        </c:ser>
        <c:dLbls>
          <c:showLegendKey val="0"/>
          <c:showVal val="0"/>
          <c:showCatName val="0"/>
          <c:showSerName val="0"/>
          <c:showPercent val="0"/>
          <c:showBubbleSize val="0"/>
        </c:dLbls>
        <c:marker val="1"/>
        <c:smooth val="0"/>
        <c:axId val="100009472"/>
        <c:axId val="100011392"/>
      </c:lineChart>
      <c:dateAx>
        <c:axId val="100009472"/>
        <c:scaling>
          <c:orientation val="minMax"/>
        </c:scaling>
        <c:delete val="1"/>
        <c:axPos val="b"/>
        <c:numFmt formatCode="ge" sourceLinked="1"/>
        <c:majorTickMark val="none"/>
        <c:minorTickMark val="none"/>
        <c:tickLblPos val="none"/>
        <c:crossAx val="100011392"/>
        <c:crosses val="autoZero"/>
        <c:auto val="1"/>
        <c:lblOffset val="100"/>
        <c:baseTimeUnit val="years"/>
      </c:dateAx>
      <c:valAx>
        <c:axId val="1000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57.46</c:v>
                </c:pt>
                <c:pt idx="1">
                  <c:v>53.2</c:v>
                </c:pt>
                <c:pt idx="2">
                  <c:v>51.59</c:v>
                </c:pt>
                <c:pt idx="3">
                  <c:v>51.98</c:v>
                </c:pt>
                <c:pt idx="4">
                  <c:v>54.32</c:v>
                </c:pt>
              </c:numCache>
            </c:numRef>
          </c:val>
          <c:extLst xmlns:c16r2="http://schemas.microsoft.com/office/drawing/2015/06/chart">
            <c:ext xmlns:c16="http://schemas.microsoft.com/office/drawing/2014/chart" uri="{C3380CC4-5D6E-409C-BE32-E72D297353CC}">
              <c16:uniqueId val="{00000000-F7B1-493E-B072-C82083AE121B}"/>
            </c:ext>
          </c:extLst>
        </c:ser>
        <c:dLbls>
          <c:showLegendKey val="0"/>
          <c:showVal val="0"/>
          <c:showCatName val="0"/>
          <c:showSerName val="0"/>
          <c:showPercent val="0"/>
          <c:showBubbleSize val="0"/>
        </c:dLbls>
        <c:gapWidth val="150"/>
        <c:axId val="100042624"/>
        <c:axId val="10005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65.7</c:v>
                </c:pt>
                <c:pt idx="3">
                  <c:v>66.73</c:v>
                </c:pt>
                <c:pt idx="4">
                  <c:v>64.78</c:v>
                </c:pt>
              </c:numCache>
            </c:numRef>
          </c:val>
          <c:smooth val="0"/>
          <c:extLst xmlns:c16r2="http://schemas.microsoft.com/office/drawing/2015/06/chart">
            <c:ext xmlns:c16="http://schemas.microsoft.com/office/drawing/2014/chart" uri="{C3380CC4-5D6E-409C-BE32-E72D297353CC}">
              <c16:uniqueId val="{00000001-F7B1-493E-B072-C82083AE121B}"/>
            </c:ext>
          </c:extLst>
        </c:ser>
        <c:dLbls>
          <c:showLegendKey val="0"/>
          <c:showVal val="0"/>
          <c:showCatName val="0"/>
          <c:showSerName val="0"/>
          <c:showPercent val="0"/>
          <c:showBubbleSize val="0"/>
        </c:dLbls>
        <c:marker val="1"/>
        <c:smooth val="0"/>
        <c:axId val="100042624"/>
        <c:axId val="100052992"/>
      </c:lineChart>
      <c:dateAx>
        <c:axId val="100042624"/>
        <c:scaling>
          <c:orientation val="minMax"/>
        </c:scaling>
        <c:delete val="1"/>
        <c:axPos val="b"/>
        <c:numFmt formatCode="ge" sourceLinked="1"/>
        <c:majorTickMark val="none"/>
        <c:minorTickMark val="none"/>
        <c:tickLblPos val="none"/>
        <c:crossAx val="100052992"/>
        <c:crosses val="autoZero"/>
        <c:auto val="1"/>
        <c:lblOffset val="100"/>
        <c:baseTimeUnit val="years"/>
      </c:dateAx>
      <c:valAx>
        <c:axId val="10005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208.89</c:v>
                </c:pt>
                <c:pt idx="1">
                  <c:v>237.82</c:v>
                </c:pt>
                <c:pt idx="2">
                  <c:v>250.09</c:v>
                </c:pt>
                <c:pt idx="3">
                  <c:v>246.6</c:v>
                </c:pt>
                <c:pt idx="4">
                  <c:v>203.71</c:v>
                </c:pt>
              </c:numCache>
            </c:numRef>
          </c:val>
          <c:extLst xmlns:c16r2="http://schemas.microsoft.com/office/drawing/2015/06/chart">
            <c:ext xmlns:c16="http://schemas.microsoft.com/office/drawing/2014/chart" uri="{C3380CC4-5D6E-409C-BE32-E72D297353CC}">
              <c16:uniqueId val="{00000000-CBAB-4467-8D9C-0CEE2FCC25FA}"/>
            </c:ext>
          </c:extLst>
        </c:ser>
        <c:dLbls>
          <c:showLegendKey val="0"/>
          <c:showVal val="0"/>
          <c:showCatName val="0"/>
          <c:showSerName val="0"/>
          <c:showPercent val="0"/>
          <c:showBubbleSize val="0"/>
        </c:dLbls>
        <c:gapWidth val="150"/>
        <c:axId val="100534528"/>
        <c:axId val="10054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247.94</c:v>
                </c:pt>
                <c:pt idx="3">
                  <c:v>241.29</c:v>
                </c:pt>
                <c:pt idx="4">
                  <c:v>250.21</c:v>
                </c:pt>
              </c:numCache>
            </c:numRef>
          </c:val>
          <c:smooth val="0"/>
          <c:extLst xmlns:c16r2="http://schemas.microsoft.com/office/drawing/2015/06/chart">
            <c:ext xmlns:c16="http://schemas.microsoft.com/office/drawing/2014/chart" uri="{C3380CC4-5D6E-409C-BE32-E72D297353CC}">
              <c16:uniqueId val="{00000001-CBAB-4467-8D9C-0CEE2FCC25FA}"/>
            </c:ext>
          </c:extLst>
        </c:ser>
        <c:dLbls>
          <c:showLegendKey val="0"/>
          <c:showVal val="0"/>
          <c:showCatName val="0"/>
          <c:showSerName val="0"/>
          <c:showPercent val="0"/>
          <c:showBubbleSize val="0"/>
        </c:dLbls>
        <c:marker val="1"/>
        <c:smooth val="0"/>
        <c:axId val="100534528"/>
        <c:axId val="100540800"/>
      </c:lineChart>
      <c:dateAx>
        <c:axId val="100534528"/>
        <c:scaling>
          <c:orientation val="minMax"/>
        </c:scaling>
        <c:delete val="1"/>
        <c:axPos val="b"/>
        <c:numFmt formatCode="ge" sourceLinked="1"/>
        <c:majorTickMark val="none"/>
        <c:minorTickMark val="none"/>
        <c:tickLblPos val="none"/>
        <c:crossAx val="100540800"/>
        <c:crosses val="autoZero"/>
        <c:auto val="1"/>
        <c:lblOffset val="100"/>
        <c:baseTimeUnit val="years"/>
      </c:dateAx>
      <c:valAx>
        <c:axId val="1005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25"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鳥取県　南部町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K2</v>
      </c>
      <c r="X8" s="47"/>
      <c r="Y8" s="47"/>
      <c r="Z8" s="47"/>
      <c r="AA8" s="47"/>
      <c r="AB8" s="47"/>
      <c r="AC8" s="47"/>
      <c r="AD8" s="48" t="str">
        <f>データ!$M$6</f>
        <v>非設置</v>
      </c>
      <c r="AE8" s="48"/>
      <c r="AF8" s="48"/>
      <c r="AG8" s="48"/>
      <c r="AH8" s="48"/>
      <c r="AI8" s="48"/>
      <c r="AJ8" s="48"/>
      <c r="AK8" s="3"/>
      <c r="AL8" s="49">
        <f>データ!S6</f>
        <v>11090</v>
      </c>
      <c r="AM8" s="49"/>
      <c r="AN8" s="49"/>
      <c r="AO8" s="49"/>
      <c r="AP8" s="49"/>
      <c r="AQ8" s="49"/>
      <c r="AR8" s="49"/>
      <c r="AS8" s="49"/>
      <c r="AT8" s="44">
        <f>データ!T6</f>
        <v>114.03</v>
      </c>
      <c r="AU8" s="44"/>
      <c r="AV8" s="44"/>
      <c r="AW8" s="44"/>
      <c r="AX8" s="44"/>
      <c r="AY8" s="44"/>
      <c r="AZ8" s="44"/>
      <c r="BA8" s="44"/>
      <c r="BB8" s="44">
        <f>データ!U6</f>
        <v>97.26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24.59</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2715</v>
      </c>
      <c r="AM10" s="49"/>
      <c r="AN10" s="49"/>
      <c r="AO10" s="49"/>
      <c r="AP10" s="49"/>
      <c r="AQ10" s="49"/>
      <c r="AR10" s="49"/>
      <c r="AS10" s="49"/>
      <c r="AT10" s="44">
        <f>データ!W6</f>
        <v>0.16</v>
      </c>
      <c r="AU10" s="44"/>
      <c r="AV10" s="44"/>
      <c r="AW10" s="44"/>
      <c r="AX10" s="44"/>
      <c r="AY10" s="44"/>
      <c r="AZ10" s="44"/>
      <c r="BA10" s="44"/>
      <c r="BB10" s="44">
        <f>データ!X6</f>
        <v>16968.75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57</v>
      </c>
      <c r="O86" s="25" t="str">
        <f>データ!EO6</f>
        <v>【-】</v>
      </c>
    </row>
  </sheetData>
  <sheetProtection algorithmName="SHA-512" hashValue="3PIKvNvN2dXjb3w/hUl/3mdtkqWg0zXFh1N8Goq2G3UqBsVAArdGubX/ac7UbdwtsNE0QslB/bsyWd+w+YSMlQ==" saltValue="IdwIcPEXZ0IgjjSSQBETb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313891</v>
      </c>
      <c r="D6" s="32">
        <f t="shared" si="3"/>
        <v>47</v>
      </c>
      <c r="E6" s="32">
        <f t="shared" si="3"/>
        <v>18</v>
      </c>
      <c r="F6" s="32">
        <f t="shared" si="3"/>
        <v>0</v>
      </c>
      <c r="G6" s="32">
        <f t="shared" si="3"/>
        <v>0</v>
      </c>
      <c r="H6" s="32" t="str">
        <f t="shared" si="3"/>
        <v>鳥取県　南部町</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24.59</v>
      </c>
      <c r="Q6" s="33">
        <f t="shared" si="3"/>
        <v>100</v>
      </c>
      <c r="R6" s="33">
        <f t="shared" si="3"/>
        <v>3780</v>
      </c>
      <c r="S6" s="33">
        <f t="shared" si="3"/>
        <v>11090</v>
      </c>
      <c r="T6" s="33">
        <f t="shared" si="3"/>
        <v>114.03</v>
      </c>
      <c r="U6" s="33">
        <f t="shared" si="3"/>
        <v>97.26</v>
      </c>
      <c r="V6" s="33">
        <f t="shared" si="3"/>
        <v>2715</v>
      </c>
      <c r="W6" s="33">
        <f t="shared" si="3"/>
        <v>0.16</v>
      </c>
      <c r="X6" s="33">
        <f t="shared" si="3"/>
        <v>16968.75</v>
      </c>
      <c r="Y6" s="34">
        <f>IF(Y7="",NA(),Y7)</f>
        <v>82.56</v>
      </c>
      <c r="Z6" s="34">
        <f t="shared" ref="Z6:AH6" si="4">IF(Z7="",NA(),Z7)</f>
        <v>83.32</v>
      </c>
      <c r="AA6" s="34">
        <f t="shared" si="4"/>
        <v>80.599999999999994</v>
      </c>
      <c r="AB6" s="34">
        <f t="shared" si="4"/>
        <v>80.12</v>
      </c>
      <c r="AC6" s="34">
        <f t="shared" si="4"/>
        <v>79.67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436.65</v>
      </c>
      <c r="BG6" s="34">
        <f t="shared" ref="BG6:BO6" si="7">IF(BG7="",NA(),BG7)</f>
        <v>392.17</v>
      </c>
      <c r="BH6" s="34">
        <f t="shared" si="7"/>
        <v>688.65</v>
      </c>
      <c r="BI6" s="34">
        <f t="shared" si="7"/>
        <v>521.04</v>
      </c>
      <c r="BJ6" s="34">
        <f t="shared" si="7"/>
        <v>190.51</v>
      </c>
      <c r="BK6" s="34">
        <f t="shared" si="7"/>
        <v>446.63</v>
      </c>
      <c r="BL6" s="34">
        <f t="shared" si="7"/>
        <v>416.91</v>
      </c>
      <c r="BM6" s="34">
        <f t="shared" si="7"/>
        <v>241.49</v>
      </c>
      <c r="BN6" s="34">
        <f t="shared" si="7"/>
        <v>248.44</v>
      </c>
      <c r="BO6" s="34">
        <f t="shared" si="7"/>
        <v>244.85</v>
      </c>
      <c r="BP6" s="33" t="str">
        <f>IF(BP7="","",IF(BP7="-","【-】","【"&amp;SUBSTITUTE(TEXT(BP7,"#,##0.00"),"-","△")&amp;"】"))</f>
        <v>【329.28】</v>
      </c>
      <c r="BQ6" s="34">
        <f>IF(BQ7="",NA(),BQ7)</f>
        <v>57.46</v>
      </c>
      <c r="BR6" s="34">
        <f t="shared" ref="BR6:BZ6" si="8">IF(BR7="",NA(),BR7)</f>
        <v>53.2</v>
      </c>
      <c r="BS6" s="34">
        <f t="shared" si="8"/>
        <v>51.59</v>
      </c>
      <c r="BT6" s="34">
        <f t="shared" si="8"/>
        <v>51.98</v>
      </c>
      <c r="BU6" s="34">
        <f t="shared" si="8"/>
        <v>54.32</v>
      </c>
      <c r="BV6" s="34">
        <f t="shared" si="8"/>
        <v>58.53</v>
      </c>
      <c r="BW6" s="34">
        <f t="shared" si="8"/>
        <v>57.93</v>
      </c>
      <c r="BX6" s="34">
        <f t="shared" si="8"/>
        <v>65.7</v>
      </c>
      <c r="BY6" s="34">
        <f t="shared" si="8"/>
        <v>66.73</v>
      </c>
      <c r="BZ6" s="34">
        <f t="shared" si="8"/>
        <v>64.78</v>
      </c>
      <c r="CA6" s="33" t="str">
        <f>IF(CA7="","",IF(CA7="-","【-】","【"&amp;SUBSTITUTE(TEXT(CA7,"#,##0.00"),"-","△")&amp;"】"))</f>
        <v>【60.55】</v>
      </c>
      <c r="CB6" s="34">
        <f>IF(CB7="",NA(),CB7)</f>
        <v>208.89</v>
      </c>
      <c r="CC6" s="34">
        <f t="shared" ref="CC6:CK6" si="9">IF(CC7="",NA(),CC7)</f>
        <v>237.82</v>
      </c>
      <c r="CD6" s="34">
        <f t="shared" si="9"/>
        <v>250.09</v>
      </c>
      <c r="CE6" s="34">
        <f t="shared" si="9"/>
        <v>246.6</v>
      </c>
      <c r="CF6" s="34">
        <f t="shared" si="9"/>
        <v>203.71</v>
      </c>
      <c r="CG6" s="34">
        <f t="shared" si="9"/>
        <v>266.57</v>
      </c>
      <c r="CH6" s="34">
        <f t="shared" si="9"/>
        <v>276.93</v>
      </c>
      <c r="CI6" s="34">
        <f t="shared" si="9"/>
        <v>247.94</v>
      </c>
      <c r="CJ6" s="34">
        <f t="shared" si="9"/>
        <v>241.29</v>
      </c>
      <c r="CK6" s="34">
        <f t="shared" si="9"/>
        <v>250.21</v>
      </c>
      <c r="CL6" s="33" t="str">
        <f>IF(CL7="","",IF(CL7="-","【-】","【"&amp;SUBSTITUTE(TEXT(CL7,"#,##0.00"),"-","△")&amp;"】"))</f>
        <v>【269.12】</v>
      </c>
      <c r="CM6" s="34">
        <f>IF(CM7="",NA(),CM7)</f>
        <v>102.1</v>
      </c>
      <c r="CN6" s="34">
        <f t="shared" ref="CN6:CV6" si="10">IF(CN7="",NA(),CN7)</f>
        <v>100</v>
      </c>
      <c r="CO6" s="34">
        <f t="shared" si="10"/>
        <v>100</v>
      </c>
      <c r="CP6" s="34">
        <f t="shared" si="10"/>
        <v>100</v>
      </c>
      <c r="CQ6" s="34">
        <f t="shared" si="10"/>
        <v>100</v>
      </c>
      <c r="CR6" s="34">
        <f t="shared" si="10"/>
        <v>58.06</v>
      </c>
      <c r="CS6" s="34">
        <f t="shared" si="10"/>
        <v>59.08</v>
      </c>
      <c r="CT6" s="34">
        <f t="shared" si="10"/>
        <v>60.25</v>
      </c>
      <c r="CU6" s="34">
        <f t="shared" si="10"/>
        <v>61.94</v>
      </c>
      <c r="CV6" s="34">
        <f t="shared" si="10"/>
        <v>61.79</v>
      </c>
      <c r="CW6" s="33" t="str">
        <f>IF(CW7="","",IF(CW7="-","【-】","【"&amp;SUBSTITUTE(TEXT(CW7,"#,##0.00"),"-","△")&amp;"】"))</f>
        <v>【59.35】</v>
      </c>
      <c r="CX6" s="34">
        <f>IF(CX7="",NA(),CX7)</f>
        <v>54.75</v>
      </c>
      <c r="CY6" s="34">
        <f t="shared" ref="CY6:DG6" si="11">IF(CY7="",NA(),CY7)</f>
        <v>56.19</v>
      </c>
      <c r="CZ6" s="34">
        <f t="shared" si="11"/>
        <v>54.39</v>
      </c>
      <c r="DA6" s="34">
        <f t="shared" si="11"/>
        <v>57.27</v>
      </c>
      <c r="DB6" s="34">
        <f t="shared" si="11"/>
        <v>67.66</v>
      </c>
      <c r="DC6" s="34">
        <f t="shared" si="11"/>
        <v>75.790000000000006</v>
      </c>
      <c r="DD6" s="34">
        <f t="shared" si="11"/>
        <v>77.12</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313891</v>
      </c>
      <c r="D7" s="36">
        <v>47</v>
      </c>
      <c r="E7" s="36">
        <v>18</v>
      </c>
      <c r="F7" s="36">
        <v>0</v>
      </c>
      <c r="G7" s="36">
        <v>0</v>
      </c>
      <c r="H7" s="36" t="s">
        <v>111</v>
      </c>
      <c r="I7" s="36" t="s">
        <v>112</v>
      </c>
      <c r="J7" s="36" t="s">
        <v>113</v>
      </c>
      <c r="K7" s="36" t="s">
        <v>114</v>
      </c>
      <c r="L7" s="36" t="s">
        <v>115</v>
      </c>
      <c r="M7" s="36" t="s">
        <v>116</v>
      </c>
      <c r="N7" s="37" t="s">
        <v>117</v>
      </c>
      <c r="O7" s="37" t="s">
        <v>118</v>
      </c>
      <c r="P7" s="37">
        <v>24.59</v>
      </c>
      <c r="Q7" s="37">
        <v>100</v>
      </c>
      <c r="R7" s="37">
        <v>3780</v>
      </c>
      <c r="S7" s="37">
        <v>11090</v>
      </c>
      <c r="T7" s="37">
        <v>114.03</v>
      </c>
      <c r="U7" s="37">
        <v>97.26</v>
      </c>
      <c r="V7" s="37">
        <v>2715</v>
      </c>
      <c r="W7" s="37">
        <v>0.16</v>
      </c>
      <c r="X7" s="37">
        <v>16968.75</v>
      </c>
      <c r="Y7" s="37">
        <v>82.56</v>
      </c>
      <c r="Z7" s="37">
        <v>83.32</v>
      </c>
      <c r="AA7" s="37">
        <v>80.599999999999994</v>
      </c>
      <c r="AB7" s="37">
        <v>80.12</v>
      </c>
      <c r="AC7" s="37">
        <v>79.67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436.65</v>
      </c>
      <c r="BG7" s="37">
        <v>392.17</v>
      </c>
      <c r="BH7" s="37">
        <v>688.65</v>
      </c>
      <c r="BI7" s="37">
        <v>521.04</v>
      </c>
      <c r="BJ7" s="37">
        <v>190.51</v>
      </c>
      <c r="BK7" s="37">
        <v>446.63</v>
      </c>
      <c r="BL7" s="37">
        <v>416.91</v>
      </c>
      <c r="BM7" s="37">
        <v>241.49</v>
      </c>
      <c r="BN7" s="37">
        <v>248.44</v>
      </c>
      <c r="BO7" s="37">
        <v>244.85</v>
      </c>
      <c r="BP7" s="37">
        <v>329.28</v>
      </c>
      <c r="BQ7" s="37">
        <v>57.46</v>
      </c>
      <c r="BR7" s="37">
        <v>53.2</v>
      </c>
      <c r="BS7" s="37">
        <v>51.59</v>
      </c>
      <c r="BT7" s="37">
        <v>51.98</v>
      </c>
      <c r="BU7" s="37">
        <v>54.32</v>
      </c>
      <c r="BV7" s="37">
        <v>58.53</v>
      </c>
      <c r="BW7" s="37">
        <v>57.93</v>
      </c>
      <c r="BX7" s="37">
        <v>65.7</v>
      </c>
      <c r="BY7" s="37">
        <v>66.73</v>
      </c>
      <c r="BZ7" s="37">
        <v>64.78</v>
      </c>
      <c r="CA7" s="37">
        <v>60.55</v>
      </c>
      <c r="CB7" s="37">
        <v>208.89</v>
      </c>
      <c r="CC7" s="37">
        <v>237.82</v>
      </c>
      <c r="CD7" s="37">
        <v>250.09</v>
      </c>
      <c r="CE7" s="37">
        <v>246.6</v>
      </c>
      <c r="CF7" s="37">
        <v>203.71</v>
      </c>
      <c r="CG7" s="37">
        <v>266.57</v>
      </c>
      <c r="CH7" s="37">
        <v>276.93</v>
      </c>
      <c r="CI7" s="37">
        <v>247.94</v>
      </c>
      <c r="CJ7" s="37">
        <v>241.29</v>
      </c>
      <c r="CK7" s="37">
        <v>250.21</v>
      </c>
      <c r="CL7" s="37">
        <v>269.12</v>
      </c>
      <c r="CM7" s="37">
        <v>102.1</v>
      </c>
      <c r="CN7" s="37">
        <v>100</v>
      </c>
      <c r="CO7" s="37">
        <v>100</v>
      </c>
      <c r="CP7" s="37">
        <v>100</v>
      </c>
      <c r="CQ7" s="37">
        <v>100</v>
      </c>
      <c r="CR7" s="37">
        <v>58.06</v>
      </c>
      <c r="CS7" s="37">
        <v>59.08</v>
      </c>
      <c r="CT7" s="37">
        <v>60.25</v>
      </c>
      <c r="CU7" s="37">
        <v>61.94</v>
      </c>
      <c r="CV7" s="37">
        <v>61.79</v>
      </c>
      <c r="CW7" s="37">
        <v>59.35</v>
      </c>
      <c r="CX7" s="37">
        <v>54.75</v>
      </c>
      <c r="CY7" s="37">
        <v>56.19</v>
      </c>
      <c r="CZ7" s="37">
        <v>54.39</v>
      </c>
      <c r="DA7" s="37">
        <v>57.27</v>
      </c>
      <c r="DB7" s="37">
        <v>67.66</v>
      </c>
      <c r="DC7" s="37">
        <v>75.790000000000006</v>
      </c>
      <c r="DD7" s="37">
        <v>77.12</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2019-01-30T09:52:56Z</cp:lastPrinted>
  <dcterms:created xsi:type="dcterms:W3CDTF">2018-12-03T09:40:29Z</dcterms:created>
  <dcterms:modified xsi:type="dcterms:W3CDTF">2019-01-30T09:53:49Z</dcterms:modified>
  <cp:category/>
</cp:coreProperties>
</file>