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各課フォルダ\022水道課\03下水道\30各種調査(集排・公共・環境)◆\40総務省\Ｈ３０\経営比較分析表\提出分ファイル\"/>
    </mc:Choice>
  </mc:AlternateContent>
  <workbookProtection workbookAlgorithmName="SHA-512" workbookHashValue="8aVrX7/08KgJwJI1tXG3PmPT16tkj9NYJCqOU/4j5KB9b8FOPt2aZcdMg8YSCIh3KhF/L+HEPDtdmFjrrHBAyQ==" workbookSaltValue="Gj1NZMOWkO57VSul3Gzfv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<sst xmlns="http://schemas.openxmlformats.org/spreadsheetml/2006/main" count="240" uniqueCount="126">
  <si>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</si>
  <si>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</si>
  <si>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</si>
  <si>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</si>
  <si>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</si>
  <si>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</si>
  <si>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</si>
  <si>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</si>
  <si>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</si>
  <si>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</si>
  <si>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</si>
  <si>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</si>
  <si>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</si>
  <si>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</si>
  <si>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</si>
  <si>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</si>
  <si>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</si>
  <si>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</si>
  <si>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</si>
  <si>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</si>
  <si>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</si>
  <si>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</si>
  <si>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</si>
  <si>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</si>
  <si>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</si>
  <si>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</si>
  <si>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</si>
  <si>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</si>
  <si>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</si>
  <si>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</si>
  <si>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</si>
  <si>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</si>
  <si>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</si>
  <si>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</si>
  <si>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</si>
  <si>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</si>
  <si>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</si>
  <si>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</si>
  <si>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</si>
  <si>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</si>
  <si>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</si>
  <si>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</si>
  <si>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</si>
  <si>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</si>
  <si>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</si>
  <si>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</si>
  <si>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</si>
  <si>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</si>
  <si>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</si>
  <si>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</si>
  <si>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</si>
  <si>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</si>
  <si>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</si>
  <si>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</si>
  <si>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</si>
  <si>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</si>
  <si>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</si>
  <si>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</si>
  <si>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</si>
  <si>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</si>
  <si>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</si>
  <si>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</si>
  <si>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</si>
  <si>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</si>
  <si>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</si>
  <si>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</si>
  <si>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</si>
  <si>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</si>
  <si>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</si>
  <si>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</si>
  <si>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</si>
  <si>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</si>
  <si>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</si>
  <si>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</si>
  <si>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</si>
  <si>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</si>
  <si>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</si>
  <si>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</si>
  <si>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</si>
  <si>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</si>
  <si>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</si>
  <si>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</si>
  <si>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</si>
  <si>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</si>
  <si>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</si>
  <si>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</si>
  <si>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</si>
  <si>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</si>
  <si>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</si>
  <si>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</si>
  <si>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</si>
  <si>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</si>
  <si>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</si>
  <si>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</si>
  <si>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</si>
  <si>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</si>
  <si>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</si>
  <si>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</si>
  <si>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</si>
  <si>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</si>
  <si>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</si>
  <si>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</si>
  <si>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</si>
  <si>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</si>
  <si>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</si>
  <si>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</si>
  <si>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</si>
  <si>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</si>
  <si>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</si>
  <si>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</si>
  <si>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大山町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</si>
  <si>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</si>
  <si>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</si>
  <si>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</si>
  <si>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</si>
  <si>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</si>
  <si>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</si>
  <si>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</si>
  <si>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</si>
  <si>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</si>
  <si>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</si>
  <si>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</si>
  <si>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</si>
  <si>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はその資産額から財政全体に与える影響も大きいことを踏まえ、計画的に施設の予防保全に努めなければならないと考える。また発生対応型で心配される短期間に集中しての施設の老朽化による修繕にかかる費用増大とならないよう、計画的な費用配分を検討し、維持管理していかなければならない。財源については、使用料の適正化と人口減少が予想される状況を考慮し、施設の統廃合等により経費削減と併せ、地方公営企業会計の法適用化で一層の経営改善を進めていく必要がある。</t>
    <rPh sb="197" eb="198">
      <t>アワ</t>
    </rPh>
    <rPh sb="212" eb="213">
      <t>カ</t>
    </rPh>
    <phoneticPr fontId="4"/>
  </si>
  <si>
    <r>
      <t>　平成28年度に算定基礎の見直しをしており、そのため①収益的収支比率と⑤経費回収率および⑥汚水処理原価は改善し前年度並みの結果となった。平成29年度から料金統一化を図ったが、現状では健全経営が出来ているとはいえず、引き続き経費削減に努めている。
　④企業債残高対事業規模比率については昨年算定基礎の見直しで0となったが、再度見直しをしたことにより適正数値を割り出した。
⑧水洗化率は類似団体を下回るが、全国平均に近づいている。また、これまで⑦施設利用率は全国平均・類似団体を下回り、施設の稼働率が低い値だったことから、計画的な施設および基本計画を見直し適切な施設規模となるよう改善を進めている。</t>
    </r>
    <r>
      <rPr>
        <sz val="11"/>
        <color rgb="FFFF0000"/>
        <rFont val="ＭＳ ゴシック"/>
        <family val="3"/>
        <charset val="128"/>
      </rPr>
      <t/>
    </r>
    <rPh sb="52" eb="54">
      <t>カイゼン</t>
    </rPh>
    <rPh sb="55" eb="58">
      <t>ゼンネンド</t>
    </rPh>
    <rPh sb="58" eb="59">
      <t>ナ</t>
    </rPh>
    <rPh sb="68" eb="70">
      <t>ヘイセイ</t>
    </rPh>
    <rPh sb="72" eb="74">
      <t>ネンド</t>
    </rPh>
    <rPh sb="76" eb="78">
      <t>リョウキン</t>
    </rPh>
    <rPh sb="78" eb="80">
      <t>トウイツ</t>
    </rPh>
    <rPh sb="80" eb="81">
      <t>カ</t>
    </rPh>
    <rPh sb="82" eb="83">
      <t>ハカ</t>
    </rPh>
    <rPh sb="107" eb="108">
      <t>ヒ</t>
    </rPh>
    <rPh sb="109" eb="110">
      <t>ツヅ</t>
    </rPh>
    <rPh sb="160" eb="162">
      <t>サイド</t>
    </rPh>
    <rPh sb="162" eb="164">
      <t>ミナオ</t>
    </rPh>
    <rPh sb="173" eb="175">
      <t>テキセイ</t>
    </rPh>
    <rPh sb="175" eb="177">
      <t>スウチ</t>
    </rPh>
    <rPh sb="178" eb="179">
      <t>ワ</t>
    </rPh>
    <rPh sb="180" eb="181">
      <t>ダ</t>
    </rPh>
    <rPh sb="186" eb="189">
      <t>スイセンカ</t>
    </rPh>
    <rPh sb="189" eb="190">
      <t>リツ</t>
    </rPh>
    <rPh sb="206" eb="207">
      <t>チカ</t>
    </rPh>
    <rPh sb="244" eb="246">
      <t>カドウ</t>
    </rPh>
    <rPh sb="246" eb="247">
      <t>リツ</t>
    </rPh>
    <rPh sb="259" eb="262">
      <t>ケイカクテキ</t>
    </rPh>
    <rPh sb="281" eb="283">
      <t>キボ</t>
    </rPh>
    <phoneticPr fontId="4"/>
  </si>
  <si>
    <t>　特定環境保全公共下水道事業は4処理区有り、古いものは供用開始から30年が経過している。施設の経年劣化が進み、更新時期となっている。これらの施設については調査・点検を行い、計画的に更新を行うことで延命していく必要がある。経過年数が進むにつれ、更新や修繕の必要箇所は増加傾向となっている。現在、計画的な改築等を行うことで施設の予防保全及びライフサイクルの縮小化を図るため、終末処理場の更新を進めている。また管渠については、耐用年数が経過するまで期間があるため、今後は計画的に調査を行い、老朽化対策をする必要があると思わ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</si>
</sst>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6" xfId="0" quotePrefix="1"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CA-4AA6-B8C0-4016C70305E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0.15</c:v>
                </c:pt>
              </c:numCache>
            </c:numRef>
          </c:val>
          <c:smooth val="0"/>
          <c:extLst>
            <c:ext xmlns:c16="http://schemas.microsoft.com/office/drawing/2014/chart" uri="{C3380CC4-5D6E-409C-BE32-E72D297353CC}">
              <c16:uniqueId val="{00000001-F0CA-4AA6-B8C0-4016C70305E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25.5</c:v>
                </c:pt>
                <c:pt idx="1">
                  <c:v>25.5</c:v>
                </c:pt>
                <c:pt idx="2">
                  <c:v>25.78</c:v>
                </c:pt>
                <c:pt idx="3">
                  <c:v>26.14</c:v>
                </c:pt>
                <c:pt idx="4">
                  <c:v>26.32</c:v>
                </c:pt>
              </c:numCache>
            </c:numRef>
          </c:val>
          <c:extLst>
            <c:ext xmlns:c16="http://schemas.microsoft.com/office/drawing/2014/chart" uri="{C3380CC4-5D6E-409C-BE32-E72D297353CC}">
              <c16:uniqueId val="{00000000-3D64-42B7-9F57-ACF9ED0C4FE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42.38</c:v>
                </c:pt>
              </c:numCache>
            </c:numRef>
          </c:val>
          <c:smooth val="0"/>
          <c:extLst>
            <c:ext xmlns:c16="http://schemas.microsoft.com/office/drawing/2014/chart" uri="{C3380CC4-5D6E-409C-BE32-E72D297353CC}">
              <c16:uniqueId val="{00000001-3D64-42B7-9F57-ACF9ED0C4FE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77.45</c:v>
                </c:pt>
                <c:pt idx="1">
                  <c:v>78.28</c:v>
                </c:pt>
                <c:pt idx="2">
                  <c:v>79.180000000000007</c:v>
                </c:pt>
                <c:pt idx="3">
                  <c:v>79.06</c:v>
                </c:pt>
                <c:pt idx="4">
                  <c:v>81.5</c:v>
                </c:pt>
              </c:numCache>
            </c:numRef>
          </c:val>
          <c:extLst>
            <c:ext xmlns:c16="http://schemas.microsoft.com/office/drawing/2014/chart" uri="{C3380CC4-5D6E-409C-BE32-E72D297353CC}">
              <c16:uniqueId val="{00000000-040A-4BF8-A559-343E6382E62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87.01</c:v>
                </c:pt>
              </c:numCache>
            </c:numRef>
          </c:val>
          <c:smooth val="0"/>
          <c:extLst>
            <c:ext xmlns:c16="http://schemas.microsoft.com/office/drawing/2014/chart" uri="{C3380CC4-5D6E-409C-BE32-E72D297353CC}">
              <c16:uniqueId val="{00000001-040A-4BF8-A559-343E6382E62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65.12</c:v>
                </c:pt>
                <c:pt idx="1">
                  <c:v>46.44</c:v>
                </c:pt>
                <c:pt idx="2">
                  <c:v>46.76</c:v>
                </c:pt>
                <c:pt idx="3">
                  <c:v>97.12</c:v>
                </c:pt>
                <c:pt idx="4">
                  <c:v>97.2</c:v>
                </c:pt>
              </c:numCache>
            </c:numRef>
          </c:val>
          <c:extLst>
            <c:ext xmlns:c16="http://schemas.microsoft.com/office/drawing/2014/chart" uri="{C3380CC4-5D6E-409C-BE32-E72D297353CC}">
              <c16:uniqueId val="{00000000-7142-42B2-B1D1-33BF3B2FB94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42-42B2-B1D1-33BF3B2FB94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99-4C38-B22B-D1BB9D6BCC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99-4C38-B22B-D1BB9D6BCC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D7-478C-90F6-E17BE6501B8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D7-478C-90F6-E17BE6501B8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44-4068-A245-AF68CF41862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44-4068-A245-AF68CF41862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9D-4CA3-8446-AF84407C057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9D-4CA3-8446-AF84407C057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1885.98</c:v>
                </c:pt>
                <c:pt idx="1">
                  <c:v>1511.08</c:v>
                </c:pt>
                <c:pt idx="2">
                  <c:v>1827.83</c:v>
                </c:pt>
                <c:pt idx="3" formatCode="#,##0.00;&quot;△&quot;#,##0.00">
                  <c:v>0</c:v>
                </c:pt>
                <c:pt idx="4">
                  <c:v>152.63999999999999</c:v>
                </c:pt>
              </c:numCache>
            </c:numRef>
          </c:val>
          <c:extLst>
            <c:ext xmlns:c16="http://schemas.microsoft.com/office/drawing/2014/chart" uri="{C3380CC4-5D6E-409C-BE32-E72D297353CC}">
              <c16:uniqueId val="{00000000-8666-4DA9-8AF9-8CCA8AEBAB3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1144.94</c:v>
                </c:pt>
              </c:numCache>
            </c:numRef>
          </c:val>
          <c:smooth val="0"/>
          <c:extLst>
            <c:ext xmlns:c16="http://schemas.microsoft.com/office/drawing/2014/chart" uri="{C3380CC4-5D6E-409C-BE32-E72D297353CC}">
              <c16:uniqueId val="{00000001-8666-4DA9-8AF9-8CCA8AEBAB3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46.97</c:v>
                </c:pt>
                <c:pt idx="1">
                  <c:v>64.83</c:v>
                </c:pt>
                <c:pt idx="2">
                  <c:v>43.44</c:v>
                </c:pt>
                <c:pt idx="3">
                  <c:v>90.15</c:v>
                </c:pt>
                <c:pt idx="4">
                  <c:v>95.29</c:v>
                </c:pt>
              </c:numCache>
            </c:numRef>
          </c:val>
          <c:extLst>
            <c:ext xmlns:c16="http://schemas.microsoft.com/office/drawing/2014/chart" uri="{C3380CC4-5D6E-409C-BE32-E72D297353CC}">
              <c16:uniqueId val="{00000000-2E82-4326-9477-DE528779E8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88.16</c:v>
                </c:pt>
              </c:numCache>
            </c:numRef>
          </c:val>
          <c:smooth val="0"/>
          <c:extLst>
            <c:ext xmlns:c16="http://schemas.microsoft.com/office/drawing/2014/chart" uri="{C3380CC4-5D6E-409C-BE32-E72D297353CC}">
              <c16:uniqueId val="{00000001-2E82-4326-9477-DE528779E8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340.53</c:v>
                </c:pt>
                <c:pt idx="1">
                  <c:v>251.54</c:v>
                </c:pt>
                <c:pt idx="2">
                  <c:v>379.49</c:v>
                </c:pt>
                <c:pt idx="3">
                  <c:v>182.82</c:v>
                </c:pt>
                <c:pt idx="4">
                  <c:v>177.32</c:v>
                </c:pt>
              </c:numCache>
            </c:numRef>
          </c:val>
          <c:extLst>
            <c:ext xmlns:c16="http://schemas.microsoft.com/office/drawing/2014/chart" uri="{C3380CC4-5D6E-409C-BE32-E72D297353CC}">
              <c16:uniqueId val="{00000000-87B4-4639-ACD5-43A6FFA95E9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173.89</c:v>
                </c:pt>
              </c:numCache>
            </c:numRef>
          </c:val>
          <c:smooth val="0"/>
          <c:extLst>
            <c:ext xmlns:c16="http://schemas.microsoft.com/office/drawing/2014/chart" uri="{C3380CC4-5D6E-409C-BE32-E72D297353CC}">
              <c16:uniqueId val="{00000001-87B4-4639-ACD5-43A6FFA95E9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鳥取県　大山町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D1</v>
      </c>
      <c r="X8" s="47"/>
      <c r="Y8" s="47"/>
      <c r="Z8" s="47"/>
      <c r="AA8" s="47"/>
      <c r="AB8" s="47"/>
      <c r="AC8" s="47"/>
      <c r="AD8" s="48" t="str">
        <f>データ!$M$6</f>
        <v>非設置</v>
      </c>
      <c r="AE8" s="48"/>
      <c r="AF8" s="48"/>
      <c r="AG8" s="48"/>
      <c r="AH8" s="48"/>
      <c r="AI8" s="48"/>
      <c r="AJ8" s="48"/>
      <c r="AK8" s="3"/>
      <c r="AL8" s="49">
        <f>データ!S6</f>
        <v>16575</v>
      </c>
      <c r="AM8" s="49"/>
      <c r="AN8" s="49"/>
      <c r="AO8" s="49"/>
      <c r="AP8" s="49"/>
      <c r="AQ8" s="49"/>
      <c r="AR8" s="49"/>
      <c r="AS8" s="49"/>
      <c r="AT8" s="44">
        <f>データ!T6</f>
        <v>189.83</v>
      </c>
      <c r="AU8" s="44"/>
      <c r="AV8" s="44"/>
      <c r="AW8" s="44"/>
      <c r="AX8" s="44"/>
      <c r="AY8" s="44"/>
      <c r="AZ8" s="44"/>
      <c r="BA8" s="44"/>
      <c r="BB8" s="44">
        <f>データ!U6</f>
        <v>87.31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44.88</v>
      </c>
      <c r="Q10" s="44"/>
      <c r="R10" s="44"/>
      <c r="S10" s="44"/>
      <c r="T10" s="44"/>
      <c r="U10" s="44"/>
      <c r="V10" s="44"/>
      <c r="W10" s="44">
        <f>データ!Q6</f>
        <v>100</v>
      </c>
      <c r="X10" s="44"/>
      <c r="Y10" s="44"/>
      <c r="Z10" s="44"/>
      <c r="AA10" s="44"/>
      <c r="AB10" s="44"/>
      <c r="AC10" s="44"/>
      <c r="AD10" s="49">
        <f>データ!R6</f>
        <v>3602</v>
      </c>
      <c r="AE10" s="49"/>
      <c r="AF10" s="49"/>
      <c r="AG10" s="49"/>
      <c r="AH10" s="49"/>
      <c r="AI10" s="49"/>
      <c r="AJ10" s="49"/>
      <c r="AK10" s="2"/>
      <c r="AL10" s="49">
        <f>データ!V6</f>
        <v>7388</v>
      </c>
      <c r="AM10" s="49"/>
      <c r="AN10" s="49"/>
      <c r="AO10" s="49"/>
      <c r="AP10" s="49"/>
      <c r="AQ10" s="49"/>
      <c r="AR10" s="49"/>
      <c r="AS10" s="49"/>
      <c r="AT10" s="44">
        <f>データ!W6</f>
        <v>3.26</v>
      </c>
      <c r="AU10" s="44"/>
      <c r="AV10" s="44"/>
      <c r="AW10" s="44"/>
      <c r="AX10" s="44"/>
      <c r="AY10" s="44"/>
      <c r="AZ10" s="44"/>
      <c r="BA10" s="44"/>
      <c r="BB10" s="44">
        <f>データ!X6</f>
        <v>2266.2600000000002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124</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68" t="s">
        <v>27</v>
      </c>
      <c r="D34" s="68"/>
      <c r="E34" s="68"/>
      <c r="F34" s="68"/>
      <c r="G34" s="68"/>
      <c r="H34" s="68"/>
      <c r="I34" s="68"/>
      <c r="J34" s="68"/>
      <c r="K34" s="68"/>
      <c r="L34" s="68"/>
      <c r="M34" s="68"/>
      <c r="N34" s="68"/>
      <c r="O34" s="68"/>
      <c r="P34" s="68"/>
      <c r="Q34" s="19"/>
      <c r="R34" s="68" t="s">
        <v>28</v>
      </c>
      <c r="S34" s="68"/>
      <c r="T34" s="68"/>
      <c r="U34" s="68"/>
      <c r="V34" s="68"/>
      <c r="W34" s="68"/>
      <c r="X34" s="68"/>
      <c r="Y34" s="68"/>
      <c r="Z34" s="68"/>
      <c r="AA34" s="68"/>
      <c r="AB34" s="68"/>
      <c r="AC34" s="68"/>
      <c r="AD34" s="68"/>
      <c r="AE34" s="68"/>
      <c r="AF34" s="19"/>
      <c r="AG34" s="68" t="s">
        <v>29</v>
      </c>
      <c r="AH34" s="68"/>
      <c r="AI34" s="68"/>
      <c r="AJ34" s="68"/>
      <c r="AK34" s="68"/>
      <c r="AL34" s="68"/>
      <c r="AM34" s="68"/>
      <c r="AN34" s="68"/>
      <c r="AO34" s="68"/>
      <c r="AP34" s="68"/>
      <c r="AQ34" s="68"/>
      <c r="AR34" s="68"/>
      <c r="AS34" s="68"/>
      <c r="AT34" s="68"/>
      <c r="AU34" s="19"/>
      <c r="AV34" s="68" t="s">
        <v>30</v>
      </c>
      <c r="AW34" s="68"/>
      <c r="AX34" s="68"/>
      <c r="AY34" s="68"/>
      <c r="AZ34" s="68"/>
      <c r="BA34" s="68"/>
      <c r="BB34" s="68"/>
      <c r="BC34" s="68"/>
      <c r="BD34" s="68"/>
      <c r="BE34" s="68"/>
      <c r="BF34" s="68"/>
      <c r="BG34" s="68"/>
      <c r="BH34" s="68"/>
      <c r="BI34" s="68"/>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68"/>
      <c r="D35" s="68"/>
      <c r="E35" s="68"/>
      <c r="F35" s="68"/>
      <c r="G35" s="68"/>
      <c r="H35" s="68"/>
      <c r="I35" s="68"/>
      <c r="J35" s="68"/>
      <c r="K35" s="68"/>
      <c r="L35" s="68"/>
      <c r="M35" s="68"/>
      <c r="N35" s="68"/>
      <c r="O35" s="68"/>
      <c r="P35" s="68"/>
      <c r="Q35" s="19"/>
      <c r="R35" s="68"/>
      <c r="S35" s="68"/>
      <c r="T35" s="68"/>
      <c r="U35" s="68"/>
      <c r="V35" s="68"/>
      <c r="W35" s="68"/>
      <c r="X35" s="68"/>
      <c r="Y35" s="68"/>
      <c r="Z35" s="68"/>
      <c r="AA35" s="68"/>
      <c r="AB35" s="68"/>
      <c r="AC35" s="68"/>
      <c r="AD35" s="68"/>
      <c r="AE35" s="68"/>
      <c r="AF35" s="19"/>
      <c r="AG35" s="68"/>
      <c r="AH35" s="68"/>
      <c r="AI35" s="68"/>
      <c r="AJ35" s="68"/>
      <c r="AK35" s="68"/>
      <c r="AL35" s="68"/>
      <c r="AM35" s="68"/>
      <c r="AN35" s="68"/>
      <c r="AO35" s="68"/>
      <c r="AP35" s="68"/>
      <c r="AQ35" s="68"/>
      <c r="AR35" s="68"/>
      <c r="AS35" s="68"/>
      <c r="AT35" s="68"/>
      <c r="AU35" s="19"/>
      <c r="AV35" s="68"/>
      <c r="AW35" s="68"/>
      <c r="AX35" s="68"/>
      <c r="AY35" s="68"/>
      <c r="AZ35" s="68"/>
      <c r="BA35" s="68"/>
      <c r="BB35" s="68"/>
      <c r="BC35" s="68"/>
      <c r="BD35" s="68"/>
      <c r="BE35" s="68"/>
      <c r="BF35" s="68"/>
      <c r="BG35" s="68"/>
      <c r="BH35" s="68"/>
      <c r="BI35" s="68"/>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125</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68" t="s">
        <v>32</v>
      </c>
      <c r="D56" s="68"/>
      <c r="E56" s="68"/>
      <c r="F56" s="68"/>
      <c r="G56" s="68"/>
      <c r="H56" s="68"/>
      <c r="I56" s="68"/>
      <c r="J56" s="68"/>
      <c r="K56" s="68"/>
      <c r="L56" s="68"/>
      <c r="M56" s="68"/>
      <c r="N56" s="68"/>
      <c r="O56" s="68"/>
      <c r="P56" s="68"/>
      <c r="Q56" s="19"/>
      <c r="R56" s="68" t="s">
        <v>33</v>
      </c>
      <c r="S56" s="68"/>
      <c r="T56" s="68"/>
      <c r="U56" s="68"/>
      <c r="V56" s="68"/>
      <c r="W56" s="68"/>
      <c r="X56" s="68"/>
      <c r="Y56" s="68"/>
      <c r="Z56" s="68"/>
      <c r="AA56" s="68"/>
      <c r="AB56" s="68"/>
      <c r="AC56" s="68"/>
      <c r="AD56" s="68"/>
      <c r="AE56" s="68"/>
      <c r="AF56" s="19"/>
      <c r="AG56" s="68" t="s">
        <v>34</v>
      </c>
      <c r="AH56" s="68"/>
      <c r="AI56" s="68"/>
      <c r="AJ56" s="68"/>
      <c r="AK56" s="68"/>
      <c r="AL56" s="68"/>
      <c r="AM56" s="68"/>
      <c r="AN56" s="68"/>
      <c r="AO56" s="68"/>
      <c r="AP56" s="68"/>
      <c r="AQ56" s="68"/>
      <c r="AR56" s="68"/>
      <c r="AS56" s="68"/>
      <c r="AT56" s="68"/>
      <c r="AU56" s="19"/>
      <c r="AV56" s="68" t="s">
        <v>35</v>
      </c>
      <c r="AW56" s="68"/>
      <c r="AX56" s="68"/>
      <c r="AY56" s="68"/>
      <c r="AZ56" s="68"/>
      <c r="BA56" s="68"/>
      <c r="BB56" s="68"/>
      <c r="BC56" s="68"/>
      <c r="BD56" s="68"/>
      <c r="BE56" s="68"/>
      <c r="BF56" s="68"/>
      <c r="BG56" s="68"/>
      <c r="BH56" s="68"/>
      <c r="BI56" s="68"/>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68"/>
      <c r="D57" s="68"/>
      <c r="E57" s="68"/>
      <c r="F57" s="68"/>
      <c r="G57" s="68"/>
      <c r="H57" s="68"/>
      <c r="I57" s="68"/>
      <c r="J57" s="68"/>
      <c r="K57" s="68"/>
      <c r="L57" s="68"/>
      <c r="M57" s="68"/>
      <c r="N57" s="68"/>
      <c r="O57" s="68"/>
      <c r="P57" s="68"/>
      <c r="Q57" s="19"/>
      <c r="R57" s="68"/>
      <c r="S57" s="68"/>
      <c r="T57" s="68"/>
      <c r="U57" s="68"/>
      <c r="V57" s="68"/>
      <c r="W57" s="68"/>
      <c r="X57" s="68"/>
      <c r="Y57" s="68"/>
      <c r="Z57" s="68"/>
      <c r="AA57" s="68"/>
      <c r="AB57" s="68"/>
      <c r="AC57" s="68"/>
      <c r="AD57" s="68"/>
      <c r="AE57" s="68"/>
      <c r="AF57" s="19"/>
      <c r="AG57" s="68"/>
      <c r="AH57" s="68"/>
      <c r="AI57" s="68"/>
      <c r="AJ57" s="68"/>
      <c r="AK57" s="68"/>
      <c r="AL57" s="68"/>
      <c r="AM57" s="68"/>
      <c r="AN57" s="68"/>
      <c r="AO57" s="68"/>
      <c r="AP57" s="68"/>
      <c r="AQ57" s="68"/>
      <c r="AR57" s="68"/>
      <c r="AS57" s="68"/>
      <c r="AT57" s="68"/>
      <c r="AU57" s="19"/>
      <c r="AV57" s="68"/>
      <c r="AW57" s="68"/>
      <c r="AX57" s="68"/>
      <c r="AY57" s="68"/>
      <c r="AZ57" s="68"/>
      <c r="BA57" s="68"/>
      <c r="BB57" s="68"/>
      <c r="BC57" s="68"/>
      <c r="BD57" s="68"/>
      <c r="BE57" s="68"/>
      <c r="BF57" s="68"/>
      <c r="BG57" s="68"/>
      <c r="BH57" s="68"/>
      <c r="BI57" s="68"/>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7"/>
      <c r="BM60" s="78"/>
      <c r="BN60" s="78"/>
      <c r="BO60" s="78"/>
      <c r="BP60" s="78"/>
      <c r="BQ60" s="78"/>
      <c r="BR60" s="78"/>
      <c r="BS60" s="78"/>
      <c r="BT60" s="78"/>
      <c r="BU60" s="78"/>
      <c r="BV60" s="78"/>
      <c r="BW60" s="78"/>
      <c r="BX60" s="78"/>
      <c r="BY60" s="78"/>
      <c r="BZ60" s="79"/>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123</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68" t="s">
        <v>38</v>
      </c>
      <c r="D79" s="68"/>
      <c r="E79" s="68"/>
      <c r="F79" s="68"/>
      <c r="G79" s="68"/>
      <c r="H79" s="68"/>
      <c r="I79" s="68"/>
      <c r="J79" s="68"/>
      <c r="K79" s="68"/>
      <c r="L79" s="68"/>
      <c r="M79" s="68"/>
      <c r="N79" s="68"/>
      <c r="O79" s="68"/>
      <c r="P79" s="68"/>
      <c r="Q79" s="68"/>
      <c r="R79" s="68"/>
      <c r="S79" s="68"/>
      <c r="T79" s="68"/>
      <c r="U79" s="19"/>
      <c r="V79" s="19"/>
      <c r="W79" s="68" t="s">
        <v>39</v>
      </c>
      <c r="X79" s="68"/>
      <c r="Y79" s="68"/>
      <c r="Z79" s="68"/>
      <c r="AA79" s="68"/>
      <c r="AB79" s="68"/>
      <c r="AC79" s="68"/>
      <c r="AD79" s="68"/>
      <c r="AE79" s="68"/>
      <c r="AF79" s="68"/>
      <c r="AG79" s="68"/>
      <c r="AH79" s="68"/>
      <c r="AI79" s="68"/>
      <c r="AJ79" s="68"/>
      <c r="AK79" s="68"/>
      <c r="AL79" s="68"/>
      <c r="AM79" s="68"/>
      <c r="AN79" s="68"/>
      <c r="AO79" s="19"/>
      <c r="AP79" s="19"/>
      <c r="AQ79" s="68" t="s">
        <v>40</v>
      </c>
      <c r="AR79" s="68"/>
      <c r="AS79" s="68"/>
      <c r="AT79" s="68"/>
      <c r="AU79" s="68"/>
      <c r="AV79" s="68"/>
      <c r="AW79" s="68"/>
      <c r="AX79" s="68"/>
      <c r="AY79" s="68"/>
      <c r="AZ79" s="68"/>
      <c r="BA79" s="68"/>
      <c r="BB79" s="68"/>
      <c r="BC79" s="68"/>
      <c r="BD79" s="68"/>
      <c r="BE79" s="68"/>
      <c r="BF79" s="68"/>
      <c r="BG79" s="68"/>
      <c r="BH79" s="68"/>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68"/>
      <c r="D80" s="68"/>
      <c r="E80" s="68"/>
      <c r="F80" s="68"/>
      <c r="G80" s="68"/>
      <c r="H80" s="68"/>
      <c r="I80" s="68"/>
      <c r="J80" s="68"/>
      <c r="K80" s="68"/>
      <c r="L80" s="68"/>
      <c r="M80" s="68"/>
      <c r="N80" s="68"/>
      <c r="O80" s="68"/>
      <c r="P80" s="68"/>
      <c r="Q80" s="68"/>
      <c r="R80" s="68"/>
      <c r="S80" s="68"/>
      <c r="T80" s="68"/>
      <c r="U80" s="19"/>
      <c r="V80" s="19"/>
      <c r="W80" s="68"/>
      <c r="X80" s="68"/>
      <c r="Y80" s="68"/>
      <c r="Z80" s="68"/>
      <c r="AA80" s="68"/>
      <c r="AB80" s="68"/>
      <c r="AC80" s="68"/>
      <c r="AD80" s="68"/>
      <c r="AE80" s="68"/>
      <c r="AF80" s="68"/>
      <c r="AG80" s="68"/>
      <c r="AH80" s="68"/>
      <c r="AI80" s="68"/>
      <c r="AJ80" s="68"/>
      <c r="AK80" s="68"/>
      <c r="AL80" s="68"/>
      <c r="AM80" s="68"/>
      <c r="AN80" s="68"/>
      <c r="AO80" s="19"/>
      <c r="AP80" s="19"/>
      <c r="AQ80" s="68"/>
      <c r="AR80" s="68"/>
      <c r="AS80" s="68"/>
      <c r="AT80" s="68"/>
      <c r="AU80" s="68"/>
      <c r="AV80" s="68"/>
      <c r="AW80" s="68"/>
      <c r="AX80" s="68"/>
      <c r="AY80" s="68"/>
      <c r="AZ80" s="68"/>
      <c r="BA80" s="68"/>
      <c r="BB80" s="68"/>
      <c r="BC80" s="68"/>
      <c r="BD80" s="68"/>
      <c r="BE80" s="68"/>
      <c r="BF80" s="68"/>
      <c r="BG80" s="68"/>
      <c r="BH80" s="68"/>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p/8ASGlZvmBpX9gH7hPiRTG1ntPgBfxEb9Ar12QwdSGdZg9dkFPVg/VTd5ehBB0hmjjnO7vVkk0Zed9AeFUVnQ==" saltValue="+NLvjpGoOoRjWawoXqtSy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68</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7" t="s">
        <v>69</v>
      </c>
      <c r="B4" s="29"/>
      <c r="C4" s="29"/>
      <c r="D4" s="29"/>
      <c r="E4" s="29"/>
      <c r="F4" s="29"/>
      <c r="G4" s="29"/>
      <c r="H4" s="73"/>
      <c r="I4" s="74"/>
      <c r="J4" s="74"/>
      <c r="K4" s="74"/>
      <c r="L4" s="74"/>
      <c r="M4" s="74"/>
      <c r="N4" s="74"/>
      <c r="O4" s="74"/>
      <c r="P4" s="74"/>
      <c r="Q4" s="74"/>
      <c r="R4" s="74"/>
      <c r="S4" s="74"/>
      <c r="T4" s="74"/>
      <c r="U4" s="74"/>
      <c r="V4" s="74"/>
      <c r="W4" s="74"/>
      <c r="X4" s="75"/>
      <c r="Y4" s="69" t="s">
        <v>70</v>
      </c>
      <c r="Z4" s="69"/>
      <c r="AA4" s="69"/>
      <c r="AB4" s="69"/>
      <c r="AC4" s="69"/>
      <c r="AD4" s="69"/>
      <c r="AE4" s="69"/>
      <c r="AF4" s="69"/>
      <c r="AG4" s="69"/>
      <c r="AH4" s="69"/>
      <c r="AI4" s="69"/>
      <c r="AJ4" s="69" t="s">
        <v>71</v>
      </c>
      <c r="AK4" s="69"/>
      <c r="AL4" s="69"/>
      <c r="AM4" s="69"/>
      <c r="AN4" s="69"/>
      <c r="AO4" s="69"/>
      <c r="AP4" s="69"/>
      <c r="AQ4" s="69"/>
      <c r="AR4" s="69"/>
      <c r="AS4" s="69"/>
      <c r="AT4" s="69"/>
      <c r="AU4" s="69" t="s">
        <v>72</v>
      </c>
      <c r="AV4" s="69"/>
      <c r="AW4" s="69"/>
      <c r="AX4" s="69"/>
      <c r="AY4" s="69"/>
      <c r="AZ4" s="69"/>
      <c r="BA4" s="69"/>
      <c r="BB4" s="69"/>
      <c r="BC4" s="69"/>
      <c r="BD4" s="69"/>
      <c r="BE4" s="69"/>
      <c r="BF4" s="69" t="s">
        <v>73</v>
      </c>
      <c r="BG4" s="69"/>
      <c r="BH4" s="69"/>
      <c r="BI4" s="69"/>
      <c r="BJ4" s="69"/>
      <c r="BK4" s="69"/>
      <c r="BL4" s="69"/>
      <c r="BM4" s="69"/>
      <c r="BN4" s="69"/>
      <c r="BO4" s="69"/>
      <c r="BP4" s="69"/>
      <c r="BQ4" s="69" t="s">
        <v>74</v>
      </c>
      <c r="BR4" s="69"/>
      <c r="BS4" s="69"/>
      <c r="BT4" s="69"/>
      <c r="BU4" s="69"/>
      <c r="BV4" s="69"/>
      <c r="BW4" s="69"/>
      <c r="BX4" s="69"/>
      <c r="BY4" s="69"/>
      <c r="BZ4" s="69"/>
      <c r="CA4" s="69"/>
      <c r="CB4" s="69" t="s">
        <v>75</v>
      </c>
      <c r="CC4" s="69"/>
      <c r="CD4" s="69"/>
      <c r="CE4" s="69"/>
      <c r="CF4" s="69"/>
      <c r="CG4" s="69"/>
      <c r="CH4" s="69"/>
      <c r="CI4" s="69"/>
      <c r="CJ4" s="69"/>
      <c r="CK4" s="69"/>
      <c r="CL4" s="69"/>
      <c r="CM4" s="69" t="s">
        <v>76</v>
      </c>
      <c r="CN4" s="69"/>
      <c r="CO4" s="69"/>
      <c r="CP4" s="69"/>
      <c r="CQ4" s="69"/>
      <c r="CR4" s="69"/>
      <c r="CS4" s="69"/>
      <c r="CT4" s="69"/>
      <c r="CU4" s="69"/>
      <c r="CV4" s="69"/>
      <c r="CW4" s="69"/>
      <c r="CX4" s="69" t="s">
        <v>77</v>
      </c>
      <c r="CY4" s="69"/>
      <c r="CZ4" s="69"/>
      <c r="DA4" s="69"/>
      <c r="DB4" s="69"/>
      <c r="DC4" s="69"/>
      <c r="DD4" s="69"/>
      <c r="DE4" s="69"/>
      <c r="DF4" s="69"/>
      <c r="DG4" s="69"/>
      <c r="DH4" s="69"/>
      <c r="DI4" s="69" t="s">
        <v>78</v>
      </c>
      <c r="DJ4" s="69"/>
      <c r="DK4" s="69"/>
      <c r="DL4" s="69"/>
      <c r="DM4" s="69"/>
      <c r="DN4" s="69"/>
      <c r="DO4" s="69"/>
      <c r="DP4" s="69"/>
      <c r="DQ4" s="69"/>
      <c r="DR4" s="69"/>
      <c r="DS4" s="69"/>
      <c r="DT4" s="69" t="s">
        <v>79</v>
      </c>
      <c r="DU4" s="69"/>
      <c r="DV4" s="69"/>
      <c r="DW4" s="69"/>
      <c r="DX4" s="69"/>
      <c r="DY4" s="69"/>
      <c r="DZ4" s="69"/>
      <c r="EA4" s="69"/>
      <c r="EB4" s="69"/>
      <c r="EC4" s="69"/>
      <c r="ED4" s="69"/>
      <c r="EE4" s="69" t="s">
        <v>80</v>
      </c>
      <c r="EF4" s="69"/>
      <c r="EG4" s="69"/>
      <c r="EH4" s="69"/>
      <c r="EI4" s="69"/>
      <c r="EJ4" s="69"/>
      <c r="EK4" s="69"/>
      <c r="EL4" s="69"/>
      <c r="EM4" s="69"/>
      <c r="EN4" s="69"/>
      <c r="EO4" s="69"/>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313866</v>
      </c>
      <c r="D6" s="32">
        <f t="shared" si="3"/>
        <v>47</v>
      </c>
      <c r="E6" s="32">
        <f t="shared" si="3"/>
        <v>17</v>
      </c>
      <c r="F6" s="32">
        <f t="shared" si="3"/>
        <v>4</v>
      </c>
      <c r="G6" s="32">
        <f t="shared" si="3"/>
        <v>0</v>
      </c>
      <c r="H6" s="32" t="str">
        <f t="shared" si="3"/>
        <v>鳥取県　大山町</v>
      </c>
      <c r="I6" s="32" t="str">
        <f t="shared" si="3"/>
        <v>法非適用</v>
      </c>
      <c r="J6" s="32" t="str">
        <f t="shared" si="3"/>
        <v>下水道事業</v>
      </c>
      <c r="K6" s="32" t="str">
        <f t="shared" si="3"/>
        <v>特定環境保全公共下水道</v>
      </c>
      <c r="L6" s="32" t="str">
        <f t="shared" si="3"/>
        <v>D1</v>
      </c>
      <c r="M6" s="32" t="str">
        <f t="shared" si="3"/>
        <v>非設置</v>
      </c>
      <c r="N6" s="33" t="str">
        <f t="shared" si="3"/>
        <v>-</v>
      </c>
      <c r="O6" s="33" t="str">
        <f t="shared" si="3"/>
        <v>該当数値なし</v>
      </c>
      <c r="P6" s="33">
        <f t="shared" si="3"/>
        <v>44.88</v>
      </c>
      <c r="Q6" s="33">
        <f t="shared" si="3"/>
        <v>100</v>
      </c>
      <c r="R6" s="33">
        <f t="shared" si="3"/>
        <v>3602</v>
      </c>
      <c r="S6" s="33">
        <f t="shared" si="3"/>
        <v>16575</v>
      </c>
      <c r="T6" s="33">
        <f t="shared" si="3"/>
        <v>189.83</v>
      </c>
      <c r="U6" s="33">
        <f t="shared" si="3"/>
        <v>87.31</v>
      </c>
      <c r="V6" s="33">
        <f t="shared" si="3"/>
        <v>7388</v>
      </c>
      <c r="W6" s="33">
        <f t="shared" si="3"/>
        <v>3.26</v>
      </c>
      <c r="X6" s="33">
        <f t="shared" si="3"/>
        <v>2266.2600000000002</v>
      </c>
      <c r="Y6" s="34">
        <f>IF(Y7="",NA(),Y7)</f>
        <v>65.12</v>
      </c>
      <c r="Z6" s="34">
        <f t="shared" ref="Z6:AH6" si="4">IF(Z7="",NA(),Z7)</f>
        <v>46.44</v>
      </c>
      <c r="AA6" s="34">
        <f t="shared" si="4"/>
        <v>46.76</v>
      </c>
      <c r="AB6" s="34">
        <f t="shared" si="4"/>
        <v>97.12</v>
      </c>
      <c r="AC6" s="34">
        <f t="shared" si="4"/>
        <v>97.2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1885.98</v>
      </c>
      <c r="BG6" s="34">
        <f t="shared" ref="BG6:BO6" si="7">IF(BG7="",NA(),BG7)</f>
        <v>1511.08</v>
      </c>
      <c r="BH6" s="34">
        <f t="shared" si="7"/>
        <v>1827.83</v>
      </c>
      <c r="BI6" s="33">
        <f t="shared" si="7"/>
        <v>0</v>
      </c>
      <c r="BJ6" s="34">
        <f t="shared" si="7"/>
        <v>152.63999999999999</v>
      </c>
      <c r="BK6" s="34">
        <f t="shared" si="7"/>
        <v>1569.13</v>
      </c>
      <c r="BL6" s="34">
        <f t="shared" si="7"/>
        <v>1436</v>
      </c>
      <c r="BM6" s="34">
        <f t="shared" si="7"/>
        <v>1434.89</v>
      </c>
      <c r="BN6" s="34">
        <f t="shared" si="7"/>
        <v>1298.9100000000001</v>
      </c>
      <c r="BO6" s="34">
        <f t="shared" si="7"/>
        <v>1144.94</v>
      </c>
      <c r="BP6" s="33" t="str">
        <f>IF(BP7="","",IF(BP7="-","【-】","【"&amp;SUBSTITUTE(TEXT(BP7,"#,##0.00"),"-","△")&amp;"】"))</f>
        <v>【1,225.44】</v>
      </c>
      <c r="BQ6" s="34">
        <f>IF(BQ7="",NA(),BQ7)</f>
        <v>46.97</v>
      </c>
      <c r="BR6" s="34">
        <f t="shared" ref="BR6:BZ6" si="8">IF(BR7="",NA(),BR7)</f>
        <v>64.83</v>
      </c>
      <c r="BS6" s="34">
        <f t="shared" si="8"/>
        <v>43.44</v>
      </c>
      <c r="BT6" s="34">
        <f t="shared" si="8"/>
        <v>90.15</v>
      </c>
      <c r="BU6" s="34">
        <f t="shared" si="8"/>
        <v>95.29</v>
      </c>
      <c r="BV6" s="34">
        <f t="shared" si="8"/>
        <v>64.63</v>
      </c>
      <c r="BW6" s="34">
        <f t="shared" si="8"/>
        <v>66.56</v>
      </c>
      <c r="BX6" s="34">
        <f t="shared" si="8"/>
        <v>66.22</v>
      </c>
      <c r="BY6" s="34">
        <f t="shared" si="8"/>
        <v>69.87</v>
      </c>
      <c r="BZ6" s="34">
        <f t="shared" si="8"/>
        <v>88.16</v>
      </c>
      <c r="CA6" s="33" t="str">
        <f>IF(CA7="","",IF(CA7="-","【-】","【"&amp;SUBSTITUTE(TEXT(CA7,"#,##0.00"),"-","△")&amp;"】"))</f>
        <v>【75.58】</v>
      </c>
      <c r="CB6" s="34">
        <f>IF(CB7="",NA(),CB7)</f>
        <v>340.53</v>
      </c>
      <c r="CC6" s="34">
        <f t="shared" ref="CC6:CK6" si="9">IF(CC7="",NA(),CC7)</f>
        <v>251.54</v>
      </c>
      <c r="CD6" s="34">
        <f t="shared" si="9"/>
        <v>379.49</v>
      </c>
      <c r="CE6" s="34">
        <f t="shared" si="9"/>
        <v>182.82</v>
      </c>
      <c r="CF6" s="34">
        <f t="shared" si="9"/>
        <v>177.32</v>
      </c>
      <c r="CG6" s="34">
        <f t="shared" si="9"/>
        <v>245.75</v>
      </c>
      <c r="CH6" s="34">
        <f t="shared" si="9"/>
        <v>244.29</v>
      </c>
      <c r="CI6" s="34">
        <f t="shared" si="9"/>
        <v>246.72</v>
      </c>
      <c r="CJ6" s="34">
        <f t="shared" si="9"/>
        <v>234.96</v>
      </c>
      <c r="CK6" s="34">
        <f t="shared" si="9"/>
        <v>173.89</v>
      </c>
      <c r="CL6" s="33" t="str">
        <f>IF(CL7="","",IF(CL7="-","【-】","【"&amp;SUBSTITUTE(TEXT(CL7,"#,##0.00"),"-","△")&amp;"】"))</f>
        <v>【215.23】</v>
      </c>
      <c r="CM6" s="34">
        <f>IF(CM7="",NA(),CM7)</f>
        <v>25.5</v>
      </c>
      <c r="CN6" s="34">
        <f t="shared" ref="CN6:CV6" si="10">IF(CN7="",NA(),CN7)</f>
        <v>25.5</v>
      </c>
      <c r="CO6" s="34">
        <f t="shared" si="10"/>
        <v>25.78</v>
      </c>
      <c r="CP6" s="34">
        <f t="shared" si="10"/>
        <v>26.14</v>
      </c>
      <c r="CQ6" s="34">
        <f t="shared" si="10"/>
        <v>26.32</v>
      </c>
      <c r="CR6" s="34">
        <f t="shared" si="10"/>
        <v>43.65</v>
      </c>
      <c r="CS6" s="34">
        <f t="shared" si="10"/>
        <v>43.58</v>
      </c>
      <c r="CT6" s="34">
        <f t="shared" si="10"/>
        <v>41.35</v>
      </c>
      <c r="CU6" s="34">
        <f t="shared" si="10"/>
        <v>42.9</v>
      </c>
      <c r="CV6" s="34">
        <f t="shared" si="10"/>
        <v>42.38</v>
      </c>
      <c r="CW6" s="33" t="str">
        <f>IF(CW7="","",IF(CW7="-","【-】","【"&amp;SUBSTITUTE(TEXT(CW7,"#,##0.00"),"-","△")&amp;"】"))</f>
        <v>【42.66】</v>
      </c>
      <c r="CX6" s="34">
        <f>IF(CX7="",NA(),CX7)</f>
        <v>77.45</v>
      </c>
      <c r="CY6" s="34">
        <f t="shared" ref="CY6:DG6" si="11">IF(CY7="",NA(),CY7)</f>
        <v>78.28</v>
      </c>
      <c r="CZ6" s="34">
        <f t="shared" si="11"/>
        <v>79.180000000000007</v>
      </c>
      <c r="DA6" s="34">
        <f t="shared" si="11"/>
        <v>79.06</v>
      </c>
      <c r="DB6" s="34">
        <f t="shared" si="11"/>
        <v>81.5</v>
      </c>
      <c r="DC6" s="34">
        <f t="shared" si="11"/>
        <v>82.2</v>
      </c>
      <c r="DD6" s="34">
        <f t="shared" si="11"/>
        <v>82.35</v>
      </c>
      <c r="DE6" s="34">
        <f t="shared" si="11"/>
        <v>82.9</v>
      </c>
      <c r="DF6" s="34">
        <f t="shared" si="11"/>
        <v>83.5</v>
      </c>
      <c r="DG6" s="34">
        <f t="shared" si="11"/>
        <v>87.01</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0.15</v>
      </c>
      <c r="EO6" s="33" t="str">
        <f>IF(EO7="","",IF(EO7="-","【-】","【"&amp;SUBSTITUTE(TEXT(EO7,"#,##0.00"),"-","△")&amp;"】"))</f>
        <v>【0.10】</v>
      </c>
    </row>
    <row r="7" spans="1:145" s="35" customFormat="1" x14ac:dyDescent="0.15">
      <c r="A7" s="27"/>
      <c r="B7" s="36">
        <v>2017</v>
      </c>
      <c r="C7" s="36">
        <v>313866</v>
      </c>
      <c r="D7" s="36">
        <v>47</v>
      </c>
      <c r="E7" s="36">
        <v>17</v>
      </c>
      <c r="F7" s="36">
        <v>4</v>
      </c>
      <c r="G7" s="36">
        <v>0</v>
      </c>
      <c r="H7" s="36" t="s">
        <v>110</v>
      </c>
      <c r="I7" s="36" t="s">
        <v>111</v>
      </c>
      <c r="J7" s="36" t="s">
        <v>112</v>
      </c>
      <c r="K7" s="36" t="s">
        <v>113</v>
      </c>
      <c r="L7" s="36" t="s">
        <v>114</v>
      </c>
      <c r="M7" s="36" t="s">
        <v>115</v>
      </c>
      <c r="N7" s="37" t="s">
        <v>116</v>
      </c>
      <c r="O7" s="37" t="s">
        <v>117</v>
      </c>
      <c r="P7" s="37">
        <v>44.88</v>
      </c>
      <c r="Q7" s="37">
        <v>100</v>
      </c>
      <c r="R7" s="37">
        <v>3602</v>
      </c>
      <c r="S7" s="37">
        <v>16575</v>
      </c>
      <c r="T7" s="37">
        <v>189.83</v>
      </c>
      <c r="U7" s="37">
        <v>87.31</v>
      </c>
      <c r="V7" s="37">
        <v>7388</v>
      </c>
      <c r="W7" s="37">
        <v>3.26</v>
      </c>
      <c r="X7" s="37">
        <v>2266.2600000000002</v>
      </c>
      <c r="Y7" s="37">
        <v>65.12</v>
      </c>
      <c r="Z7" s="37">
        <v>46.44</v>
      </c>
      <c r="AA7" s="37">
        <v>46.76</v>
      </c>
      <c r="AB7" s="37">
        <v>97.12</v>
      </c>
      <c r="AC7" s="37">
        <v>97.2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1885.98</v>
      </c>
      <c r="BG7" s="37">
        <v>1511.08</v>
      </c>
      <c r="BH7" s="37">
        <v>1827.83</v>
      </c>
      <c r="BI7" s="37">
        <v>0</v>
      </c>
      <c r="BJ7" s="37">
        <v>152.63999999999999</v>
      </c>
      <c r="BK7" s="37">
        <v>1569.13</v>
      </c>
      <c r="BL7" s="37">
        <v>1436</v>
      </c>
      <c r="BM7" s="37">
        <v>1434.89</v>
      </c>
      <c r="BN7" s="37">
        <v>1298.9100000000001</v>
      </c>
      <c r="BO7" s="37">
        <v>1144.94</v>
      </c>
      <c r="BP7" s="37">
        <v>1225.44</v>
      </c>
      <c r="BQ7" s="37">
        <v>46.97</v>
      </c>
      <c r="BR7" s="37">
        <v>64.83</v>
      </c>
      <c r="BS7" s="37">
        <v>43.44</v>
      </c>
      <c r="BT7" s="37">
        <v>90.15</v>
      </c>
      <c r="BU7" s="37">
        <v>95.29</v>
      </c>
      <c r="BV7" s="37">
        <v>64.63</v>
      </c>
      <c r="BW7" s="37">
        <v>66.56</v>
      </c>
      <c r="BX7" s="37">
        <v>66.22</v>
      </c>
      <c r="BY7" s="37">
        <v>69.87</v>
      </c>
      <c r="BZ7" s="37">
        <v>88.16</v>
      </c>
      <c r="CA7" s="37">
        <v>75.58</v>
      </c>
      <c r="CB7" s="37">
        <v>340.53</v>
      </c>
      <c r="CC7" s="37">
        <v>251.54</v>
      </c>
      <c r="CD7" s="37">
        <v>379.49</v>
      </c>
      <c r="CE7" s="37">
        <v>182.82</v>
      </c>
      <c r="CF7" s="37">
        <v>177.32</v>
      </c>
      <c r="CG7" s="37">
        <v>245.75</v>
      </c>
      <c r="CH7" s="37">
        <v>244.29</v>
      </c>
      <c r="CI7" s="37">
        <v>246.72</v>
      </c>
      <c r="CJ7" s="37">
        <v>234.96</v>
      </c>
      <c r="CK7" s="37">
        <v>173.89</v>
      </c>
      <c r="CL7" s="37">
        <v>215.23</v>
      </c>
      <c r="CM7" s="37">
        <v>25.5</v>
      </c>
      <c r="CN7" s="37">
        <v>25.5</v>
      </c>
      <c r="CO7" s="37">
        <v>25.78</v>
      </c>
      <c r="CP7" s="37">
        <v>26.14</v>
      </c>
      <c r="CQ7" s="37">
        <v>26.32</v>
      </c>
      <c r="CR7" s="37">
        <v>43.65</v>
      </c>
      <c r="CS7" s="37">
        <v>43.58</v>
      </c>
      <c r="CT7" s="37">
        <v>41.35</v>
      </c>
      <c r="CU7" s="37">
        <v>42.9</v>
      </c>
      <c r="CV7" s="37">
        <v>42.38</v>
      </c>
      <c r="CW7" s="37">
        <v>42.66</v>
      </c>
      <c r="CX7" s="37">
        <v>77.45</v>
      </c>
      <c r="CY7" s="37">
        <v>78.28</v>
      </c>
      <c r="CZ7" s="37">
        <v>79.180000000000007</v>
      </c>
      <c r="DA7" s="37">
        <v>79.06</v>
      </c>
      <c r="DB7" s="37">
        <v>81.5</v>
      </c>
      <c r="DC7" s="37">
        <v>82.2</v>
      </c>
      <c r="DD7" s="37">
        <v>82.35</v>
      </c>
      <c r="DE7" s="37">
        <v>82.9</v>
      </c>
      <c r="DF7" s="37">
        <v>83.5</v>
      </c>
      <c r="DG7" s="37">
        <v>87.01</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0.15</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2019-01-28T04:26:03Z</cp:lastPrinted>
  <dcterms:created xsi:type="dcterms:W3CDTF">2018-12-03T09:16:20Z</dcterms:created>
  <dcterms:modified xsi:type="dcterms:W3CDTF">2019-01-30T23:55:22Z</dcterms:modified>
  <cp:category/>
</cp:coreProperties>
</file>