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ile\共有文書\各課フォルダ\013企画情報課\001企画情報課\007エネルギー系\003風力発電事業\企業会計調査・報告\H30\06公営企業事業に係る経営比較分析表の作成\"/>
    </mc:Choice>
  </mc:AlternateContent>
  <workbookProtection workbookAlgorithmName="SHA-512" workbookHashValue="2HLa72ZjxpFURUISBtuYjgRg30MCYx0RHZn4Y3hj9gmGw4V+b06lYYiovtEg/hs6CL366U0xdpXT49uYGwZZ7w==" workbookSaltValue="Aq+pzTTzd/a4gqerzSXFAg==" workbookSpinCount="100000" lockStructure="1"/>
  <bookViews>
    <workbookView xWindow="0" yWindow="0" windowWidth="19200" windowHeight="1078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<sst xmlns="http://schemas.openxmlformats.org/spreadsheetml/2006/main" count="989" uniqueCount="266">
  <si>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</si>
  <si>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</si>
  <si>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</si>
  <si>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</si>
  <si>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</si>
  <si>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</si>
  <si>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</si>
  <si>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</si>
  <si>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</si>
  <si>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</si>
  <si>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</si>
  <si>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</si>
  <si>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</si>
  <si>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</si>
  <si>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</si>
  <si>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</si>
  <si>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</si>
  <si>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</si>
  <si>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</si>
  <si>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</si>
  <si>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</si>
  <si>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</si>
  <si>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</si>
  <si>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</si>
  <si>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</si>
  <si>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</si>
  <si>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</si>
  <si>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</si>
  <si>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</si>
  <si>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</si>
  <si>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</si>
  <si>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</si>
  <si>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</si>
  <si>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</si>
  <si>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</si>
  <si>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</si>
  <si>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</si>
  <si>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</si>
  <si>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</si>
  <si>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</si>
  <si>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</si>
  <si>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</si>
  <si>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</si>
  <si>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</si>
  <si>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</si>
  <si>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</si>
  <si>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</si>
  <si>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</si>
  <si>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</si>
  <si>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</si>
  <si>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</si>
  <si>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</si>
  <si>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</si>
  <si>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</si>
  <si>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</si>
  <si>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</si>
  <si>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</si>
  <si>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</si>
  <si>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</si>
  <si>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</si>
  <si>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</si>
  <si>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</si>
  <si>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</si>
  <si>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</si>
  <si>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</si>
  <si>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</si>
  <si>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</si>
  <si>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</si>
  <si>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</si>
  <si>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</si>
  <si>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</si>
  <si>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</si>
  <si>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</si>
  <si>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</si>
  <si>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</si>
  <si>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</si>
  <si>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</si>
  <si>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</si>
  <si>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</si>
  <si>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</si>
  <si>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</si>
  <si>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</si>
  <si>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</si>
  <si>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</si>
  <si>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</si>
  <si>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</si>
  <si>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</si>
  <si>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</si>
  <si>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</si>
  <si>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</si>
  <si>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</si>
  <si>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</si>
  <si>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</si>
  <si>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</si>
  <si>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</si>
  <si>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</si>
  <si>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</si>
  <si>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</si>
  <si>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</si>
  <si>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</si>
  <si>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</si>
  <si>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</si>
  <si>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</si>
  <si>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</si>
  <si>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</si>
  <si>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</si>
  <si>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</si>
  <si>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</si>
  <si>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</si>
  <si>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</si>
  <si>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</si>
  <si>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</si>
  <si>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</si>
  <si>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</si>
  <si>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</si>
  <si>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</si>
  <si>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313866</t>
  </si>
  <si>
    <t>47</t>
  </si>
  <si>
    <t>04</t>
  </si>
  <si>
    <t>0</t>
  </si>
  <si>
    <t>000</t>
  </si>
  <si>
    <t>鳥取県　大山町</t>
  </si>
  <si>
    <t>法非適用</t>
  </si>
  <si>
    <t>電気事業</t>
  </si>
  <si>
    <t>非設置</t>
  </si>
  <si>
    <t>該当数値なし</t>
  </si>
  <si>
    <t>-</t>
  </si>
  <si>
    <t>平成37年5月31日　高田工業団地風力発電所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</si>
  <si>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</si>
  <si>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</si>
  <si>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</si>
  <si>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</si>
  <si>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</si>
  <si>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</si>
  <si>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</si>
  <si>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</si>
  <si>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</si>
  <si>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</si>
  <si>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</si>
  <si>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</si>
  <si>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</si>
  <si>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</si>
  <si>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</si>
  <si>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</si>
  <si>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</si>
  <si>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</si>
  <si>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</si>
  <si>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</si>
  <si>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</si>
  <si>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</si>
  <si>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</si>
  <si>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</si>
  <si>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</si>
  <si>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</si>
  <si>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</si>
  <si>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</si>
  <si>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</si>
  <si>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</si>
  <si>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</si>
  <si>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</si>
  <si>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</si>
  <si>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</si>
  <si>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</si>
  <si>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</si>
  <si>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</si>
  <si>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</si>
  <si>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</si>
  <si>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</si>
  <si>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</si>
  <si>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</si>
  <si>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</si>
  <si>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</si>
  <si>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</si>
  <si>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</si>
  <si>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</si>
  <si>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</si>
  <si>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</si>
  <si>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</si>
  <si>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</si>
  <si>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</si>
  <si>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</si>
  <si>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</si>
  <si>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</si>
  <si>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</si>
  <si>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</si>
  <si>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</si>
  <si>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</si>
  <si>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</si>
  <si>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</si>
  <si>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</si>
  <si>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</si>
  <si>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</si>
  <si>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</si>
  <si>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</si>
  <si>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</si>
  <si>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</si>
  <si>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</si>
  <si>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</si>
  <si>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</si>
  <si>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</si>
  <si>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</si>
  <si>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</si>
  <si>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</si>
  <si>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</si>
  <si>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</si>
  <si>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</si>
  <si>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</si>
  <si>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</si>
  <si>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</si>
  <si>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</si>
  <si>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</si>
  <si>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</si>
  <si>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</si>
  <si>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</si>
  <si>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</si>
  <si>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</si>
  <si>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</si>
  <si>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</si>
  <si>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</si>
  <si>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</si>
  <si>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</si>
  <si>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</si>
  <si>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</si>
  <si>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</si>
  <si>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</si>
  <si>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</si>
  <si>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</si>
  <si>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</si>
  <si>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</si>
  <si>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</si>
  <si>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</si>
  <si>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</si>
  <si>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</si>
  <si>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</si>
  <si>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</si>
  <si>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</si>
  <si>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</si>
  <si>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</si>
  <si>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</si>
  <si>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</si>
  <si>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</si>
  <si>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</si>
  <si>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</si>
  <si>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</si>
  <si>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</si>
  <si>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</si>
  <si>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</si>
  <si>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</si>
  <si>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</si>
  <si>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</si>
  <si>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</si>
  <si>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</si>
  <si>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</si>
  <si>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</si>
  <si>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</si>
  <si>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</si>
  <si>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</si>
  <si>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</si>
  <si>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</si>
  <si>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</si>
  <si>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</si>
  <si>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</si>
  <si>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利益余剰金は、施設の維持管理や更新又は解体撤去などの事業実施に備え、平成２８年度に策定した大山町電気事業経営戦略を基本とし、安定的な事業運営を展開し、計画的に基金積立を行っていく方針としている。
基金への積立
　名称：大山町風力発電事業基金　5,000千円
　目的：風力発電事業の円滑な運営を図る。
次年度への繰越金　5,895千円（翌年度において維持管理経費などの財源としている。）</t>
    <rPh sb="34" eb="36">
      <t>ヘイセイ</t>
    </rPh>
    <rPh sb="38" eb="40">
      <t>ネンド</t>
    </rPh>
    <rPh sb="41" eb="43">
      <t>サクテイ</t>
    </rPh>
    <rPh sb="45" eb="48">
      <t>ダイセンチョウ</t>
    </rPh>
    <rPh sb="48" eb="50">
      <t>デンキ</t>
    </rPh>
    <rPh sb="50" eb="52">
      <t>ジギョウ</t>
    </rPh>
    <rPh sb="52" eb="54">
      <t>ケイエイ</t>
    </rPh>
    <rPh sb="54" eb="56">
      <t>センリャク</t>
    </rPh>
    <rPh sb="57" eb="59">
      <t>キホン</t>
    </rPh>
    <rPh sb="62" eb="65">
      <t>アンテイテキ</t>
    </rPh>
    <rPh sb="66" eb="68">
      <t>ジギョウ</t>
    </rPh>
    <rPh sb="68" eb="70">
      <t>ウンエイ</t>
    </rPh>
    <rPh sb="71" eb="73">
      <t>テンカイ</t>
    </rPh>
    <rPh sb="75" eb="78">
      <t>ケイカクテキ</t>
    </rPh>
    <rPh sb="79" eb="81">
      <t>キキン</t>
    </rPh>
    <rPh sb="81" eb="83">
      <t>ツミタテ</t>
    </rPh>
    <rPh sb="84" eb="85">
      <t>オコナ</t>
    </rPh>
    <rPh sb="89" eb="91">
      <t>ホウシン</t>
    </rPh>
    <rPh sb="99" eb="101">
      <t>キキン</t>
    </rPh>
    <rPh sb="103" eb="105">
      <t>ツミタテ</t>
    </rPh>
    <rPh sb="107" eb="109">
      <t>メイショウ</t>
    </rPh>
    <rPh sb="110" eb="113">
      <t>ダイセンチョウ</t>
    </rPh>
    <rPh sb="113" eb="115">
      <t>フウリョク</t>
    </rPh>
    <rPh sb="115" eb="117">
      <t>ハツデン</t>
    </rPh>
    <rPh sb="117" eb="119">
      <t>ジギョウ</t>
    </rPh>
    <rPh sb="119" eb="121">
      <t>キキン</t>
    </rPh>
    <rPh sb="127" eb="129">
      <t>センエン</t>
    </rPh>
    <rPh sb="131" eb="133">
      <t>モクテキ</t>
    </rPh>
    <rPh sb="134" eb="136">
      <t>フウリョク</t>
    </rPh>
    <rPh sb="136" eb="138">
      <t>ハツデン</t>
    </rPh>
    <rPh sb="138" eb="140">
      <t>ジギョウ</t>
    </rPh>
    <rPh sb="141" eb="143">
      <t>エンカツ</t>
    </rPh>
    <rPh sb="144" eb="146">
      <t>ウンエイ</t>
    </rPh>
    <rPh sb="147" eb="148">
      <t>ハカ</t>
    </rPh>
    <rPh sb="152" eb="155">
      <t>ジネンド</t>
    </rPh>
    <rPh sb="157" eb="159">
      <t>クリコシ</t>
    </rPh>
    <rPh sb="159" eb="160">
      <t>キン</t>
    </rPh>
    <rPh sb="166" eb="168">
      <t>センエン</t>
    </rPh>
    <rPh sb="169" eb="172">
      <t>ヨクネンド</t>
    </rPh>
    <rPh sb="176" eb="178">
      <t>イジ</t>
    </rPh>
    <rPh sb="178" eb="180">
      <t>カンリ</t>
    </rPh>
    <rPh sb="180" eb="182">
      <t>ケイヒ</t>
    </rPh>
    <rPh sb="185" eb="187">
      <t>ザイゲン</t>
    </rPh>
    <phoneticPr fontId="5"/>
  </si>
  <si>
    <t>　営業収益は料金収入（売電収入）のみであり、施設の設備利用率の向上と計画的な維持管理を行うことが、安定した運行と収入確保につながるものである。
　平成１７年度から運行を開始した高田工業団地風力発電所の平成２９年度末時点での総発電量は２６，９８４，２８０ｋｗｈであり、安定した運行と経営が維持できていて、独立採算を堅持している。
　施設の健全性を維持することが安定した事業運営を確保する前提条件となることから、平成２８年度に大山町電気事業経営戦略を策定し計画的な運行と経営を行ってきており、平成２９年度の発電量は前年度を大きく上回る結果となり、収益的収支比率は１２２.１％となった。
　今後においても、維持管理を行ううえで施設の停止期間を極力短縮させるほか、将来的な修繕費用の圧縮と施設の長寿命化のため、予防保全型の施設修繕を計画的・集中的に行うなどし、安定した運行と経営を引き続き図っていく。
　</t>
    <rPh sb="1" eb="3">
      <t>エイギョウ</t>
    </rPh>
    <rPh sb="3" eb="5">
      <t>シュウエキ</t>
    </rPh>
    <rPh sb="6" eb="8">
      <t>リョウキン</t>
    </rPh>
    <rPh sb="8" eb="10">
      <t>シュウニュウ</t>
    </rPh>
    <rPh sb="11" eb="13">
      <t>バイデン</t>
    </rPh>
    <rPh sb="13" eb="15">
      <t>シュウニュウ</t>
    </rPh>
    <rPh sb="22" eb="24">
      <t>シセツ</t>
    </rPh>
    <rPh sb="25" eb="27">
      <t>セツビ</t>
    </rPh>
    <rPh sb="27" eb="30">
      <t>リヨウリツ</t>
    </rPh>
    <rPh sb="31" eb="33">
      <t>コウジョウ</t>
    </rPh>
    <rPh sb="34" eb="37">
      <t>ケイカクテキ</t>
    </rPh>
    <rPh sb="38" eb="40">
      <t>イジ</t>
    </rPh>
    <rPh sb="40" eb="42">
      <t>カンリ</t>
    </rPh>
    <rPh sb="43" eb="44">
      <t>オコナ</t>
    </rPh>
    <rPh sb="49" eb="51">
      <t>アンテイ</t>
    </rPh>
    <rPh sb="53" eb="55">
      <t>ウンコウ</t>
    </rPh>
    <rPh sb="56" eb="58">
      <t>シュウニュウ</t>
    </rPh>
    <rPh sb="58" eb="60">
      <t>カクホ</t>
    </rPh>
    <rPh sb="73" eb="75">
      <t>ヘイセイ</t>
    </rPh>
    <rPh sb="77" eb="79">
      <t>ネンド</t>
    </rPh>
    <rPh sb="81" eb="83">
      <t>ウンコウ</t>
    </rPh>
    <rPh sb="84" eb="86">
      <t>カイシ</t>
    </rPh>
    <rPh sb="88" eb="90">
      <t>タカタ</t>
    </rPh>
    <rPh sb="90" eb="92">
      <t>コウギョウ</t>
    </rPh>
    <rPh sb="92" eb="94">
      <t>ダンチ</t>
    </rPh>
    <rPh sb="94" eb="96">
      <t>フウリョク</t>
    </rPh>
    <rPh sb="96" eb="98">
      <t>ハツデン</t>
    </rPh>
    <rPh sb="98" eb="99">
      <t>ショ</t>
    </rPh>
    <rPh sb="100" eb="102">
      <t>ヘイセイ</t>
    </rPh>
    <rPh sb="104" eb="106">
      <t>ネンド</t>
    </rPh>
    <rPh sb="106" eb="107">
      <t>マツ</t>
    </rPh>
    <rPh sb="107" eb="109">
      <t>ジテン</t>
    </rPh>
    <rPh sb="111" eb="112">
      <t>ソウ</t>
    </rPh>
    <rPh sb="112" eb="114">
      <t>ハツデン</t>
    </rPh>
    <rPh sb="114" eb="115">
      <t>リョウ</t>
    </rPh>
    <rPh sb="133" eb="135">
      <t>アンテイ</t>
    </rPh>
    <rPh sb="137" eb="139">
      <t>ウンコウ</t>
    </rPh>
    <rPh sb="140" eb="142">
      <t>ケイエイ</t>
    </rPh>
    <rPh sb="143" eb="145">
      <t>イジ</t>
    </rPh>
    <rPh sb="151" eb="153">
      <t>ドクリツ</t>
    </rPh>
    <rPh sb="153" eb="155">
      <t>サイサン</t>
    </rPh>
    <rPh sb="156" eb="158">
      <t>ケンジ</t>
    </rPh>
    <rPh sb="165" eb="167">
      <t>シセツ</t>
    </rPh>
    <rPh sb="168" eb="171">
      <t>ケンゼンセイ</t>
    </rPh>
    <rPh sb="172" eb="174">
      <t>イジ</t>
    </rPh>
    <rPh sb="179" eb="181">
      <t>アンテイ</t>
    </rPh>
    <rPh sb="183" eb="185">
      <t>ジギョウ</t>
    </rPh>
    <rPh sb="185" eb="187">
      <t>ウンエイ</t>
    </rPh>
    <rPh sb="188" eb="190">
      <t>カクホ</t>
    </rPh>
    <rPh sb="192" eb="194">
      <t>ゼンテイ</t>
    </rPh>
    <rPh sb="194" eb="196">
      <t>ジョウケン</t>
    </rPh>
    <rPh sb="204" eb="206">
      <t>ヘイセイ</t>
    </rPh>
    <rPh sb="208" eb="210">
      <t>ネンド</t>
    </rPh>
    <rPh sb="211" eb="214">
      <t>ダイセンチョウ</t>
    </rPh>
    <rPh sb="214" eb="216">
      <t>デンキ</t>
    </rPh>
    <rPh sb="216" eb="218">
      <t>ジギョウ</t>
    </rPh>
    <rPh sb="218" eb="220">
      <t>ケイエイ</t>
    </rPh>
    <rPh sb="220" eb="222">
      <t>センリャク</t>
    </rPh>
    <rPh sb="223" eb="225">
      <t>サクテイ</t>
    </rPh>
    <rPh sb="226" eb="229">
      <t>ケイカクテキ</t>
    </rPh>
    <rPh sb="230" eb="232">
      <t>ウンコウ</t>
    </rPh>
    <rPh sb="233" eb="235">
      <t>ケイエイ</t>
    </rPh>
    <rPh sb="236" eb="237">
      <t>オコナ</t>
    </rPh>
    <rPh sb="244" eb="246">
      <t>ヘイセイ</t>
    </rPh>
    <rPh sb="248" eb="250">
      <t>ネンド</t>
    </rPh>
    <rPh sb="251" eb="253">
      <t>ハツデン</t>
    </rPh>
    <rPh sb="253" eb="254">
      <t>リョウ</t>
    </rPh>
    <rPh sb="265" eb="267">
      <t>ケッカ</t>
    </rPh>
    <rPh sb="292" eb="294">
      <t>コンゴ</t>
    </rPh>
    <rPh sb="300" eb="302">
      <t>イジ</t>
    </rPh>
    <rPh sb="302" eb="304">
      <t>カンリ</t>
    </rPh>
    <rPh sb="305" eb="306">
      <t>オコナ</t>
    </rPh>
    <rPh sb="310" eb="312">
      <t>シセツ</t>
    </rPh>
    <rPh sb="313" eb="315">
      <t>テイシ</t>
    </rPh>
    <rPh sb="315" eb="317">
      <t>キカン</t>
    </rPh>
    <rPh sb="318" eb="320">
      <t>キョクリョク</t>
    </rPh>
    <rPh sb="320" eb="322">
      <t>タンシュク</t>
    </rPh>
    <rPh sb="328" eb="331">
      <t>ショウライテキ</t>
    </rPh>
    <rPh sb="332" eb="334">
      <t>シュウゼン</t>
    </rPh>
    <rPh sb="334" eb="336">
      <t>ヒヨウ</t>
    </rPh>
    <rPh sb="337" eb="339">
      <t>アッシュク</t>
    </rPh>
    <rPh sb="340" eb="342">
      <t>シセツ</t>
    </rPh>
    <rPh sb="343" eb="344">
      <t>チョウ</t>
    </rPh>
    <rPh sb="344" eb="347">
      <t>ジュミョウカ</t>
    </rPh>
    <rPh sb="351" eb="353">
      <t>ヨボウ</t>
    </rPh>
    <rPh sb="353" eb="356">
      <t>ホゼンガタ</t>
    </rPh>
    <rPh sb="357" eb="359">
      <t>シセツ</t>
    </rPh>
    <rPh sb="359" eb="361">
      <t>シュウゼン</t>
    </rPh>
    <rPh sb="362" eb="365">
      <t>ケイカクテキ</t>
    </rPh>
    <rPh sb="366" eb="369">
      <t>シュウチュウテキ</t>
    </rPh>
    <rPh sb="370" eb="371">
      <t>オコナ</t>
    </rPh>
    <rPh sb="376" eb="378">
      <t>アンテイ</t>
    </rPh>
    <rPh sb="380" eb="382">
      <t>ウンコウ</t>
    </rPh>
    <rPh sb="383" eb="385">
      <t>ケイエイ</t>
    </rPh>
    <rPh sb="386" eb="387">
      <t>ヒ</t>
    </rPh>
    <rPh sb="388" eb="389">
      <t>ツヅ</t>
    </rPh>
    <rPh sb="390" eb="391">
      <t>ハカ</t>
    </rPh>
    <phoneticPr fontId="5"/>
  </si>
  <si>
    <t>　平成２８年度に策定した大山町電気事業経営戦略（平成２８年度～平成３７年度）に基づき、中長期的な維持管理計画の確立と設備利用率の向上を図る。
　自然現象や気象条件に左右される施設であり毎年度の一定した営業収益の確保は困難ではあるが、運転経費の削減に努め、引き続き経営の安定化と独立採算を堅持する。
　ＦＩＴ適用終了後（平成３７年）の事業のあり方については、将来において必ず発生する施設の更新又は解体撤去などの事業実施と併せ、今後において早期の段階から検討を始めていく。
　</t>
    <rPh sb="1" eb="3">
      <t>ヘイセイ</t>
    </rPh>
    <rPh sb="5" eb="7">
      <t>ネンド</t>
    </rPh>
    <rPh sb="8" eb="10">
      <t>サクテイ</t>
    </rPh>
    <rPh sb="12" eb="15">
      <t>ダイセンチョウ</t>
    </rPh>
    <rPh sb="15" eb="17">
      <t>デンキ</t>
    </rPh>
    <rPh sb="17" eb="19">
      <t>ジギョウ</t>
    </rPh>
    <rPh sb="19" eb="21">
      <t>ケイエイ</t>
    </rPh>
    <rPh sb="21" eb="23">
      <t>センリャク</t>
    </rPh>
    <rPh sb="24" eb="26">
      <t>ヘイセイ</t>
    </rPh>
    <rPh sb="28" eb="30">
      <t>ネンド</t>
    </rPh>
    <rPh sb="31" eb="33">
      <t>ヘイセイ</t>
    </rPh>
    <rPh sb="35" eb="37">
      <t>ネンド</t>
    </rPh>
    <rPh sb="39" eb="40">
      <t>モト</t>
    </rPh>
    <rPh sb="43" eb="47">
      <t>チュウチョウキテキ</t>
    </rPh>
    <rPh sb="48" eb="50">
      <t>イジ</t>
    </rPh>
    <rPh sb="50" eb="52">
      <t>カンリ</t>
    </rPh>
    <rPh sb="52" eb="54">
      <t>ケイカク</t>
    </rPh>
    <rPh sb="55" eb="57">
      <t>カクリツ</t>
    </rPh>
    <rPh sb="58" eb="60">
      <t>セツビ</t>
    </rPh>
    <rPh sb="60" eb="63">
      <t>リヨウリツ</t>
    </rPh>
    <rPh sb="64" eb="66">
      <t>コウジョウ</t>
    </rPh>
    <rPh sb="67" eb="68">
      <t>ハカ</t>
    </rPh>
    <rPh sb="116" eb="118">
      <t>ウンテン</t>
    </rPh>
    <rPh sb="118" eb="120">
      <t>ケイヒ</t>
    </rPh>
    <rPh sb="121" eb="123">
      <t>サクゲン</t>
    </rPh>
    <rPh sb="124" eb="125">
      <t>ツト</t>
    </rPh>
    <rPh sb="127" eb="128">
      <t>ヒ</t>
    </rPh>
    <rPh sb="129" eb="130">
      <t>ツヅ</t>
    </rPh>
    <rPh sb="131" eb="133">
      <t>ケイエイ</t>
    </rPh>
    <rPh sb="134" eb="137">
      <t>アンテイカ</t>
    </rPh>
    <rPh sb="138" eb="140">
      <t>ドクリツ</t>
    </rPh>
    <rPh sb="140" eb="142">
      <t>サイサン</t>
    </rPh>
    <rPh sb="143" eb="145">
      <t>ケンジ</t>
    </rPh>
    <rPh sb="153" eb="155">
      <t>テキヨウ</t>
    </rPh>
    <rPh sb="155" eb="158">
      <t>シュウリョウゴ</t>
    </rPh>
    <rPh sb="159" eb="161">
      <t>ヘイセイ</t>
    </rPh>
    <rPh sb="163" eb="164">
      <t>ネン</t>
    </rPh>
    <rPh sb="166" eb="168">
      <t>ジギョウ</t>
    </rPh>
    <rPh sb="171" eb="172">
      <t>カタ</t>
    </rPh>
    <rPh sb="209" eb="210">
      <t>アワ</t>
    </rPh>
    <rPh sb="212" eb="214">
      <t>コンゴ</t>
    </rPh>
    <rPh sb="218" eb="220">
      <t>ソウキ</t>
    </rPh>
    <rPh sb="221" eb="223">
      <t>ダンカイ</t>
    </rPh>
    <rPh sb="225" eb="227">
      <t>ケントウ</t>
    </rPh>
    <rPh sb="228" eb="229">
      <t>ハジ</t>
    </rPh>
    <phoneticPr fontId="5"/>
  </si>
  <si>
    <t>　施設の故障や修繕により生じる長期間の運行停止に伴う減収リスクは、予防保全型の施設修繕などの計画的な実施により、できる限り回避すべきことである。しかしながら、自然現象や気象条件に左右された結果の事業収益の減収リスクはやむを得ないところである。今後においても予防保全型の修繕を積極的に行い、安定した運行ができる態勢を整備する。
　施設建設に要した地方債は平成３１年度で償還が完了となり、今後においても新たな地方債の発行は予定していない。このため、企業債残高対料金収入比率は平均値を上回ってはいるが、経営上は特に問題のないものと考える。
　将来において必ず発生する施設の更新又は解体撤去などの事業実施については、ＦＩＴ適用終了後（平成３７年）の事業のあり方と併せ今後において検討していくが、安定した事業運営を継続し計画的な基金積立を行っていく。
　</t>
    <rPh sb="1" eb="3">
      <t>シセツ</t>
    </rPh>
    <rPh sb="4" eb="6">
      <t>コショウ</t>
    </rPh>
    <rPh sb="7" eb="9">
      <t>シュウゼン</t>
    </rPh>
    <rPh sb="12" eb="13">
      <t>ショウ</t>
    </rPh>
    <rPh sb="15" eb="18">
      <t>チョウキカン</t>
    </rPh>
    <rPh sb="19" eb="21">
      <t>ウンコウ</t>
    </rPh>
    <rPh sb="21" eb="23">
      <t>テイシ</t>
    </rPh>
    <rPh sb="24" eb="25">
      <t>トモナ</t>
    </rPh>
    <rPh sb="26" eb="28">
      <t>ゲンシュウ</t>
    </rPh>
    <rPh sb="33" eb="35">
      <t>ヨボウ</t>
    </rPh>
    <rPh sb="35" eb="37">
      <t>ホゼン</t>
    </rPh>
    <rPh sb="37" eb="38">
      <t>ガタ</t>
    </rPh>
    <rPh sb="39" eb="41">
      <t>シセツ</t>
    </rPh>
    <rPh sb="41" eb="43">
      <t>シュウゼン</t>
    </rPh>
    <rPh sb="46" eb="49">
      <t>ケイカクテキ</t>
    </rPh>
    <rPh sb="50" eb="52">
      <t>ジッシ</t>
    </rPh>
    <rPh sb="59" eb="60">
      <t>カギ</t>
    </rPh>
    <rPh sb="61" eb="63">
      <t>カイヒ</t>
    </rPh>
    <rPh sb="79" eb="81">
      <t>シゼン</t>
    </rPh>
    <rPh sb="81" eb="83">
      <t>ゲンショウ</t>
    </rPh>
    <rPh sb="84" eb="86">
      <t>キショウ</t>
    </rPh>
    <rPh sb="86" eb="88">
      <t>ジョウケン</t>
    </rPh>
    <rPh sb="89" eb="91">
      <t>サユウ</t>
    </rPh>
    <rPh sb="94" eb="96">
      <t>ケッカ</t>
    </rPh>
    <rPh sb="97" eb="99">
      <t>ジギョウ</t>
    </rPh>
    <rPh sb="99" eb="101">
      <t>シュウエキ</t>
    </rPh>
    <rPh sb="102" eb="104">
      <t>ゲンシュウ</t>
    </rPh>
    <rPh sb="111" eb="112">
      <t>エ</t>
    </rPh>
    <rPh sb="121" eb="123">
      <t>コンゴ</t>
    </rPh>
    <rPh sb="128" eb="130">
      <t>ヨボウ</t>
    </rPh>
    <rPh sb="130" eb="133">
      <t>ホゼンガタ</t>
    </rPh>
    <rPh sb="134" eb="136">
      <t>シュウゼン</t>
    </rPh>
    <rPh sb="137" eb="140">
      <t>セッキョクテキ</t>
    </rPh>
    <rPh sb="141" eb="142">
      <t>オコナ</t>
    </rPh>
    <rPh sb="144" eb="146">
      <t>アンテイ</t>
    </rPh>
    <rPh sb="148" eb="150">
      <t>ウンコウ</t>
    </rPh>
    <rPh sb="154" eb="156">
      <t>タイセイ</t>
    </rPh>
    <rPh sb="164" eb="166">
      <t>シセツ</t>
    </rPh>
    <rPh sb="166" eb="168">
      <t>ケンセツ</t>
    </rPh>
    <rPh sb="169" eb="170">
      <t>ヨウ</t>
    </rPh>
    <rPh sb="172" eb="175">
      <t>チホウサイ</t>
    </rPh>
    <rPh sb="176" eb="178">
      <t>ヘイセイ</t>
    </rPh>
    <rPh sb="180" eb="182">
      <t>ネンド</t>
    </rPh>
    <rPh sb="183" eb="185">
      <t>ショウカン</t>
    </rPh>
    <rPh sb="186" eb="188">
      <t>カンリョウ</t>
    </rPh>
    <rPh sb="192" eb="194">
      <t>コンゴ</t>
    </rPh>
    <rPh sb="199" eb="200">
      <t>アラ</t>
    </rPh>
    <rPh sb="202" eb="205">
      <t>チホウサイ</t>
    </rPh>
    <rPh sb="206" eb="208">
      <t>ハッコウ</t>
    </rPh>
    <rPh sb="209" eb="211">
      <t>ヨテイ</t>
    </rPh>
    <rPh sb="222" eb="224">
      <t>キギョウ</t>
    </rPh>
    <rPh sb="224" eb="225">
      <t>サイ</t>
    </rPh>
    <rPh sb="225" eb="227">
      <t>ザンダカ</t>
    </rPh>
    <rPh sb="250" eb="251">
      <t>ジョウ</t>
    </rPh>
    <rPh sb="268" eb="270">
      <t>ショウライ</t>
    </rPh>
    <rPh sb="274" eb="275">
      <t>カナラ</t>
    </rPh>
    <rPh sb="276" eb="278">
      <t>ハッセイ</t>
    </rPh>
    <rPh sb="280" eb="282">
      <t>シセツ</t>
    </rPh>
    <rPh sb="283" eb="285">
      <t>コウシン</t>
    </rPh>
    <rPh sb="285" eb="286">
      <t>マタ</t>
    </rPh>
    <rPh sb="287" eb="289">
      <t>カイタイ</t>
    </rPh>
    <rPh sb="289" eb="291">
      <t>テッキョ</t>
    </rPh>
    <rPh sb="294" eb="296">
      <t>ジギョウ</t>
    </rPh>
    <rPh sb="296" eb="298">
      <t>ジッシ</t>
    </rPh>
    <rPh sb="307" eb="309">
      <t>テキヨウ</t>
    </rPh>
    <rPh sb="309" eb="312">
      <t>シュウリョウゴ</t>
    </rPh>
    <rPh sb="313" eb="315">
      <t>ヘイセイ</t>
    </rPh>
    <rPh sb="317" eb="318">
      <t>ネン</t>
    </rPh>
    <rPh sb="320" eb="322">
      <t>ジギョウ</t>
    </rPh>
    <rPh sb="325" eb="326">
      <t>カタ</t>
    </rPh>
    <rPh sb="327" eb="328">
      <t>アワ</t>
    </rPh>
    <rPh sb="329" eb="331">
      <t>コンゴ</t>
    </rPh>
    <rPh sb="335" eb="337">
      <t>ケントウ</t>
    </rPh>
    <rPh sb="343" eb="345">
      <t>アンテイ</t>
    </rPh>
    <rPh sb="347" eb="349">
      <t>ジギョウ</t>
    </rPh>
    <rPh sb="349" eb="351">
      <t>ウンエイ</t>
    </rPh>
    <rPh sb="352" eb="354">
      <t>ケイゾク</t>
    </rPh>
    <rPh sb="355" eb="358">
      <t>ケイカクテキ</t>
    </rPh>
    <rPh sb="359" eb="361">
      <t>キキン</t>
    </rPh>
    <rPh sb="361" eb="363">
      <t>ツミタテ</t>
    </rPh>
    <rPh sb="364" eb="36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</si>
</sst>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121.3</c:v>
                </c:pt>
                <c:pt idx="1">
                  <c:v>140.6</c:v>
                </c:pt>
                <c:pt idx="2">
                  <c:v>111</c:v>
                </c:pt>
                <c:pt idx="3">
                  <c:v>96.4</c:v>
                </c:pt>
                <c:pt idx="4">
                  <c:v>122.1</c:v>
                </c:pt>
              </c:numCache>
            </c:numRef>
          </c:val>
          <c:extLst xmlns:c16r2="http://schemas.microsoft.com/office/drawing/2015/06/chart">
            <c:ext xmlns:c16="http://schemas.microsoft.com/office/drawing/2014/chart" uri="{C3380CC4-5D6E-409C-BE32-E72D297353CC}">
              <c16:uniqueId val="{00000000-1460-436D-BEEE-E8E841B0C3CE}"/>
            </c:ext>
          </c:extLst>
        </c:ser>
        <c:dLbls>
          <c:showLegendKey val="0"/>
          <c:showVal val="0"/>
          <c:showCatName val="0"/>
          <c:showSerName val="0"/>
          <c:showPercent val="0"/>
          <c:showBubbleSize val="0"/>
        </c:dLbls>
        <c:gapWidth val="180"/>
        <c:overlap val="-90"/>
        <c:axId val="231456352"/>
        <c:axId val="23145596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1460-436D-BEEE-E8E841B0C3C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460-436D-BEEE-E8E841B0C3CE}"/>
            </c:ext>
          </c:extLst>
        </c:ser>
        <c:dLbls>
          <c:showLegendKey val="0"/>
          <c:showVal val="0"/>
          <c:showCatName val="0"/>
          <c:showSerName val="0"/>
          <c:showPercent val="0"/>
          <c:showBubbleSize val="0"/>
        </c:dLbls>
        <c:marker val="1"/>
        <c:smooth val="0"/>
        <c:axId val="231456352"/>
        <c:axId val="231455960"/>
      </c:lineChart>
      <c:catAx>
        <c:axId val="231456352"/>
        <c:scaling>
          <c:orientation val="minMax"/>
        </c:scaling>
        <c:delete val="0"/>
        <c:axPos val="b"/>
        <c:numFmt formatCode="ge" sourceLinked="1"/>
        <c:majorTickMark val="none"/>
        <c:minorTickMark val="none"/>
        <c:tickLblPos val="none"/>
        <c:crossAx val="231455960"/>
        <c:crosses val="autoZero"/>
        <c:auto val="0"/>
        <c:lblAlgn val="ctr"/>
        <c:lblOffset val="100"/>
        <c:noMultiLvlLbl val="1"/>
      </c:catAx>
      <c:valAx>
        <c:axId val="23145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456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770-42DD-B893-63D9A475A409}"/>
            </c:ext>
          </c:extLst>
        </c:ser>
        <c:dLbls>
          <c:showLegendKey val="0"/>
          <c:showVal val="0"/>
          <c:showCatName val="0"/>
          <c:showSerName val="0"/>
          <c:showPercent val="0"/>
          <c:showBubbleSize val="0"/>
        </c:dLbls>
        <c:gapWidth val="180"/>
        <c:overlap val="-90"/>
        <c:axId val="282363392"/>
        <c:axId val="28236378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3770-42DD-B893-63D9A475A409}"/>
            </c:ext>
          </c:extLst>
        </c:ser>
        <c:dLbls>
          <c:showLegendKey val="0"/>
          <c:showVal val="0"/>
          <c:showCatName val="0"/>
          <c:showSerName val="0"/>
          <c:showPercent val="0"/>
          <c:showBubbleSize val="0"/>
        </c:dLbls>
        <c:marker val="1"/>
        <c:smooth val="0"/>
        <c:axId val="282363392"/>
        <c:axId val="282363784"/>
      </c:lineChart>
      <c:catAx>
        <c:axId val="282363392"/>
        <c:scaling>
          <c:orientation val="minMax"/>
        </c:scaling>
        <c:delete val="0"/>
        <c:axPos val="b"/>
        <c:numFmt formatCode="ge" sourceLinked="1"/>
        <c:majorTickMark val="none"/>
        <c:minorTickMark val="none"/>
        <c:tickLblPos val="none"/>
        <c:crossAx val="282363784"/>
        <c:crosses val="autoZero"/>
        <c:auto val="0"/>
        <c:lblAlgn val="ctr"/>
        <c:lblOffset val="100"/>
        <c:noMultiLvlLbl val="1"/>
      </c:catAx>
      <c:valAx>
        <c:axId val="28236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363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CE-43D4-BC13-A6346F73B092}"/>
            </c:ext>
          </c:extLst>
        </c:ser>
        <c:dLbls>
          <c:showLegendKey val="0"/>
          <c:showVal val="0"/>
          <c:showCatName val="0"/>
          <c:showSerName val="0"/>
          <c:showPercent val="0"/>
          <c:showBubbleSize val="0"/>
        </c:dLbls>
        <c:gapWidth val="180"/>
        <c:overlap val="-90"/>
        <c:axId val="282364568"/>
        <c:axId val="28236496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CE-43D4-BC13-A6346F73B092}"/>
            </c:ext>
          </c:extLst>
        </c:ser>
        <c:dLbls>
          <c:showLegendKey val="0"/>
          <c:showVal val="0"/>
          <c:showCatName val="0"/>
          <c:showSerName val="0"/>
          <c:showPercent val="0"/>
          <c:showBubbleSize val="0"/>
        </c:dLbls>
        <c:marker val="1"/>
        <c:smooth val="0"/>
        <c:axId val="282364568"/>
        <c:axId val="282364960"/>
      </c:lineChart>
      <c:catAx>
        <c:axId val="282364568"/>
        <c:scaling>
          <c:orientation val="minMax"/>
        </c:scaling>
        <c:delete val="0"/>
        <c:axPos val="b"/>
        <c:numFmt formatCode="ge" sourceLinked="1"/>
        <c:majorTickMark val="none"/>
        <c:minorTickMark val="none"/>
        <c:tickLblPos val="none"/>
        <c:crossAx val="282364960"/>
        <c:crosses val="autoZero"/>
        <c:auto val="0"/>
        <c:lblAlgn val="ctr"/>
        <c:lblOffset val="100"/>
        <c:noMultiLvlLbl val="1"/>
      </c:catAx>
      <c:valAx>
        <c:axId val="28236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364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F-47B6-87DB-A4C1818E304E}"/>
            </c:ext>
          </c:extLst>
        </c:ser>
        <c:dLbls>
          <c:showLegendKey val="0"/>
          <c:showVal val="0"/>
          <c:showCatName val="0"/>
          <c:showSerName val="0"/>
          <c:showPercent val="0"/>
          <c:showBubbleSize val="0"/>
        </c:dLbls>
        <c:gapWidth val="180"/>
        <c:overlap val="-90"/>
        <c:axId val="283529176"/>
        <c:axId val="2835295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F-47B6-87DB-A4C1818E304E}"/>
            </c:ext>
          </c:extLst>
        </c:ser>
        <c:dLbls>
          <c:showLegendKey val="0"/>
          <c:showVal val="0"/>
          <c:showCatName val="0"/>
          <c:showSerName val="0"/>
          <c:showPercent val="0"/>
          <c:showBubbleSize val="0"/>
        </c:dLbls>
        <c:marker val="1"/>
        <c:smooth val="0"/>
        <c:axId val="283529176"/>
        <c:axId val="283529568"/>
      </c:lineChart>
      <c:catAx>
        <c:axId val="283529176"/>
        <c:scaling>
          <c:orientation val="minMax"/>
        </c:scaling>
        <c:delete val="0"/>
        <c:axPos val="b"/>
        <c:numFmt formatCode="ge" sourceLinked="1"/>
        <c:majorTickMark val="none"/>
        <c:minorTickMark val="none"/>
        <c:tickLblPos val="none"/>
        <c:crossAx val="283529568"/>
        <c:crosses val="autoZero"/>
        <c:auto val="0"/>
        <c:lblAlgn val="ctr"/>
        <c:lblOffset val="100"/>
        <c:noMultiLvlLbl val="1"/>
      </c:catAx>
      <c:valAx>
        <c:axId val="28352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529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9-43D7-98F2-B48DE91798C2}"/>
            </c:ext>
          </c:extLst>
        </c:ser>
        <c:dLbls>
          <c:showLegendKey val="0"/>
          <c:showVal val="0"/>
          <c:showCatName val="0"/>
          <c:showSerName val="0"/>
          <c:showPercent val="0"/>
          <c:showBubbleSize val="0"/>
        </c:dLbls>
        <c:gapWidth val="180"/>
        <c:overlap val="-90"/>
        <c:axId val="283530352"/>
        <c:axId val="28353074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9-43D7-98F2-B48DE91798C2}"/>
            </c:ext>
          </c:extLst>
        </c:ser>
        <c:dLbls>
          <c:showLegendKey val="0"/>
          <c:showVal val="0"/>
          <c:showCatName val="0"/>
          <c:showSerName val="0"/>
          <c:showPercent val="0"/>
          <c:showBubbleSize val="0"/>
        </c:dLbls>
        <c:marker val="1"/>
        <c:smooth val="0"/>
        <c:axId val="283530352"/>
        <c:axId val="283530744"/>
      </c:lineChart>
      <c:catAx>
        <c:axId val="283530352"/>
        <c:scaling>
          <c:orientation val="minMax"/>
        </c:scaling>
        <c:delete val="0"/>
        <c:axPos val="b"/>
        <c:numFmt formatCode="ge" sourceLinked="1"/>
        <c:majorTickMark val="none"/>
        <c:minorTickMark val="none"/>
        <c:tickLblPos val="none"/>
        <c:crossAx val="283530744"/>
        <c:crosses val="autoZero"/>
        <c:auto val="0"/>
        <c:lblAlgn val="ctr"/>
        <c:lblOffset val="100"/>
        <c:noMultiLvlLbl val="1"/>
      </c:catAx>
      <c:valAx>
        <c:axId val="28353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3530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1-4016-BCF7-9949727B5735}"/>
            </c:ext>
          </c:extLst>
        </c:ser>
        <c:dLbls>
          <c:showLegendKey val="0"/>
          <c:showVal val="0"/>
          <c:showCatName val="0"/>
          <c:showSerName val="0"/>
          <c:showPercent val="0"/>
          <c:showBubbleSize val="0"/>
        </c:dLbls>
        <c:gapWidth val="180"/>
        <c:overlap val="-90"/>
        <c:axId val="283531528"/>
        <c:axId val="2835319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1-4016-BCF7-9949727B5735}"/>
            </c:ext>
          </c:extLst>
        </c:ser>
        <c:dLbls>
          <c:showLegendKey val="0"/>
          <c:showVal val="0"/>
          <c:showCatName val="0"/>
          <c:showSerName val="0"/>
          <c:showPercent val="0"/>
          <c:showBubbleSize val="0"/>
        </c:dLbls>
        <c:marker val="1"/>
        <c:smooth val="0"/>
        <c:axId val="283531528"/>
        <c:axId val="283531920"/>
      </c:lineChart>
      <c:catAx>
        <c:axId val="283531528"/>
        <c:scaling>
          <c:orientation val="minMax"/>
        </c:scaling>
        <c:delete val="0"/>
        <c:axPos val="b"/>
        <c:numFmt formatCode="ge" sourceLinked="1"/>
        <c:majorTickMark val="none"/>
        <c:minorTickMark val="none"/>
        <c:tickLblPos val="none"/>
        <c:crossAx val="283531920"/>
        <c:crosses val="autoZero"/>
        <c:auto val="0"/>
        <c:lblAlgn val="ctr"/>
        <c:lblOffset val="100"/>
        <c:noMultiLvlLbl val="1"/>
      </c:catAx>
      <c:valAx>
        <c:axId val="28353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531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16-41C8-A066-054B10A4D869}"/>
            </c:ext>
          </c:extLst>
        </c:ser>
        <c:dLbls>
          <c:showLegendKey val="0"/>
          <c:showVal val="0"/>
          <c:showCatName val="0"/>
          <c:showSerName val="0"/>
          <c:showPercent val="0"/>
          <c:showBubbleSize val="0"/>
        </c:dLbls>
        <c:gapWidth val="180"/>
        <c:overlap val="-90"/>
        <c:axId val="283532704"/>
        <c:axId val="2837420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16-41C8-A066-054B10A4D869}"/>
            </c:ext>
          </c:extLst>
        </c:ser>
        <c:dLbls>
          <c:showLegendKey val="0"/>
          <c:showVal val="0"/>
          <c:showCatName val="0"/>
          <c:showSerName val="0"/>
          <c:showPercent val="0"/>
          <c:showBubbleSize val="0"/>
        </c:dLbls>
        <c:marker val="1"/>
        <c:smooth val="0"/>
        <c:axId val="283532704"/>
        <c:axId val="283742088"/>
      </c:lineChart>
      <c:catAx>
        <c:axId val="283532704"/>
        <c:scaling>
          <c:orientation val="minMax"/>
        </c:scaling>
        <c:delete val="0"/>
        <c:axPos val="b"/>
        <c:numFmt formatCode="ge" sourceLinked="1"/>
        <c:majorTickMark val="none"/>
        <c:minorTickMark val="none"/>
        <c:tickLblPos val="none"/>
        <c:crossAx val="283742088"/>
        <c:crosses val="autoZero"/>
        <c:auto val="0"/>
        <c:lblAlgn val="ctr"/>
        <c:lblOffset val="100"/>
        <c:noMultiLvlLbl val="1"/>
      </c:catAx>
      <c:valAx>
        <c:axId val="283742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53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A8-4C40-9C22-4582C298C4BE}"/>
            </c:ext>
          </c:extLst>
        </c:ser>
        <c:dLbls>
          <c:showLegendKey val="0"/>
          <c:showVal val="0"/>
          <c:showCatName val="0"/>
          <c:showSerName val="0"/>
          <c:showPercent val="0"/>
          <c:showBubbleSize val="0"/>
        </c:dLbls>
        <c:gapWidth val="180"/>
        <c:overlap val="-90"/>
        <c:axId val="283742872"/>
        <c:axId val="28374326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A8-4C40-9C22-4582C298C4BE}"/>
            </c:ext>
          </c:extLst>
        </c:ser>
        <c:dLbls>
          <c:showLegendKey val="0"/>
          <c:showVal val="0"/>
          <c:showCatName val="0"/>
          <c:showSerName val="0"/>
          <c:showPercent val="0"/>
          <c:showBubbleSize val="0"/>
        </c:dLbls>
        <c:marker val="1"/>
        <c:smooth val="0"/>
        <c:axId val="283742872"/>
        <c:axId val="283743264"/>
      </c:lineChart>
      <c:catAx>
        <c:axId val="283742872"/>
        <c:scaling>
          <c:orientation val="minMax"/>
        </c:scaling>
        <c:delete val="0"/>
        <c:axPos val="b"/>
        <c:numFmt formatCode="ge" sourceLinked="1"/>
        <c:majorTickMark val="none"/>
        <c:minorTickMark val="none"/>
        <c:tickLblPos val="none"/>
        <c:crossAx val="283743264"/>
        <c:crosses val="autoZero"/>
        <c:auto val="0"/>
        <c:lblAlgn val="ctr"/>
        <c:lblOffset val="100"/>
        <c:noMultiLvlLbl val="1"/>
      </c:catAx>
      <c:valAx>
        <c:axId val="28374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742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6A-4EDB-AEFC-D4FBEAD8CF82}"/>
            </c:ext>
          </c:extLst>
        </c:ser>
        <c:dLbls>
          <c:showLegendKey val="0"/>
          <c:showVal val="0"/>
          <c:showCatName val="0"/>
          <c:showSerName val="0"/>
          <c:showPercent val="0"/>
          <c:showBubbleSize val="0"/>
        </c:dLbls>
        <c:gapWidth val="180"/>
        <c:overlap val="-90"/>
        <c:axId val="283744048"/>
        <c:axId val="2837444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6A-4EDB-AEFC-D4FBEAD8CF82}"/>
            </c:ext>
          </c:extLst>
        </c:ser>
        <c:dLbls>
          <c:showLegendKey val="0"/>
          <c:showVal val="0"/>
          <c:showCatName val="0"/>
          <c:showSerName val="0"/>
          <c:showPercent val="0"/>
          <c:showBubbleSize val="0"/>
        </c:dLbls>
        <c:marker val="1"/>
        <c:smooth val="0"/>
        <c:axId val="283744048"/>
        <c:axId val="283744440"/>
      </c:lineChart>
      <c:catAx>
        <c:axId val="283744048"/>
        <c:scaling>
          <c:orientation val="minMax"/>
        </c:scaling>
        <c:delete val="0"/>
        <c:axPos val="b"/>
        <c:numFmt formatCode="ge" sourceLinked="1"/>
        <c:majorTickMark val="none"/>
        <c:minorTickMark val="none"/>
        <c:tickLblPos val="none"/>
        <c:crossAx val="283744440"/>
        <c:crosses val="autoZero"/>
        <c:auto val="0"/>
        <c:lblAlgn val="ctr"/>
        <c:lblOffset val="100"/>
        <c:noMultiLvlLbl val="1"/>
      </c:catAx>
      <c:valAx>
        <c:axId val="283744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744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B8-41DF-9911-DE35ACF75DC6}"/>
            </c:ext>
          </c:extLst>
        </c:ser>
        <c:dLbls>
          <c:showLegendKey val="0"/>
          <c:showVal val="0"/>
          <c:showCatName val="0"/>
          <c:showSerName val="0"/>
          <c:showPercent val="0"/>
          <c:showBubbleSize val="0"/>
        </c:dLbls>
        <c:gapWidth val="180"/>
        <c:overlap val="-90"/>
        <c:axId val="283745616"/>
        <c:axId val="2839336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B8-41DF-9911-DE35ACF75DC6}"/>
            </c:ext>
          </c:extLst>
        </c:ser>
        <c:dLbls>
          <c:showLegendKey val="0"/>
          <c:showVal val="0"/>
          <c:showCatName val="0"/>
          <c:showSerName val="0"/>
          <c:showPercent val="0"/>
          <c:showBubbleSize val="0"/>
        </c:dLbls>
        <c:marker val="1"/>
        <c:smooth val="0"/>
        <c:axId val="283745616"/>
        <c:axId val="283933664"/>
      </c:lineChart>
      <c:catAx>
        <c:axId val="283745616"/>
        <c:scaling>
          <c:orientation val="minMax"/>
        </c:scaling>
        <c:delete val="0"/>
        <c:axPos val="b"/>
        <c:numFmt formatCode="ge" sourceLinked="1"/>
        <c:majorTickMark val="none"/>
        <c:minorTickMark val="none"/>
        <c:tickLblPos val="none"/>
        <c:crossAx val="283933664"/>
        <c:crosses val="autoZero"/>
        <c:auto val="0"/>
        <c:lblAlgn val="ctr"/>
        <c:lblOffset val="100"/>
        <c:noMultiLvlLbl val="1"/>
      </c:catAx>
      <c:valAx>
        <c:axId val="28393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74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43-4A0B-ABCB-CB9CADFBD855}"/>
            </c:ext>
          </c:extLst>
        </c:ser>
        <c:dLbls>
          <c:showLegendKey val="0"/>
          <c:showVal val="0"/>
          <c:showCatName val="0"/>
          <c:showSerName val="0"/>
          <c:showPercent val="0"/>
          <c:showBubbleSize val="0"/>
        </c:dLbls>
        <c:gapWidth val="180"/>
        <c:overlap val="-90"/>
        <c:axId val="283934056"/>
        <c:axId val="2839344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43-4A0B-ABCB-CB9CADFBD855}"/>
            </c:ext>
          </c:extLst>
        </c:ser>
        <c:dLbls>
          <c:showLegendKey val="0"/>
          <c:showVal val="0"/>
          <c:showCatName val="0"/>
          <c:showSerName val="0"/>
          <c:showPercent val="0"/>
          <c:showBubbleSize val="0"/>
        </c:dLbls>
        <c:marker val="1"/>
        <c:smooth val="0"/>
        <c:axId val="283934056"/>
        <c:axId val="283934448"/>
      </c:lineChart>
      <c:catAx>
        <c:axId val="283934056"/>
        <c:scaling>
          <c:orientation val="minMax"/>
        </c:scaling>
        <c:delete val="0"/>
        <c:axPos val="b"/>
        <c:numFmt formatCode="ge" sourceLinked="1"/>
        <c:majorTickMark val="none"/>
        <c:minorTickMark val="none"/>
        <c:tickLblPos val="none"/>
        <c:crossAx val="283934448"/>
        <c:crosses val="autoZero"/>
        <c:auto val="0"/>
        <c:lblAlgn val="ctr"/>
        <c:lblOffset val="100"/>
        <c:noMultiLvlLbl val="1"/>
      </c:catAx>
      <c:valAx>
        <c:axId val="28393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934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413.7</c:v>
                </c:pt>
                <c:pt idx="1">
                  <c:v>604.20000000000005</c:v>
                </c:pt>
                <c:pt idx="2">
                  <c:v>185</c:v>
                </c:pt>
                <c:pt idx="3">
                  <c:v>182.9</c:v>
                </c:pt>
                <c:pt idx="4">
                  <c:v>213.2</c:v>
                </c:pt>
              </c:numCache>
            </c:numRef>
          </c:val>
          <c:extLst xmlns:c16r2="http://schemas.microsoft.com/office/drawing/2015/06/chart">
            <c:ext xmlns:c16="http://schemas.microsoft.com/office/drawing/2014/chart" uri="{C3380CC4-5D6E-409C-BE32-E72D297353CC}">
              <c16:uniqueId val="{00000000-D460-4D95-9273-3FAB3869009B}"/>
            </c:ext>
          </c:extLst>
        </c:ser>
        <c:dLbls>
          <c:showLegendKey val="0"/>
          <c:showVal val="0"/>
          <c:showCatName val="0"/>
          <c:showSerName val="0"/>
          <c:showPercent val="0"/>
          <c:showBubbleSize val="0"/>
        </c:dLbls>
        <c:gapWidth val="180"/>
        <c:overlap val="-90"/>
        <c:axId val="231454000"/>
        <c:axId val="23145752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D460-4D95-9273-3FAB3869009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460-4D95-9273-3FAB3869009B}"/>
            </c:ext>
          </c:extLst>
        </c:ser>
        <c:dLbls>
          <c:showLegendKey val="0"/>
          <c:showVal val="0"/>
          <c:showCatName val="0"/>
          <c:showSerName val="0"/>
          <c:showPercent val="0"/>
          <c:showBubbleSize val="0"/>
        </c:dLbls>
        <c:marker val="1"/>
        <c:smooth val="0"/>
        <c:axId val="231454000"/>
        <c:axId val="231457528"/>
      </c:lineChart>
      <c:catAx>
        <c:axId val="231454000"/>
        <c:scaling>
          <c:orientation val="minMax"/>
        </c:scaling>
        <c:delete val="0"/>
        <c:axPos val="b"/>
        <c:numFmt formatCode="ge" sourceLinked="1"/>
        <c:majorTickMark val="none"/>
        <c:minorTickMark val="none"/>
        <c:tickLblPos val="none"/>
        <c:crossAx val="231457528"/>
        <c:crosses val="autoZero"/>
        <c:auto val="0"/>
        <c:lblAlgn val="ctr"/>
        <c:lblOffset val="100"/>
        <c:noMultiLvlLbl val="1"/>
      </c:catAx>
      <c:valAx>
        <c:axId val="231457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45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E7-448A-94A0-AB254D78F06C}"/>
            </c:ext>
          </c:extLst>
        </c:ser>
        <c:dLbls>
          <c:showLegendKey val="0"/>
          <c:showVal val="0"/>
          <c:showCatName val="0"/>
          <c:showSerName val="0"/>
          <c:showPercent val="0"/>
          <c:showBubbleSize val="0"/>
        </c:dLbls>
        <c:gapWidth val="180"/>
        <c:overlap val="-90"/>
        <c:axId val="283935232"/>
        <c:axId val="28393562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E7-448A-94A0-AB254D78F06C}"/>
            </c:ext>
          </c:extLst>
        </c:ser>
        <c:dLbls>
          <c:showLegendKey val="0"/>
          <c:showVal val="0"/>
          <c:showCatName val="0"/>
          <c:showSerName val="0"/>
          <c:showPercent val="0"/>
          <c:showBubbleSize val="0"/>
        </c:dLbls>
        <c:marker val="1"/>
        <c:smooth val="0"/>
        <c:axId val="283935232"/>
        <c:axId val="283935624"/>
      </c:lineChart>
      <c:catAx>
        <c:axId val="283935232"/>
        <c:scaling>
          <c:orientation val="minMax"/>
        </c:scaling>
        <c:delete val="0"/>
        <c:axPos val="b"/>
        <c:numFmt formatCode="ge" sourceLinked="1"/>
        <c:majorTickMark val="none"/>
        <c:minorTickMark val="none"/>
        <c:tickLblPos val="none"/>
        <c:crossAx val="283935624"/>
        <c:crosses val="autoZero"/>
        <c:auto val="0"/>
        <c:lblAlgn val="ctr"/>
        <c:lblOffset val="100"/>
        <c:noMultiLvlLbl val="1"/>
      </c:catAx>
      <c:valAx>
        <c:axId val="283935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935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15.6</c:v>
                </c:pt>
                <c:pt idx="1">
                  <c:v>16.8</c:v>
                </c:pt>
                <c:pt idx="2">
                  <c:v>14.8</c:v>
                </c:pt>
                <c:pt idx="3">
                  <c:v>14.3</c:v>
                </c:pt>
                <c:pt idx="4">
                  <c:v>19</c:v>
                </c:pt>
              </c:numCache>
            </c:numRef>
          </c:val>
          <c:extLst xmlns:c16r2="http://schemas.microsoft.com/office/drawing/2015/06/chart">
            <c:ext xmlns:c16="http://schemas.microsoft.com/office/drawing/2014/chart" uri="{C3380CC4-5D6E-409C-BE32-E72D297353CC}">
              <c16:uniqueId val="{00000000-7080-4665-AE32-0606649992C0}"/>
            </c:ext>
          </c:extLst>
        </c:ser>
        <c:dLbls>
          <c:showLegendKey val="0"/>
          <c:showVal val="0"/>
          <c:showCatName val="0"/>
          <c:showSerName val="0"/>
          <c:showPercent val="0"/>
          <c:showBubbleSize val="0"/>
        </c:dLbls>
        <c:gapWidth val="180"/>
        <c:overlap val="-90"/>
        <c:axId val="283936408"/>
        <c:axId val="2839368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7080-4665-AE32-0606649992C0}"/>
            </c:ext>
          </c:extLst>
        </c:ser>
        <c:dLbls>
          <c:showLegendKey val="0"/>
          <c:showVal val="0"/>
          <c:showCatName val="0"/>
          <c:showSerName val="0"/>
          <c:showPercent val="0"/>
          <c:showBubbleSize val="0"/>
        </c:dLbls>
        <c:marker val="1"/>
        <c:smooth val="0"/>
        <c:axId val="283936408"/>
        <c:axId val="283936800"/>
      </c:lineChart>
      <c:catAx>
        <c:axId val="283936408"/>
        <c:scaling>
          <c:orientation val="minMax"/>
        </c:scaling>
        <c:delete val="0"/>
        <c:axPos val="b"/>
        <c:numFmt formatCode="ge" sourceLinked="1"/>
        <c:majorTickMark val="none"/>
        <c:minorTickMark val="none"/>
        <c:tickLblPos val="none"/>
        <c:crossAx val="283936800"/>
        <c:crosses val="autoZero"/>
        <c:auto val="0"/>
        <c:lblAlgn val="ctr"/>
        <c:lblOffset val="100"/>
        <c:noMultiLvlLbl val="1"/>
      </c:catAx>
      <c:valAx>
        <c:axId val="28393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3936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64.5</c:v>
                </c:pt>
                <c:pt idx="1">
                  <c:v>48.5</c:v>
                </c:pt>
                <c:pt idx="2">
                  <c:v>43.1</c:v>
                </c:pt>
                <c:pt idx="3">
                  <c:v>61.7</c:v>
                </c:pt>
                <c:pt idx="4">
                  <c:v>32.299999999999997</c:v>
                </c:pt>
              </c:numCache>
            </c:numRef>
          </c:val>
          <c:extLst xmlns:c16r2="http://schemas.microsoft.com/office/drawing/2015/06/chart">
            <c:ext xmlns:c16="http://schemas.microsoft.com/office/drawing/2014/chart" uri="{C3380CC4-5D6E-409C-BE32-E72D297353CC}">
              <c16:uniqueId val="{00000000-6746-4240-AA56-AFF413FB5D68}"/>
            </c:ext>
          </c:extLst>
        </c:ser>
        <c:dLbls>
          <c:showLegendKey val="0"/>
          <c:showVal val="0"/>
          <c:showCatName val="0"/>
          <c:showSerName val="0"/>
          <c:showPercent val="0"/>
          <c:showBubbleSize val="0"/>
        </c:dLbls>
        <c:gapWidth val="180"/>
        <c:overlap val="-90"/>
        <c:axId val="284528552"/>
        <c:axId val="2845289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6746-4240-AA56-AFF413FB5D68}"/>
            </c:ext>
          </c:extLst>
        </c:ser>
        <c:dLbls>
          <c:showLegendKey val="0"/>
          <c:showVal val="0"/>
          <c:showCatName val="0"/>
          <c:showSerName val="0"/>
          <c:showPercent val="0"/>
          <c:showBubbleSize val="0"/>
        </c:dLbls>
        <c:marker val="1"/>
        <c:smooth val="0"/>
        <c:axId val="284528552"/>
        <c:axId val="284528944"/>
      </c:lineChart>
      <c:catAx>
        <c:axId val="284528552"/>
        <c:scaling>
          <c:orientation val="minMax"/>
        </c:scaling>
        <c:delete val="0"/>
        <c:axPos val="b"/>
        <c:numFmt formatCode="ge" sourceLinked="1"/>
        <c:majorTickMark val="none"/>
        <c:minorTickMark val="none"/>
        <c:tickLblPos val="none"/>
        <c:crossAx val="284528944"/>
        <c:crosses val="autoZero"/>
        <c:auto val="0"/>
        <c:lblAlgn val="ctr"/>
        <c:lblOffset val="100"/>
        <c:noMultiLvlLbl val="1"/>
      </c:catAx>
      <c:valAx>
        <c:axId val="28452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528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263.60000000000002</c:v>
                </c:pt>
                <c:pt idx="1">
                  <c:v>200</c:v>
                </c:pt>
                <c:pt idx="2">
                  <c:v>182.5</c:v>
                </c:pt>
                <c:pt idx="3">
                  <c:v>142.6</c:v>
                </c:pt>
                <c:pt idx="4">
                  <c:v>70.900000000000006</c:v>
                </c:pt>
              </c:numCache>
            </c:numRef>
          </c:val>
          <c:extLst xmlns:c16r2="http://schemas.microsoft.com/office/drawing/2015/06/chart">
            <c:ext xmlns:c16="http://schemas.microsoft.com/office/drawing/2014/chart" uri="{C3380CC4-5D6E-409C-BE32-E72D297353CC}">
              <c16:uniqueId val="{00000000-1809-4256-8BFB-13D5DA5D6BFB}"/>
            </c:ext>
          </c:extLst>
        </c:ser>
        <c:dLbls>
          <c:showLegendKey val="0"/>
          <c:showVal val="0"/>
          <c:showCatName val="0"/>
          <c:showSerName val="0"/>
          <c:showPercent val="0"/>
          <c:showBubbleSize val="0"/>
        </c:dLbls>
        <c:gapWidth val="180"/>
        <c:overlap val="-90"/>
        <c:axId val="284529728"/>
        <c:axId val="28453012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1809-4256-8BFB-13D5DA5D6BFB}"/>
            </c:ext>
          </c:extLst>
        </c:ser>
        <c:dLbls>
          <c:showLegendKey val="0"/>
          <c:showVal val="0"/>
          <c:showCatName val="0"/>
          <c:showSerName val="0"/>
          <c:showPercent val="0"/>
          <c:showBubbleSize val="0"/>
        </c:dLbls>
        <c:marker val="1"/>
        <c:smooth val="0"/>
        <c:axId val="284529728"/>
        <c:axId val="284530120"/>
      </c:lineChart>
      <c:catAx>
        <c:axId val="284529728"/>
        <c:scaling>
          <c:orientation val="minMax"/>
        </c:scaling>
        <c:delete val="0"/>
        <c:axPos val="b"/>
        <c:numFmt formatCode="ge" sourceLinked="1"/>
        <c:majorTickMark val="none"/>
        <c:minorTickMark val="none"/>
        <c:tickLblPos val="none"/>
        <c:crossAx val="284530120"/>
        <c:crosses val="autoZero"/>
        <c:auto val="0"/>
        <c:lblAlgn val="ctr"/>
        <c:lblOffset val="100"/>
        <c:noMultiLvlLbl val="1"/>
      </c:catAx>
      <c:valAx>
        <c:axId val="28453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52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98-4427-A4DE-93623FB32DC9}"/>
            </c:ext>
          </c:extLst>
        </c:ser>
        <c:dLbls>
          <c:showLegendKey val="0"/>
          <c:showVal val="0"/>
          <c:showCatName val="0"/>
          <c:showSerName val="0"/>
          <c:showPercent val="0"/>
          <c:showBubbleSize val="0"/>
        </c:dLbls>
        <c:gapWidth val="180"/>
        <c:overlap val="-90"/>
        <c:axId val="284530904"/>
        <c:axId val="28453129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98-4427-A4DE-93623FB32DC9}"/>
            </c:ext>
          </c:extLst>
        </c:ser>
        <c:dLbls>
          <c:showLegendKey val="0"/>
          <c:showVal val="0"/>
          <c:showCatName val="0"/>
          <c:showSerName val="0"/>
          <c:showPercent val="0"/>
          <c:showBubbleSize val="0"/>
        </c:dLbls>
        <c:marker val="1"/>
        <c:smooth val="0"/>
        <c:axId val="284530904"/>
        <c:axId val="284531296"/>
      </c:lineChart>
      <c:catAx>
        <c:axId val="284530904"/>
        <c:scaling>
          <c:orientation val="minMax"/>
        </c:scaling>
        <c:delete val="0"/>
        <c:axPos val="b"/>
        <c:numFmt formatCode="ge" sourceLinked="1"/>
        <c:majorTickMark val="none"/>
        <c:minorTickMark val="none"/>
        <c:tickLblPos val="none"/>
        <c:crossAx val="284531296"/>
        <c:crosses val="autoZero"/>
        <c:auto val="0"/>
        <c:lblAlgn val="ctr"/>
        <c:lblOffset val="100"/>
        <c:noMultiLvlLbl val="1"/>
      </c:catAx>
      <c:valAx>
        <c:axId val="28453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5309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530-40C0-B429-40AF03004BD0}"/>
            </c:ext>
          </c:extLst>
        </c:ser>
        <c:dLbls>
          <c:showLegendKey val="0"/>
          <c:showVal val="0"/>
          <c:showCatName val="0"/>
          <c:showSerName val="0"/>
          <c:showPercent val="0"/>
          <c:showBubbleSize val="0"/>
        </c:dLbls>
        <c:gapWidth val="180"/>
        <c:overlap val="-90"/>
        <c:axId val="284532080"/>
        <c:axId val="2847118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0530-40C0-B429-40AF03004BD0}"/>
            </c:ext>
          </c:extLst>
        </c:ser>
        <c:dLbls>
          <c:showLegendKey val="0"/>
          <c:showVal val="0"/>
          <c:showCatName val="0"/>
          <c:showSerName val="0"/>
          <c:showPercent val="0"/>
          <c:showBubbleSize val="0"/>
        </c:dLbls>
        <c:marker val="1"/>
        <c:smooth val="0"/>
        <c:axId val="284532080"/>
        <c:axId val="284711832"/>
      </c:lineChart>
      <c:catAx>
        <c:axId val="284532080"/>
        <c:scaling>
          <c:orientation val="minMax"/>
        </c:scaling>
        <c:delete val="0"/>
        <c:axPos val="b"/>
        <c:numFmt formatCode="ge" sourceLinked="1"/>
        <c:majorTickMark val="none"/>
        <c:minorTickMark val="none"/>
        <c:tickLblPos val="none"/>
        <c:crossAx val="284711832"/>
        <c:crosses val="autoZero"/>
        <c:auto val="0"/>
        <c:lblAlgn val="ctr"/>
        <c:lblOffset val="100"/>
        <c:noMultiLvlLbl val="1"/>
      </c:catAx>
      <c:valAx>
        <c:axId val="284711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532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C5-4991-ABDF-01ABA544843C}"/>
            </c:ext>
          </c:extLst>
        </c:ser>
        <c:dLbls>
          <c:showLegendKey val="0"/>
          <c:showVal val="0"/>
          <c:showCatName val="0"/>
          <c:showSerName val="0"/>
          <c:showPercent val="0"/>
          <c:showBubbleSize val="0"/>
        </c:dLbls>
        <c:gapWidth val="180"/>
        <c:overlap val="-90"/>
        <c:axId val="284712616"/>
        <c:axId val="2847130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C5-4991-ABDF-01ABA544843C}"/>
            </c:ext>
          </c:extLst>
        </c:ser>
        <c:dLbls>
          <c:showLegendKey val="0"/>
          <c:showVal val="0"/>
          <c:showCatName val="0"/>
          <c:showSerName val="0"/>
          <c:showPercent val="0"/>
          <c:showBubbleSize val="0"/>
        </c:dLbls>
        <c:marker val="1"/>
        <c:smooth val="0"/>
        <c:axId val="284712616"/>
        <c:axId val="284713008"/>
      </c:lineChart>
      <c:catAx>
        <c:axId val="284712616"/>
        <c:scaling>
          <c:orientation val="minMax"/>
        </c:scaling>
        <c:delete val="0"/>
        <c:axPos val="b"/>
        <c:numFmt formatCode="ge" sourceLinked="1"/>
        <c:majorTickMark val="none"/>
        <c:minorTickMark val="none"/>
        <c:tickLblPos val="none"/>
        <c:crossAx val="284713008"/>
        <c:crosses val="autoZero"/>
        <c:auto val="0"/>
        <c:lblAlgn val="ctr"/>
        <c:lblOffset val="100"/>
        <c:noMultiLvlLbl val="1"/>
      </c:catAx>
      <c:valAx>
        <c:axId val="28471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712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06-49EC-8DAE-42A5715ED8EB}"/>
            </c:ext>
          </c:extLst>
        </c:ser>
        <c:dLbls>
          <c:showLegendKey val="0"/>
          <c:showVal val="0"/>
          <c:showCatName val="0"/>
          <c:showSerName val="0"/>
          <c:showPercent val="0"/>
          <c:showBubbleSize val="0"/>
        </c:dLbls>
        <c:gapWidth val="180"/>
        <c:overlap val="-90"/>
        <c:axId val="284713792"/>
        <c:axId val="2847141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06-49EC-8DAE-42A5715ED8EB}"/>
            </c:ext>
          </c:extLst>
        </c:ser>
        <c:dLbls>
          <c:showLegendKey val="0"/>
          <c:showVal val="0"/>
          <c:showCatName val="0"/>
          <c:showSerName val="0"/>
          <c:showPercent val="0"/>
          <c:showBubbleSize val="0"/>
        </c:dLbls>
        <c:marker val="1"/>
        <c:smooth val="0"/>
        <c:axId val="284713792"/>
        <c:axId val="284714184"/>
      </c:lineChart>
      <c:catAx>
        <c:axId val="284713792"/>
        <c:scaling>
          <c:orientation val="minMax"/>
        </c:scaling>
        <c:delete val="0"/>
        <c:axPos val="b"/>
        <c:numFmt formatCode="ge" sourceLinked="1"/>
        <c:majorTickMark val="none"/>
        <c:minorTickMark val="none"/>
        <c:tickLblPos val="none"/>
        <c:crossAx val="284714184"/>
        <c:crosses val="autoZero"/>
        <c:auto val="0"/>
        <c:lblAlgn val="ctr"/>
        <c:lblOffset val="100"/>
        <c:noMultiLvlLbl val="1"/>
      </c:catAx>
      <c:valAx>
        <c:axId val="28471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71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9E-40A6-A157-7CE5A53520FB}"/>
            </c:ext>
          </c:extLst>
        </c:ser>
        <c:dLbls>
          <c:showLegendKey val="0"/>
          <c:showVal val="0"/>
          <c:showCatName val="0"/>
          <c:showSerName val="0"/>
          <c:showPercent val="0"/>
          <c:showBubbleSize val="0"/>
        </c:dLbls>
        <c:gapWidth val="180"/>
        <c:overlap val="-90"/>
        <c:axId val="284714968"/>
        <c:axId val="2847153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9E-40A6-A157-7CE5A53520FB}"/>
            </c:ext>
          </c:extLst>
        </c:ser>
        <c:dLbls>
          <c:showLegendKey val="0"/>
          <c:showVal val="0"/>
          <c:showCatName val="0"/>
          <c:showSerName val="0"/>
          <c:showPercent val="0"/>
          <c:showBubbleSize val="0"/>
        </c:dLbls>
        <c:marker val="1"/>
        <c:smooth val="0"/>
        <c:axId val="284714968"/>
        <c:axId val="284715360"/>
      </c:lineChart>
      <c:catAx>
        <c:axId val="284714968"/>
        <c:scaling>
          <c:orientation val="minMax"/>
        </c:scaling>
        <c:delete val="0"/>
        <c:axPos val="b"/>
        <c:numFmt formatCode="ge" sourceLinked="1"/>
        <c:majorTickMark val="none"/>
        <c:minorTickMark val="none"/>
        <c:tickLblPos val="none"/>
        <c:crossAx val="284715360"/>
        <c:crosses val="autoZero"/>
        <c:auto val="0"/>
        <c:lblAlgn val="ctr"/>
        <c:lblOffset val="100"/>
        <c:noMultiLvlLbl val="1"/>
      </c:catAx>
      <c:valAx>
        <c:axId val="28471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714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1-4BEF-992B-7E25BC317458}"/>
            </c:ext>
          </c:extLst>
        </c:ser>
        <c:dLbls>
          <c:showLegendKey val="0"/>
          <c:showVal val="0"/>
          <c:showCatName val="0"/>
          <c:showSerName val="0"/>
          <c:showPercent val="0"/>
          <c:showBubbleSize val="0"/>
        </c:dLbls>
        <c:gapWidth val="180"/>
        <c:overlap val="-90"/>
        <c:axId val="284255944"/>
        <c:axId val="2842563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1-4BEF-992B-7E25BC317458}"/>
            </c:ext>
          </c:extLst>
        </c:ser>
        <c:dLbls>
          <c:showLegendKey val="0"/>
          <c:showVal val="0"/>
          <c:showCatName val="0"/>
          <c:showSerName val="0"/>
          <c:showPercent val="0"/>
          <c:showBubbleSize val="0"/>
        </c:dLbls>
        <c:marker val="1"/>
        <c:smooth val="0"/>
        <c:axId val="284255944"/>
        <c:axId val="284256336"/>
      </c:lineChart>
      <c:catAx>
        <c:axId val="284255944"/>
        <c:scaling>
          <c:orientation val="minMax"/>
        </c:scaling>
        <c:delete val="0"/>
        <c:axPos val="b"/>
        <c:numFmt formatCode="ge" sourceLinked="1"/>
        <c:majorTickMark val="none"/>
        <c:minorTickMark val="none"/>
        <c:tickLblPos val="none"/>
        <c:crossAx val="284256336"/>
        <c:crosses val="autoZero"/>
        <c:auto val="0"/>
        <c:lblAlgn val="ctr"/>
        <c:lblOffset val="100"/>
        <c:noMultiLvlLbl val="1"/>
      </c:catAx>
      <c:valAx>
        <c:axId val="28425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255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B-49CB-95D2-C09BBDF9015F}"/>
            </c:ext>
          </c:extLst>
        </c:ser>
        <c:dLbls>
          <c:showLegendKey val="0"/>
          <c:showVal val="0"/>
          <c:showCatName val="0"/>
          <c:showSerName val="0"/>
          <c:showPercent val="0"/>
          <c:showBubbleSize val="0"/>
        </c:dLbls>
        <c:gapWidth val="180"/>
        <c:overlap val="-90"/>
        <c:axId val="231458312"/>
        <c:axId val="23145870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B-49CB-95D2-C09BBDF9015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C1B-49CB-95D2-C09BBDF9015F}"/>
            </c:ext>
          </c:extLst>
        </c:ser>
        <c:dLbls>
          <c:showLegendKey val="0"/>
          <c:showVal val="0"/>
          <c:showCatName val="0"/>
          <c:showSerName val="0"/>
          <c:showPercent val="0"/>
          <c:showBubbleSize val="0"/>
        </c:dLbls>
        <c:marker val="1"/>
        <c:smooth val="0"/>
        <c:axId val="231458312"/>
        <c:axId val="231458704"/>
      </c:lineChart>
      <c:catAx>
        <c:axId val="231458312"/>
        <c:scaling>
          <c:orientation val="minMax"/>
        </c:scaling>
        <c:delete val="0"/>
        <c:axPos val="b"/>
        <c:numFmt formatCode="ge" sourceLinked="1"/>
        <c:majorTickMark val="none"/>
        <c:minorTickMark val="none"/>
        <c:tickLblPos val="none"/>
        <c:crossAx val="231458704"/>
        <c:crosses val="autoZero"/>
        <c:auto val="0"/>
        <c:lblAlgn val="ctr"/>
        <c:lblOffset val="100"/>
        <c:noMultiLvlLbl val="1"/>
      </c:catAx>
      <c:valAx>
        <c:axId val="23145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458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C4-41B8-A96B-9A174E6F9BE2}"/>
            </c:ext>
          </c:extLst>
        </c:ser>
        <c:dLbls>
          <c:showLegendKey val="0"/>
          <c:showVal val="0"/>
          <c:showCatName val="0"/>
          <c:showSerName val="0"/>
          <c:showPercent val="0"/>
          <c:showBubbleSize val="0"/>
        </c:dLbls>
        <c:gapWidth val="180"/>
        <c:overlap val="-90"/>
        <c:axId val="284257120"/>
        <c:axId val="2842575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C4-41B8-A96B-9A174E6F9BE2}"/>
            </c:ext>
          </c:extLst>
        </c:ser>
        <c:dLbls>
          <c:showLegendKey val="0"/>
          <c:showVal val="0"/>
          <c:showCatName val="0"/>
          <c:showSerName val="0"/>
          <c:showPercent val="0"/>
          <c:showBubbleSize val="0"/>
        </c:dLbls>
        <c:marker val="1"/>
        <c:smooth val="0"/>
        <c:axId val="284257120"/>
        <c:axId val="284257512"/>
      </c:lineChart>
      <c:catAx>
        <c:axId val="284257120"/>
        <c:scaling>
          <c:orientation val="minMax"/>
        </c:scaling>
        <c:delete val="0"/>
        <c:axPos val="b"/>
        <c:numFmt formatCode="ge" sourceLinked="1"/>
        <c:majorTickMark val="none"/>
        <c:minorTickMark val="none"/>
        <c:tickLblPos val="none"/>
        <c:crossAx val="284257512"/>
        <c:crosses val="autoZero"/>
        <c:auto val="0"/>
        <c:lblAlgn val="ctr"/>
        <c:lblOffset val="100"/>
        <c:noMultiLvlLbl val="1"/>
      </c:catAx>
      <c:valAx>
        <c:axId val="28425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25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16191.2</c:v>
                </c:pt>
                <c:pt idx="1">
                  <c:v>14220.6</c:v>
                </c:pt>
                <c:pt idx="2">
                  <c:v>20307.7</c:v>
                </c:pt>
                <c:pt idx="3">
                  <c:v>21788.6</c:v>
                </c:pt>
                <c:pt idx="4">
                  <c:v>17221</c:v>
                </c:pt>
              </c:numCache>
            </c:numRef>
          </c:val>
          <c:extLst xmlns:c16r2="http://schemas.microsoft.com/office/drawing/2015/06/chart">
            <c:ext xmlns:c16="http://schemas.microsoft.com/office/drawing/2014/chart" uri="{C3380CC4-5D6E-409C-BE32-E72D297353CC}">
              <c16:uniqueId val="{00000000-BB80-4861-8716-C30DB42A520C}"/>
            </c:ext>
          </c:extLst>
        </c:ser>
        <c:dLbls>
          <c:showLegendKey val="0"/>
          <c:showVal val="0"/>
          <c:showCatName val="0"/>
          <c:showSerName val="0"/>
          <c:showPercent val="0"/>
          <c:showBubbleSize val="0"/>
        </c:dLbls>
        <c:gapWidth val="180"/>
        <c:overlap val="-90"/>
        <c:axId val="231459488"/>
        <c:axId val="2314598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BB80-4861-8716-C30DB42A520C}"/>
            </c:ext>
          </c:extLst>
        </c:ser>
        <c:dLbls>
          <c:showLegendKey val="0"/>
          <c:showVal val="0"/>
          <c:showCatName val="0"/>
          <c:showSerName val="0"/>
          <c:showPercent val="0"/>
          <c:showBubbleSize val="0"/>
        </c:dLbls>
        <c:marker val="1"/>
        <c:smooth val="0"/>
        <c:axId val="231459488"/>
        <c:axId val="231459880"/>
      </c:lineChart>
      <c:catAx>
        <c:axId val="231459488"/>
        <c:scaling>
          <c:orientation val="minMax"/>
        </c:scaling>
        <c:delete val="0"/>
        <c:axPos val="b"/>
        <c:numFmt formatCode="ge" sourceLinked="1"/>
        <c:majorTickMark val="none"/>
        <c:minorTickMark val="none"/>
        <c:tickLblPos val="none"/>
        <c:crossAx val="231459880"/>
        <c:crosses val="autoZero"/>
        <c:auto val="0"/>
        <c:lblAlgn val="ctr"/>
        <c:lblOffset val="100"/>
        <c:noMultiLvlLbl val="1"/>
      </c:catAx>
      <c:valAx>
        <c:axId val="231459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45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25289</c:v>
                </c:pt>
                <c:pt idx="1">
                  <c:v>30864</c:v>
                </c:pt>
                <c:pt idx="2">
                  <c:v>22590</c:v>
                </c:pt>
                <c:pt idx="3">
                  <c:v>16823</c:v>
                </c:pt>
                <c:pt idx="4">
                  <c:v>27727</c:v>
                </c:pt>
              </c:numCache>
            </c:numRef>
          </c:val>
          <c:extLst xmlns:c16r2="http://schemas.microsoft.com/office/drawing/2015/06/chart">
            <c:ext xmlns:c16="http://schemas.microsoft.com/office/drawing/2014/chart" uri="{C3380CC4-5D6E-409C-BE32-E72D297353CC}">
              <c16:uniqueId val="{00000000-26F7-4F23-B094-D56F575FF8A6}"/>
            </c:ext>
          </c:extLst>
        </c:ser>
        <c:dLbls>
          <c:showLegendKey val="0"/>
          <c:showVal val="0"/>
          <c:showCatName val="0"/>
          <c:showSerName val="0"/>
          <c:showPercent val="0"/>
          <c:showBubbleSize val="0"/>
        </c:dLbls>
        <c:gapWidth val="180"/>
        <c:overlap val="-90"/>
        <c:axId val="282637880"/>
        <c:axId val="28263827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26F7-4F23-B094-D56F575FF8A6}"/>
            </c:ext>
          </c:extLst>
        </c:ser>
        <c:dLbls>
          <c:showLegendKey val="0"/>
          <c:showVal val="0"/>
          <c:showCatName val="0"/>
          <c:showSerName val="0"/>
          <c:showPercent val="0"/>
          <c:showBubbleSize val="0"/>
        </c:dLbls>
        <c:marker val="1"/>
        <c:smooth val="0"/>
        <c:axId val="282637880"/>
        <c:axId val="282638272"/>
      </c:lineChart>
      <c:catAx>
        <c:axId val="282637880"/>
        <c:scaling>
          <c:orientation val="minMax"/>
        </c:scaling>
        <c:delete val="0"/>
        <c:axPos val="b"/>
        <c:numFmt formatCode="ge" sourceLinked="1"/>
        <c:majorTickMark val="none"/>
        <c:minorTickMark val="none"/>
        <c:tickLblPos val="none"/>
        <c:crossAx val="282638272"/>
        <c:crosses val="autoZero"/>
        <c:auto val="0"/>
        <c:lblAlgn val="ctr"/>
        <c:lblOffset val="100"/>
        <c:noMultiLvlLbl val="1"/>
      </c:catAx>
      <c:valAx>
        <c:axId val="2826382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37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15.6</c:v>
                </c:pt>
                <c:pt idx="1">
                  <c:v>16.8</c:v>
                </c:pt>
                <c:pt idx="2">
                  <c:v>14.8</c:v>
                </c:pt>
                <c:pt idx="3">
                  <c:v>14.3</c:v>
                </c:pt>
                <c:pt idx="4">
                  <c:v>19</c:v>
                </c:pt>
              </c:numCache>
            </c:numRef>
          </c:val>
          <c:extLst xmlns:c16r2="http://schemas.microsoft.com/office/drawing/2015/06/chart">
            <c:ext xmlns:c16="http://schemas.microsoft.com/office/drawing/2014/chart" uri="{C3380CC4-5D6E-409C-BE32-E72D297353CC}">
              <c16:uniqueId val="{00000000-385D-4E46-AC2E-CBF24D68A710}"/>
            </c:ext>
          </c:extLst>
        </c:ser>
        <c:dLbls>
          <c:showLegendKey val="0"/>
          <c:showVal val="0"/>
          <c:showCatName val="0"/>
          <c:showSerName val="0"/>
          <c:showPercent val="0"/>
          <c:showBubbleSize val="0"/>
        </c:dLbls>
        <c:gapWidth val="180"/>
        <c:overlap val="-90"/>
        <c:axId val="282639448"/>
        <c:axId val="2826398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385D-4E46-AC2E-CBF24D68A710}"/>
            </c:ext>
          </c:extLst>
        </c:ser>
        <c:dLbls>
          <c:showLegendKey val="0"/>
          <c:showVal val="0"/>
          <c:showCatName val="0"/>
          <c:showSerName val="0"/>
          <c:showPercent val="0"/>
          <c:showBubbleSize val="0"/>
        </c:dLbls>
        <c:marker val="1"/>
        <c:smooth val="0"/>
        <c:axId val="282639448"/>
        <c:axId val="282639840"/>
      </c:lineChart>
      <c:catAx>
        <c:axId val="282639448"/>
        <c:scaling>
          <c:orientation val="minMax"/>
        </c:scaling>
        <c:delete val="0"/>
        <c:axPos val="b"/>
        <c:numFmt formatCode="ge" sourceLinked="1"/>
        <c:majorTickMark val="none"/>
        <c:minorTickMark val="none"/>
        <c:tickLblPos val="none"/>
        <c:crossAx val="282639840"/>
        <c:crosses val="autoZero"/>
        <c:auto val="0"/>
        <c:lblAlgn val="ctr"/>
        <c:lblOffset val="100"/>
        <c:noMultiLvlLbl val="1"/>
      </c:catAx>
      <c:valAx>
        <c:axId val="28263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39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64.5</c:v>
                </c:pt>
                <c:pt idx="1">
                  <c:v>48.5</c:v>
                </c:pt>
                <c:pt idx="2">
                  <c:v>43.1</c:v>
                </c:pt>
                <c:pt idx="3">
                  <c:v>61.7</c:v>
                </c:pt>
                <c:pt idx="4">
                  <c:v>32.299999999999997</c:v>
                </c:pt>
              </c:numCache>
            </c:numRef>
          </c:val>
          <c:extLst xmlns:c16r2="http://schemas.microsoft.com/office/drawing/2015/06/chart">
            <c:ext xmlns:c16="http://schemas.microsoft.com/office/drawing/2014/chart" uri="{C3380CC4-5D6E-409C-BE32-E72D297353CC}">
              <c16:uniqueId val="{00000000-1B1C-4424-A7EC-7F872812D385}"/>
            </c:ext>
          </c:extLst>
        </c:ser>
        <c:dLbls>
          <c:showLegendKey val="0"/>
          <c:showVal val="0"/>
          <c:showCatName val="0"/>
          <c:showSerName val="0"/>
          <c:showPercent val="0"/>
          <c:showBubbleSize val="0"/>
        </c:dLbls>
        <c:gapWidth val="180"/>
        <c:overlap val="-90"/>
        <c:axId val="282361432"/>
        <c:axId val="2823618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1B1C-4424-A7EC-7F872812D385}"/>
            </c:ext>
          </c:extLst>
        </c:ser>
        <c:dLbls>
          <c:showLegendKey val="0"/>
          <c:showVal val="0"/>
          <c:showCatName val="0"/>
          <c:showSerName val="0"/>
          <c:showPercent val="0"/>
          <c:showBubbleSize val="0"/>
        </c:dLbls>
        <c:marker val="1"/>
        <c:smooth val="0"/>
        <c:axId val="282361432"/>
        <c:axId val="282361824"/>
      </c:lineChart>
      <c:catAx>
        <c:axId val="282361432"/>
        <c:scaling>
          <c:orientation val="minMax"/>
        </c:scaling>
        <c:delete val="0"/>
        <c:axPos val="b"/>
        <c:numFmt formatCode="ge" sourceLinked="1"/>
        <c:majorTickMark val="none"/>
        <c:minorTickMark val="none"/>
        <c:tickLblPos val="none"/>
        <c:crossAx val="282361824"/>
        <c:crosses val="autoZero"/>
        <c:auto val="0"/>
        <c:lblAlgn val="ctr"/>
        <c:lblOffset val="100"/>
        <c:noMultiLvlLbl val="1"/>
      </c:catAx>
      <c:valAx>
        <c:axId val="28236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36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263.60000000000002</c:v>
                </c:pt>
                <c:pt idx="1">
                  <c:v>200</c:v>
                </c:pt>
                <c:pt idx="2">
                  <c:v>182.5</c:v>
                </c:pt>
                <c:pt idx="3">
                  <c:v>142.6</c:v>
                </c:pt>
                <c:pt idx="4">
                  <c:v>70.900000000000006</c:v>
                </c:pt>
              </c:numCache>
            </c:numRef>
          </c:val>
          <c:extLst xmlns:c16r2="http://schemas.microsoft.com/office/drawing/2015/06/chart">
            <c:ext xmlns:c16="http://schemas.microsoft.com/office/drawing/2014/chart" uri="{C3380CC4-5D6E-409C-BE32-E72D297353CC}">
              <c16:uniqueId val="{00000000-27E9-40EF-BE43-DBD8478FA7C6}"/>
            </c:ext>
          </c:extLst>
        </c:ser>
        <c:dLbls>
          <c:showLegendKey val="0"/>
          <c:showVal val="0"/>
          <c:showCatName val="0"/>
          <c:showSerName val="0"/>
          <c:showPercent val="0"/>
          <c:showBubbleSize val="0"/>
        </c:dLbls>
        <c:gapWidth val="180"/>
        <c:overlap val="-90"/>
        <c:axId val="282637488"/>
        <c:axId val="2826370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27E9-40EF-BE43-DBD8478FA7C6}"/>
            </c:ext>
          </c:extLst>
        </c:ser>
        <c:dLbls>
          <c:showLegendKey val="0"/>
          <c:showVal val="0"/>
          <c:showCatName val="0"/>
          <c:showSerName val="0"/>
          <c:showPercent val="0"/>
          <c:showBubbleSize val="0"/>
        </c:dLbls>
        <c:marker val="1"/>
        <c:smooth val="0"/>
        <c:axId val="282637488"/>
        <c:axId val="282637096"/>
      </c:lineChart>
      <c:catAx>
        <c:axId val="282637488"/>
        <c:scaling>
          <c:orientation val="minMax"/>
        </c:scaling>
        <c:delete val="0"/>
        <c:axPos val="b"/>
        <c:numFmt formatCode="ge" sourceLinked="1"/>
        <c:majorTickMark val="none"/>
        <c:minorTickMark val="none"/>
        <c:tickLblPos val="none"/>
        <c:crossAx val="282637096"/>
        <c:crosses val="autoZero"/>
        <c:auto val="0"/>
        <c:lblAlgn val="ctr"/>
        <c:lblOffset val="100"/>
        <c:noMultiLvlLbl val="1"/>
      </c:catAx>
      <c:valAx>
        <c:axId val="282637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263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3-42C7-B2EB-EFFDED28ABA5}"/>
            </c:ext>
          </c:extLst>
        </c:ser>
        <c:dLbls>
          <c:showLegendKey val="0"/>
          <c:showVal val="0"/>
          <c:showCatName val="0"/>
          <c:showSerName val="0"/>
          <c:showPercent val="0"/>
          <c:showBubbleSize val="0"/>
        </c:dLbls>
        <c:gapWidth val="180"/>
        <c:overlap val="-90"/>
        <c:axId val="282639056"/>
        <c:axId val="2823626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3-42C7-B2EB-EFFDED28ABA5}"/>
            </c:ext>
          </c:extLst>
        </c:ser>
        <c:dLbls>
          <c:showLegendKey val="0"/>
          <c:showVal val="0"/>
          <c:showCatName val="0"/>
          <c:showSerName val="0"/>
          <c:showPercent val="0"/>
          <c:showBubbleSize val="0"/>
        </c:dLbls>
        <c:marker val="1"/>
        <c:smooth val="0"/>
        <c:axId val="282639056"/>
        <c:axId val="282362608"/>
      </c:lineChart>
      <c:catAx>
        <c:axId val="282639056"/>
        <c:scaling>
          <c:orientation val="minMax"/>
        </c:scaling>
        <c:delete val="0"/>
        <c:axPos val="b"/>
        <c:numFmt formatCode="ge" sourceLinked="1"/>
        <c:majorTickMark val="none"/>
        <c:minorTickMark val="none"/>
        <c:tickLblPos val="none"/>
        <c:crossAx val="282362608"/>
        <c:crosses val="autoZero"/>
        <c:auto val="0"/>
        <c:lblAlgn val="ctr"/>
        <c:lblOffset val="100"/>
        <c:noMultiLvlLbl val="1"/>
      </c:catAx>
      <c:valAx>
        <c:axId val="28236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826390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H44" zoomScale="70" zoomScaleNormal="70" workbookViewId="0">
      <selection activeCell="AV88" sqref="AV8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大山町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262</v>
      </c>
      <c r="T3" s="179"/>
      <c r="U3" s="179"/>
      <c r="V3" s="179"/>
      <c r="W3" s="179"/>
      <c r="X3" s="179"/>
      <c r="Y3" s="179"/>
      <c r="Z3" s="179"/>
      <c r="AA3" s="179"/>
      <c r="AB3" s="179"/>
      <c r="AC3" s="179"/>
      <c r="AD3" s="179"/>
      <c r="AE3" s="179"/>
      <c r="AF3" s="179"/>
      <c r="AG3" s="179"/>
      <c r="AH3" s="180"/>
      <c r="AI3" s="1"/>
      <c r="AJ3" s="1"/>
      <c r="AK3" s="112" t="s">
        <v>263</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f>データ!AG6</f>
        <v>2056</v>
      </c>
      <c r="G14" s="151"/>
      <c r="H14" s="150">
        <f>データ!AH6</f>
        <v>2202</v>
      </c>
      <c r="I14" s="151"/>
      <c r="J14" s="150">
        <f>データ!AI6</f>
        <v>1945</v>
      </c>
      <c r="K14" s="151"/>
      <c r="L14" s="150">
        <f>データ!AJ6</f>
        <v>1873</v>
      </c>
      <c r="M14" s="151"/>
      <c r="N14" s="152">
        <f>データ!AK6</f>
        <v>2501</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2056</v>
      </c>
      <c r="G16" s="146"/>
      <c r="H16" s="146">
        <f>データ!AR6</f>
        <v>2202</v>
      </c>
      <c r="I16" s="146"/>
      <c r="J16" s="146">
        <f>データ!AS6</f>
        <v>1945</v>
      </c>
      <c r="K16" s="146"/>
      <c r="L16" s="146">
        <f>データ!AT6</f>
        <v>1873</v>
      </c>
      <c r="M16" s="146"/>
      <c r="N16" s="138">
        <f>データ!AU6</f>
        <v>2501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45834</v>
      </c>
      <c r="J19" s="136"/>
      <c r="K19" s="136"/>
      <c r="L19" s="136">
        <f>データ!AX6</f>
        <v>45834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265</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264</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V+yWcQcT6DDwymunWEIzYMX7x2Ny66UhIIjAi+jHdtJ3h/DDdkr+skmDqkXrxMPYfk+0q6BL2xSuUNL0B653fw==" saltValue="f+5zfYWsSPBvCJXvlrQ9i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313866</v>
      </c>
      <c r="D6" s="67" t="str">
        <f t="shared" si="6"/>
        <v>47</v>
      </c>
      <c r="E6" s="67" t="str">
        <f t="shared" si="6"/>
        <v>04</v>
      </c>
      <c r="F6" s="67" t="str">
        <f t="shared" si="6"/>
        <v>0</v>
      </c>
      <c r="G6" s="67" t="str">
        <f t="shared" si="6"/>
        <v>000</v>
      </c>
      <c r="H6" s="67" t="str">
        <f t="shared" si="6"/>
        <v>鳥取県　大山町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平成37年5月31日　高田工業団地風力発電所</v>
      </c>
      <c r="S6" s="71" t="str">
        <f t="shared" si="6"/>
        <v>平成37年5月31日　高田工業団地風力発電所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2056</v>
      </c>
      <c r="AH6" s="69">
        <f t="shared" si="6"/>
        <v>2202</v>
      </c>
      <c r="AI6" s="69">
        <f t="shared" si="6"/>
        <v>1945</v>
      </c>
      <c r="AJ6" s="69">
        <f t="shared" si="6"/>
        <v>1873</v>
      </c>
      <c r="AK6" s="69">
        <f t="shared" si="6"/>
        <v>2501</v>
      </c>
      <c r="AL6" s="69" t="str">
        <f t="shared" si="6"/>
        <v>-</v>
      </c>
      <c r="AM6" s="69" t="str">
        <f t="shared" si="6"/>
        <v>-</v>
      </c>
      <c r="AN6" s="69" t="str">
        <f t="shared" si="6"/>
        <v>-</v>
      </c>
      <c r="AO6" s="69" t="str">
        <f t="shared" si="6"/>
        <v>-</v>
      </c>
      <c r="AP6" s="69" t="str">
        <f t="shared" si="6"/>
        <v>-</v>
      </c>
      <c r="AQ6" s="69">
        <f t="shared" si="6"/>
        <v>2056</v>
      </c>
      <c r="AR6" s="69">
        <f t="shared" si="6"/>
        <v>2202</v>
      </c>
      <c r="AS6" s="69">
        <f t="shared" si="6"/>
        <v>1945</v>
      </c>
      <c r="AT6" s="69">
        <f t="shared" si="6"/>
        <v>1873</v>
      </c>
      <c r="AU6" s="69">
        <f t="shared" si="6"/>
        <v>2501</v>
      </c>
      <c r="AV6" s="69" t="str">
        <f t="shared" si="6"/>
        <v>-</v>
      </c>
      <c r="AW6" s="69">
        <f t="shared" si="6"/>
        <v>45834</v>
      </c>
      <c r="AX6" s="69">
        <f t="shared" si="6"/>
        <v>45834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2056</v>
      </c>
      <c r="AH7" s="80">
        <v>2202</v>
      </c>
      <c r="AI7" s="80">
        <v>1945</v>
      </c>
      <c r="AJ7" s="80">
        <v>1873</v>
      </c>
      <c r="AK7" s="80">
        <v>2501</v>
      </c>
      <c r="AL7" s="80" t="s">
        <v>126</v>
      </c>
      <c r="AM7" s="80" t="s">
        <v>126</v>
      </c>
      <c r="AN7" s="80" t="s">
        <v>126</v>
      </c>
      <c r="AO7" s="80" t="s">
        <v>126</v>
      </c>
      <c r="AP7" s="80" t="s">
        <v>126</v>
      </c>
      <c r="AQ7" s="80">
        <v>2056</v>
      </c>
      <c r="AR7" s="80">
        <v>2202</v>
      </c>
      <c r="AS7" s="80">
        <v>1945</v>
      </c>
      <c r="AT7" s="80">
        <v>1873</v>
      </c>
      <c r="AU7" s="80">
        <v>2501</v>
      </c>
      <c r="AV7" s="80" t="s">
        <v>126</v>
      </c>
      <c r="AW7" s="80">
        <v>45834</v>
      </c>
      <c r="AX7" s="80">
        <v>45834</v>
      </c>
      <c r="AY7" s="83">
        <v>121.3</v>
      </c>
      <c r="AZ7" s="83">
        <v>140.6</v>
      </c>
      <c r="BA7" s="83">
        <v>111</v>
      </c>
      <c r="BB7" s="83">
        <v>96.4</v>
      </c>
      <c r="BC7" s="83">
        <v>122.1</v>
      </c>
      <c r="BD7" s="83">
        <v>164.1</v>
      </c>
      <c r="BE7" s="83">
        <v>124.4</v>
      </c>
      <c r="BF7" s="83">
        <v>118.8</v>
      </c>
      <c r="BG7" s="83">
        <v>88.8</v>
      </c>
      <c r="BH7" s="83">
        <v>121.3</v>
      </c>
      <c r="BI7" s="83">
        <v>100</v>
      </c>
      <c r="BJ7" s="83">
        <v>413.7</v>
      </c>
      <c r="BK7" s="83">
        <v>604.20000000000005</v>
      </c>
      <c r="BL7" s="83">
        <v>185</v>
      </c>
      <c r="BM7" s="83">
        <v>182.9</v>
      </c>
      <c r="BN7" s="83">
        <v>213.2</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16191.2</v>
      </c>
      <c r="CG7" s="83">
        <v>14220.6</v>
      </c>
      <c r="CH7" s="83">
        <v>20307.7</v>
      </c>
      <c r="CI7" s="83">
        <v>21788.6</v>
      </c>
      <c r="CJ7" s="83">
        <v>17221</v>
      </c>
      <c r="CK7" s="83">
        <v>11717.4</v>
      </c>
      <c r="CL7" s="83">
        <v>17642.5</v>
      </c>
      <c r="CM7" s="83">
        <v>18815.8</v>
      </c>
      <c r="CN7" s="83">
        <v>22847.9</v>
      </c>
      <c r="CO7" s="83">
        <v>19210.5</v>
      </c>
      <c r="CP7" s="80">
        <v>25289</v>
      </c>
      <c r="CQ7" s="80">
        <v>30864</v>
      </c>
      <c r="CR7" s="80">
        <v>22590</v>
      </c>
      <c r="CS7" s="80">
        <v>16823</v>
      </c>
      <c r="CT7" s="80">
        <v>27727</v>
      </c>
      <c r="CU7" s="80">
        <v>108538</v>
      </c>
      <c r="CV7" s="80">
        <v>58539</v>
      </c>
      <c r="CW7" s="80">
        <v>37685</v>
      </c>
      <c r="CX7" s="80">
        <v>2390</v>
      </c>
      <c r="CY7" s="80">
        <v>32739</v>
      </c>
      <c r="CZ7" s="80">
        <v>1500</v>
      </c>
      <c r="DA7" s="83">
        <v>15.6</v>
      </c>
      <c r="DB7" s="83">
        <v>16.8</v>
      </c>
      <c r="DC7" s="83">
        <v>14.8</v>
      </c>
      <c r="DD7" s="83">
        <v>14.3</v>
      </c>
      <c r="DE7" s="83">
        <v>19</v>
      </c>
      <c r="DF7" s="83">
        <v>35.9</v>
      </c>
      <c r="DG7" s="83">
        <v>35.299999999999997</v>
      </c>
      <c r="DH7" s="83">
        <v>32.299999999999997</v>
      </c>
      <c r="DI7" s="83">
        <v>35.799999999999997</v>
      </c>
      <c r="DJ7" s="83">
        <v>31.7</v>
      </c>
      <c r="DK7" s="83">
        <v>64.5</v>
      </c>
      <c r="DL7" s="83">
        <v>48.5</v>
      </c>
      <c r="DM7" s="83">
        <v>43.1</v>
      </c>
      <c r="DN7" s="83">
        <v>61.7</v>
      </c>
      <c r="DO7" s="83">
        <v>32.299999999999997</v>
      </c>
      <c r="DP7" s="83">
        <v>23</v>
      </c>
      <c r="DQ7" s="83">
        <v>14.6</v>
      </c>
      <c r="DR7" s="83">
        <v>17.3</v>
      </c>
      <c r="DS7" s="83">
        <v>14.6</v>
      </c>
      <c r="DT7" s="83">
        <v>11.9</v>
      </c>
      <c r="DU7" s="83">
        <v>263.60000000000002</v>
      </c>
      <c r="DV7" s="83">
        <v>200</v>
      </c>
      <c r="DW7" s="83">
        <v>182.5</v>
      </c>
      <c r="DX7" s="83">
        <v>142.6</v>
      </c>
      <c r="DY7" s="83">
        <v>70.900000000000006</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v>1500</v>
      </c>
      <c r="IX7" s="83">
        <v>15.6</v>
      </c>
      <c r="IY7" s="83">
        <v>16.8</v>
      </c>
      <c r="IZ7" s="83">
        <v>14.8</v>
      </c>
      <c r="JA7" s="83">
        <v>14.3</v>
      </c>
      <c r="JB7" s="83">
        <v>19</v>
      </c>
      <c r="JC7" s="83">
        <v>19.600000000000001</v>
      </c>
      <c r="JD7" s="83">
        <v>18.5</v>
      </c>
      <c r="JE7" s="83">
        <v>16.100000000000001</v>
      </c>
      <c r="JF7" s="83">
        <v>19.600000000000001</v>
      </c>
      <c r="JG7" s="83">
        <v>17.899999999999999</v>
      </c>
      <c r="JH7" s="83">
        <v>64.5</v>
      </c>
      <c r="JI7" s="83">
        <v>48.5</v>
      </c>
      <c r="JJ7" s="83">
        <v>43.1</v>
      </c>
      <c r="JK7" s="83">
        <v>61.7</v>
      </c>
      <c r="JL7" s="83">
        <v>32.299999999999997</v>
      </c>
      <c r="JM7" s="83">
        <v>45.4</v>
      </c>
      <c r="JN7" s="83">
        <v>46.6</v>
      </c>
      <c r="JO7" s="83">
        <v>48.3</v>
      </c>
      <c r="JP7" s="83">
        <v>48.2</v>
      </c>
      <c r="JQ7" s="83">
        <v>34.5</v>
      </c>
      <c r="JR7" s="83">
        <v>263.60000000000002</v>
      </c>
      <c r="JS7" s="83">
        <v>200</v>
      </c>
      <c r="JT7" s="83">
        <v>182.5</v>
      </c>
      <c r="JU7" s="83">
        <v>142.6</v>
      </c>
      <c r="JV7" s="83">
        <v>70.900000000000006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（最大出力合計1,500kW）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（最大出力合計1,500kW）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121.3</v>
      </c>
      <c r="AZ11" s="95">
        <f>AZ7</f>
        <v>140.6</v>
      </c>
      <c r="BA11" s="95">
        <f>BA7</f>
        <v>111</v>
      </c>
      <c r="BB11" s="95">
        <f>BB7</f>
        <v>96.4</v>
      </c>
      <c r="BC11" s="95">
        <f>BC7</f>
        <v>122.1</v>
      </c>
      <c r="BD11" s="84"/>
      <c r="BE11" s="84"/>
      <c r="BF11" s="84"/>
      <c r="BG11" s="84"/>
      <c r="BH11" s="84"/>
      <c r="BI11" s="94" t="s">
        <v>139</v>
      </c>
      <c r="BJ11" s="95">
        <f>BJ7</f>
        <v>413.7</v>
      </c>
      <c r="BK11" s="95">
        <f>BK7</f>
        <v>604.20000000000005</v>
      </c>
      <c r="BL11" s="95">
        <f>BL7</f>
        <v>185</v>
      </c>
      <c r="BM11" s="95">
        <f>BM7</f>
        <v>182.9</v>
      </c>
      <c r="BN11" s="95">
        <f>BN7</f>
        <v>213.2</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16191.2</v>
      </c>
      <c r="CG11" s="95">
        <f>CG7</f>
        <v>14220.6</v>
      </c>
      <c r="CH11" s="95">
        <f>CH7</f>
        <v>20307.7</v>
      </c>
      <c r="CI11" s="95">
        <f>CI7</f>
        <v>21788.6</v>
      </c>
      <c r="CJ11" s="95">
        <f>CJ7</f>
        <v>17221</v>
      </c>
      <c r="CK11" s="84"/>
      <c r="CL11" s="84"/>
      <c r="CM11" s="84"/>
      <c r="CN11" s="84"/>
      <c r="CO11" s="94" t="s">
        <v>139</v>
      </c>
      <c r="CP11" s="96">
        <f>CP7</f>
        <v>25289</v>
      </c>
      <c r="CQ11" s="96">
        <f>CQ7</f>
        <v>30864</v>
      </c>
      <c r="CR11" s="96">
        <f>CR7</f>
        <v>22590</v>
      </c>
      <c r="CS11" s="96">
        <f>CS7</f>
        <v>16823</v>
      </c>
      <c r="CT11" s="96">
        <f>CT7</f>
        <v>27727</v>
      </c>
      <c r="CU11" s="84"/>
      <c r="CV11" s="84"/>
      <c r="CW11" s="84"/>
      <c r="CX11" s="84"/>
      <c r="CY11" s="84"/>
      <c r="CZ11" s="94" t="s">
        <v>139</v>
      </c>
      <c r="DA11" s="95">
        <f>DA7</f>
        <v>15.6</v>
      </c>
      <c r="DB11" s="95">
        <f>DB7</f>
        <v>16.8</v>
      </c>
      <c r="DC11" s="95">
        <f>DC7</f>
        <v>14.8</v>
      </c>
      <c r="DD11" s="95">
        <f>DD7</f>
        <v>14.3</v>
      </c>
      <c r="DE11" s="95">
        <f>DE7</f>
        <v>19</v>
      </c>
      <c r="DF11" s="84"/>
      <c r="DG11" s="84"/>
      <c r="DH11" s="84"/>
      <c r="DI11" s="84"/>
      <c r="DJ11" s="94" t="s">
        <v>139</v>
      </c>
      <c r="DK11" s="95">
        <f>DK7</f>
        <v>64.5</v>
      </c>
      <c r="DL11" s="95">
        <f>DL7</f>
        <v>48.5</v>
      </c>
      <c r="DM11" s="95">
        <f>DM7</f>
        <v>43.1</v>
      </c>
      <c r="DN11" s="95">
        <f>DN7</f>
        <v>61.7</v>
      </c>
      <c r="DO11" s="95">
        <f>DO7</f>
        <v>32.299999999999997</v>
      </c>
      <c r="DP11" s="84"/>
      <c r="DQ11" s="84"/>
      <c r="DR11" s="84"/>
      <c r="DS11" s="84"/>
      <c r="DT11" s="94" t="s">
        <v>139</v>
      </c>
      <c r="DU11" s="95">
        <f>DU7</f>
        <v>263.60000000000002</v>
      </c>
      <c r="DV11" s="95">
        <f>DV7</f>
        <v>200</v>
      </c>
      <c r="DW11" s="95">
        <f>DW7</f>
        <v>182.5</v>
      </c>
      <c r="DX11" s="95">
        <f>DX7</f>
        <v>142.6</v>
      </c>
      <c r="DY11" s="95">
        <f>DY7</f>
        <v>70.900000000000006</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15.6</v>
      </c>
      <c r="IY11" s="95">
        <f>IY7</f>
        <v>16.8</v>
      </c>
      <c r="IZ11" s="95">
        <f>IZ7</f>
        <v>14.8</v>
      </c>
      <c r="JA11" s="95">
        <f>JA7</f>
        <v>14.3</v>
      </c>
      <c r="JB11" s="95">
        <f>JB7</f>
        <v>19</v>
      </c>
      <c r="JC11" s="84"/>
      <c r="JD11" s="84"/>
      <c r="JE11" s="84"/>
      <c r="JF11" s="84"/>
      <c r="JG11" s="94" t="s">
        <v>139</v>
      </c>
      <c r="JH11" s="95">
        <f>JH7</f>
        <v>64.5</v>
      </c>
      <c r="JI11" s="95">
        <f>JI7</f>
        <v>48.5</v>
      </c>
      <c r="JJ11" s="95">
        <f>JJ7</f>
        <v>43.1</v>
      </c>
      <c r="JK11" s="95">
        <f>JK7</f>
        <v>61.7</v>
      </c>
      <c r="JL11" s="95">
        <f>JL7</f>
        <v>32.299999999999997</v>
      </c>
      <c r="JM11" s="84"/>
      <c r="JN11" s="84"/>
      <c r="JO11" s="84"/>
      <c r="JP11" s="84"/>
      <c r="JQ11" s="94" t="s">
        <v>139</v>
      </c>
      <c r="JR11" s="95">
        <f>JR7</f>
        <v>263.60000000000002</v>
      </c>
      <c r="JS11" s="95">
        <f>JS7</f>
        <v>200</v>
      </c>
      <c r="JT11" s="95">
        <f>JT7</f>
        <v>182.5</v>
      </c>
      <c r="JU11" s="95">
        <f>JU7</f>
        <v>142.6</v>
      </c>
      <c r="JV11" s="95">
        <f>JV7</f>
        <v>70.900000000000006</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164.1</v>
      </c>
      <c r="AZ12" s="95">
        <f>BE7</f>
        <v>124.4</v>
      </c>
      <c r="BA12" s="95">
        <f>BF7</f>
        <v>118.8</v>
      </c>
      <c r="BB12" s="95">
        <f>BG7</f>
        <v>88.8</v>
      </c>
      <c r="BC12" s="95">
        <f>BH7</f>
        <v>121.3</v>
      </c>
      <c r="BD12" s="84"/>
      <c r="BE12" s="84"/>
      <c r="BF12" s="84"/>
      <c r="BG12" s="84"/>
      <c r="BH12" s="84"/>
      <c r="BI12" s="94" t="s">
        <v>140</v>
      </c>
      <c r="BJ12" s="95">
        <f>BO7</f>
        <v>366.9</v>
      </c>
      <c r="BK12" s="95">
        <f>BP7</f>
        <v>324.60000000000002</v>
      </c>
      <c r="BL12" s="95">
        <f>BQ7</f>
        <v>255.4</v>
      </c>
      <c r="BM12" s="95">
        <f>BR7</f>
        <v>269.8</v>
      </c>
      <c r="BN12" s="95">
        <f>BS7</f>
        <v>247.9</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11717.4</v>
      </c>
      <c r="CG12" s="95">
        <f>CL7</f>
        <v>17642.5</v>
      </c>
      <c r="CH12" s="95">
        <f>CM7</f>
        <v>18815.8</v>
      </c>
      <c r="CI12" s="95">
        <f>CN7</f>
        <v>22847.9</v>
      </c>
      <c r="CJ12" s="95">
        <f>CO7</f>
        <v>19210.5</v>
      </c>
      <c r="CK12" s="84"/>
      <c r="CL12" s="84"/>
      <c r="CM12" s="84"/>
      <c r="CN12" s="84"/>
      <c r="CO12" s="94" t="s">
        <v>140</v>
      </c>
      <c r="CP12" s="96">
        <f>CU7</f>
        <v>108538</v>
      </c>
      <c r="CQ12" s="96">
        <f>CV7</f>
        <v>58539</v>
      </c>
      <c r="CR12" s="96">
        <f>CW7</f>
        <v>37685</v>
      </c>
      <c r="CS12" s="96">
        <f>CX7</f>
        <v>2390</v>
      </c>
      <c r="CT12" s="96">
        <f>CY7</f>
        <v>32739</v>
      </c>
      <c r="CU12" s="84"/>
      <c r="CV12" s="84"/>
      <c r="CW12" s="84"/>
      <c r="CX12" s="84"/>
      <c r="CY12" s="84"/>
      <c r="CZ12" s="94" t="s">
        <v>140</v>
      </c>
      <c r="DA12" s="95">
        <f>DF7</f>
        <v>35.9</v>
      </c>
      <c r="DB12" s="95">
        <f>DG7</f>
        <v>35.299999999999997</v>
      </c>
      <c r="DC12" s="95">
        <f>DH7</f>
        <v>32.299999999999997</v>
      </c>
      <c r="DD12" s="95">
        <f>DI7</f>
        <v>35.799999999999997</v>
      </c>
      <c r="DE12" s="95">
        <f>DJ7</f>
        <v>31.7</v>
      </c>
      <c r="DF12" s="84"/>
      <c r="DG12" s="84"/>
      <c r="DH12" s="84"/>
      <c r="DI12" s="84"/>
      <c r="DJ12" s="94" t="s">
        <v>140</v>
      </c>
      <c r="DK12" s="95">
        <f>DP7</f>
        <v>23</v>
      </c>
      <c r="DL12" s="95">
        <f>DQ7</f>
        <v>14.6</v>
      </c>
      <c r="DM12" s="95">
        <f>DR7</f>
        <v>17.3</v>
      </c>
      <c r="DN12" s="95">
        <f>DS7</f>
        <v>14.6</v>
      </c>
      <c r="DO12" s="95">
        <f>DT7</f>
        <v>11.9</v>
      </c>
      <c r="DP12" s="84"/>
      <c r="DQ12" s="84"/>
      <c r="DR12" s="84"/>
      <c r="DS12" s="84"/>
      <c r="DT12" s="94" t="s">
        <v>140</v>
      </c>
      <c r="DU12" s="95">
        <f>DZ7</f>
        <v>106.8</v>
      </c>
      <c r="DV12" s="95">
        <f>EA7</f>
        <v>102</v>
      </c>
      <c r="DW12" s="95">
        <f>EB7</f>
        <v>100.7</v>
      </c>
      <c r="DX12" s="95">
        <f>EC7</f>
        <v>100.1</v>
      </c>
      <c r="DY12" s="95">
        <f>ED7</f>
        <v>132.80000000000001</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61.5</v>
      </c>
      <c r="EP12" s="95">
        <f>EU7</f>
        <v>74.599999999999994</v>
      </c>
      <c r="EQ12" s="95">
        <f>EV7</f>
        <v>77.099999999999994</v>
      </c>
      <c r="ER12" s="95">
        <f>EW7</f>
        <v>79.8</v>
      </c>
      <c r="ES12" s="95">
        <f>EX7</f>
        <v>88</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140</v>
      </c>
      <c r="JH12" s="95">
        <f>IF($JH$8,JM7,"-")</f>
        <v>45.4</v>
      </c>
      <c r="JI12" s="95">
        <f>IF($JH$8,JN7,"-")</f>
        <v>46.6</v>
      </c>
      <c r="JJ12" s="95">
        <f>IF($JH$8,JO7,"-")</f>
        <v>48.3</v>
      </c>
      <c r="JK12" s="95">
        <f>IF($JH$8,JP7,"-")</f>
        <v>48.2</v>
      </c>
      <c r="JL12" s="95">
        <f>IF($JH$8,JQ7,"-")</f>
        <v>34.5</v>
      </c>
      <c r="JM12" s="84"/>
      <c r="JN12" s="84"/>
      <c r="JO12" s="84"/>
      <c r="JP12" s="84"/>
      <c r="JQ12" s="94" t="s">
        <v>140</v>
      </c>
      <c r="JR12" s="95">
        <f>IF($JR$8,JW7,"-")</f>
        <v>178.4</v>
      </c>
      <c r="JS12" s="95">
        <f>IF($JR$8,JX7,"-")</f>
        <v>146.19999999999999</v>
      </c>
      <c r="JT12" s="95">
        <f>IF($JR$8,JY7,"-")</f>
        <v>137.1</v>
      </c>
      <c r="JU12" s="95">
        <f>IF($JR$8,JZ7,"-")</f>
        <v>83.3</v>
      </c>
      <c r="JV12" s="95">
        <f>IF($JR$8,KA7,"-")</f>
        <v>61.6</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f>IF($KL$8,KQ7,"-")</f>
        <v>86.6</v>
      </c>
      <c r="KM12" s="95">
        <f>IF($KL$8,KR7,"-")</f>
        <v>98.4</v>
      </c>
      <c r="KN12" s="95">
        <f>IF($KL$8,KS7,"-")</f>
        <v>98.4</v>
      </c>
      <c r="KO12" s="95">
        <f>IF($KL$8,KT7,"-")</f>
        <v>99.1</v>
      </c>
      <c r="KP12" s="95">
        <f>IF($KL$8,KU7,"-")</f>
        <v>98.8</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206" t="s">
        <v>143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121.3</v>
      </c>
      <c r="AZ17" s="106">
        <f t="shared" ref="AZ17:BC17" si="9">IF(AZ7="-",NA(),AZ7)</f>
        <v>140.6</v>
      </c>
      <c r="BA17" s="106">
        <f t="shared" si="9"/>
        <v>111</v>
      </c>
      <c r="BB17" s="106">
        <f t="shared" si="9"/>
        <v>96.4</v>
      </c>
      <c r="BC17" s="106">
        <f t="shared" si="9"/>
        <v>122.1</v>
      </c>
      <c r="BD17" s="100"/>
      <c r="BE17" s="100"/>
      <c r="BF17" s="100"/>
      <c r="BG17" s="100"/>
      <c r="BH17" s="100"/>
      <c r="BI17" s="105" t="s">
        <v>155</v>
      </c>
      <c r="BJ17" s="106">
        <f>IF(BJ7="-",NA(),BJ7)</f>
        <v>413.7</v>
      </c>
      <c r="BK17" s="106">
        <f t="shared" ref="BK17:BN17" si="10">IF(BK7="-",NA(),BK7)</f>
        <v>604.20000000000005</v>
      </c>
      <c r="BL17" s="106">
        <f t="shared" si="10"/>
        <v>185</v>
      </c>
      <c r="BM17" s="106">
        <f t="shared" si="10"/>
        <v>182.9</v>
      </c>
      <c r="BN17" s="106">
        <f t="shared" si="10"/>
        <v>213.2</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f>IF(CF7="-",NA(),CF7)</f>
        <v>16191.2</v>
      </c>
      <c r="CG17" s="106">
        <f t="shared" ref="CG17:CJ17" si="12">IF(CG7="-",NA(),CG7)</f>
        <v>14220.6</v>
      </c>
      <c r="CH17" s="106">
        <f t="shared" si="12"/>
        <v>20307.7</v>
      </c>
      <c r="CI17" s="106">
        <f t="shared" si="12"/>
        <v>21788.6</v>
      </c>
      <c r="CJ17" s="106">
        <f t="shared" si="12"/>
        <v>17221</v>
      </c>
      <c r="CK17" s="100"/>
      <c r="CL17" s="100"/>
      <c r="CM17" s="100"/>
      <c r="CN17" s="100"/>
      <c r="CO17" s="105" t="s">
        <v>155</v>
      </c>
      <c r="CP17" s="107">
        <f>IF(CP7="-",NA(),CP7)</f>
        <v>25289</v>
      </c>
      <c r="CQ17" s="107">
        <f t="shared" ref="CQ17:CT17" si="13">IF(CQ7="-",NA(),CQ7)</f>
        <v>30864</v>
      </c>
      <c r="CR17" s="107">
        <f t="shared" si="13"/>
        <v>22590</v>
      </c>
      <c r="CS17" s="107">
        <f t="shared" si="13"/>
        <v>16823</v>
      </c>
      <c r="CT17" s="107">
        <f t="shared" si="13"/>
        <v>27727</v>
      </c>
      <c r="CU17" s="100"/>
      <c r="CV17" s="100"/>
      <c r="CW17" s="100"/>
      <c r="CX17" s="100"/>
      <c r="CY17" s="100"/>
      <c r="CZ17" s="105" t="s">
        <v>154</v>
      </c>
      <c r="DA17" s="106">
        <f>IF(DA7="-",NA(),DA7)</f>
        <v>15.6</v>
      </c>
      <c r="DB17" s="106">
        <f t="shared" ref="DB17:DE17" si="14">IF(DB7="-",NA(),DB7)</f>
        <v>16.8</v>
      </c>
      <c r="DC17" s="106">
        <f t="shared" si="14"/>
        <v>14.8</v>
      </c>
      <c r="DD17" s="106">
        <f t="shared" si="14"/>
        <v>14.3</v>
      </c>
      <c r="DE17" s="106">
        <f t="shared" si="14"/>
        <v>19</v>
      </c>
      <c r="DF17" s="100"/>
      <c r="DG17" s="100"/>
      <c r="DH17" s="100"/>
      <c r="DI17" s="100"/>
      <c r="DJ17" s="105" t="s">
        <v>155</v>
      </c>
      <c r="DK17" s="106">
        <f>IF(DK7="-",NA(),DK7)</f>
        <v>64.5</v>
      </c>
      <c r="DL17" s="106">
        <f t="shared" ref="DL17:DO17" si="15">IF(DL7="-",NA(),DL7)</f>
        <v>48.5</v>
      </c>
      <c r="DM17" s="106">
        <f t="shared" si="15"/>
        <v>43.1</v>
      </c>
      <c r="DN17" s="106">
        <f t="shared" si="15"/>
        <v>61.7</v>
      </c>
      <c r="DO17" s="106">
        <f t="shared" si="15"/>
        <v>32.299999999999997</v>
      </c>
      <c r="DP17" s="100"/>
      <c r="DQ17" s="100"/>
      <c r="DR17" s="100"/>
      <c r="DS17" s="100"/>
      <c r="DT17" s="105" t="s">
        <v>154</v>
      </c>
      <c r="DU17" s="106">
        <f>IF(DU7="-",NA(),DU7)</f>
        <v>263.60000000000002</v>
      </c>
      <c r="DV17" s="106">
        <f t="shared" ref="DV17:DY17" si="16">IF(DV7="-",NA(),DV7)</f>
        <v>200</v>
      </c>
      <c r="DW17" s="106">
        <f t="shared" si="16"/>
        <v>182.5</v>
      </c>
      <c r="DX17" s="106">
        <f t="shared" si="16"/>
        <v>142.6</v>
      </c>
      <c r="DY17" s="106">
        <f t="shared" si="16"/>
        <v>70.900000000000006</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f>IF(IX7="-",NA(),IX7)</f>
        <v>15.6</v>
      </c>
      <c r="IY17" s="106">
        <f t="shared" ref="IY17:JB17" si="29">IF(IY7="-",NA(),IY7)</f>
        <v>16.8</v>
      </c>
      <c r="IZ17" s="106">
        <f t="shared" si="29"/>
        <v>14.8</v>
      </c>
      <c r="JA17" s="106">
        <f t="shared" si="29"/>
        <v>14.3</v>
      </c>
      <c r="JB17" s="106">
        <f t="shared" si="29"/>
        <v>19</v>
      </c>
      <c r="JC17" s="100"/>
      <c r="JD17" s="100"/>
      <c r="JE17" s="100"/>
      <c r="JF17" s="100"/>
      <c r="JG17" s="105" t="s">
        <v>155</v>
      </c>
      <c r="JH17" s="106">
        <f>IF(JH7="-",NA(),JH7)</f>
        <v>64.5</v>
      </c>
      <c r="JI17" s="106">
        <f t="shared" ref="JI17:JL17" si="30">IF(JI7="-",NA(),JI7)</f>
        <v>48.5</v>
      </c>
      <c r="JJ17" s="106">
        <f t="shared" si="30"/>
        <v>43.1</v>
      </c>
      <c r="JK17" s="106">
        <f t="shared" si="30"/>
        <v>61.7</v>
      </c>
      <c r="JL17" s="106">
        <f t="shared" si="30"/>
        <v>32.299999999999997</v>
      </c>
      <c r="JM17" s="100"/>
      <c r="JN17" s="100"/>
      <c r="JO17" s="100"/>
      <c r="JP17" s="100"/>
      <c r="JQ17" s="105" t="s">
        <v>156</v>
      </c>
      <c r="JR17" s="106">
        <f>IF(JR7="-",NA(),JR7)</f>
        <v>263.60000000000002</v>
      </c>
      <c r="JS17" s="106">
        <f t="shared" ref="JS17:JV17" si="31">IF(JS7="-",NA(),JS7)</f>
        <v>200</v>
      </c>
      <c r="JT17" s="106">
        <f t="shared" si="31"/>
        <v>182.5</v>
      </c>
      <c r="JU17" s="106">
        <f t="shared" si="31"/>
        <v>142.6</v>
      </c>
      <c r="JV17" s="106">
        <f t="shared" si="31"/>
        <v>70.900000000000006</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158</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158</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158</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159</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158</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158</v>
      </c>
      <c r="DK18" s="106">
        <f>IF(DP7="-",NA(),DP7)</f>
        <v>23</v>
      </c>
      <c r="DL18" s="106">
        <f t="shared" ref="DL18:DO18" si="45">IF(DQ7="-",NA(),DQ7)</f>
        <v>14.6</v>
      </c>
      <c r="DM18" s="106">
        <f t="shared" si="45"/>
        <v>17.3</v>
      </c>
      <c r="DN18" s="106">
        <f t="shared" si="45"/>
        <v>14.6</v>
      </c>
      <c r="DO18" s="106">
        <f t="shared" si="45"/>
        <v>11.9</v>
      </c>
      <c r="DP18" s="100"/>
      <c r="DQ18" s="100"/>
      <c r="DR18" s="100"/>
      <c r="DS18" s="100"/>
      <c r="DT18" s="105" t="s">
        <v>160</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158</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159</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158</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158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158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162</v>
      </c>
      <c r="C20" s="196"/>
      <c r="D20" s="100"/>
    </row>
    <row r="21" spans="1:374">
      <c r="A21" s="97">
        <f t="shared" si="7"/>
        <v>7</v>
      </c>
      <c r="B21" s="196" t="s">
        <v>163</v>
      </c>
      <c r="C21" s="196"/>
      <c r="D21" s="100"/>
    </row>
    <row r="22" spans="1:374">
      <c r="A22" s="97">
        <f t="shared" si="7"/>
        <v>8</v>
      </c>
      <c r="B22" s="196" t="s">
        <v>164</v>
      </c>
      <c r="C22" s="196"/>
      <c r="D22" s="100"/>
      <c r="E22" s="197" t="s">
        <v>165</v>
      </c>
      <c r="F22" s="198"/>
      <c r="G22" s="198"/>
      <c r="H22" s="198"/>
      <c r="I22" s="199"/>
    </row>
    <row r="23" spans="1:374">
      <c r="A23" s="97">
        <f t="shared" si="7"/>
        <v>9</v>
      </c>
      <c r="B23" s="196" t="s">
        <v>166</v>
      </c>
      <c r="C23" s="196"/>
      <c r="D23" s="100"/>
      <c r="E23" s="200"/>
      <c r="F23" s="201"/>
      <c r="G23" s="201"/>
      <c r="H23" s="201"/>
      <c r="I23" s="202"/>
    </row>
    <row r="24" spans="1:374">
      <c r="A24" s="97">
        <f t="shared" si="7"/>
        <v>10</v>
      </c>
      <c r="B24" s="196" t="s">
        <v>167</v>
      </c>
      <c r="C24" s="196"/>
      <c r="D24" s="100"/>
      <c r="E24" s="200"/>
      <c r="F24" s="201"/>
      <c r="G24" s="201"/>
      <c r="H24" s="201"/>
      <c r="I24" s="202"/>
    </row>
    <row r="25" spans="1:374">
      <c r="A25" s="97">
        <f t="shared" si="7"/>
        <v>11</v>
      </c>
      <c r="B25" s="196" t="s">
        <v>168</v>
      </c>
      <c r="C25" s="196"/>
      <c r="D25" s="100"/>
      <c r="E25" s="200"/>
      <c r="F25" s="201"/>
      <c r="G25" s="201"/>
      <c r="H25" s="201"/>
      <c r="I25" s="202"/>
    </row>
    <row r="26" spans="1:374">
      <c r="A26" s="97">
        <f t="shared" si="7"/>
        <v>12</v>
      </c>
      <c r="B26" s="196" t="s">
        <v>169</v>
      </c>
      <c r="C26" s="196"/>
      <c r="D26" s="100"/>
      <c r="E26" s="200"/>
      <c r="F26" s="201"/>
      <c r="G26" s="201"/>
      <c r="H26" s="201"/>
      <c r="I26" s="202"/>
    </row>
    <row r="27" spans="1:374">
      <c r="A27" s="97">
        <f t="shared" si="7"/>
        <v>13</v>
      </c>
      <c r="B27" s="196" t="s">
        <v>170</v>
      </c>
      <c r="C27" s="196"/>
      <c r="D27" s="100"/>
      <c r="E27" s="200"/>
      <c r="F27" s="201"/>
      <c r="G27" s="201"/>
      <c r="H27" s="201"/>
      <c r="I27" s="202"/>
    </row>
    <row r="28" spans="1:374">
      <c r="A28" s="97">
        <f t="shared" si="7"/>
        <v>14</v>
      </c>
      <c r="B28" s="196" t="s">
        <v>171</v>
      </c>
      <c r="C28" s="196"/>
      <c r="D28" s="100"/>
      <c r="E28" s="200"/>
      <c r="F28" s="201"/>
      <c r="G28" s="201"/>
      <c r="H28" s="201"/>
      <c r="I28" s="202"/>
    </row>
    <row r="29" spans="1:374">
      <c r="A29" s="97">
        <f t="shared" si="7"/>
        <v>15</v>
      </c>
      <c r="B29" s="196" t="s">
        <v>172</v>
      </c>
      <c r="C29" s="196"/>
      <c r="D29" s="100"/>
      <c r="E29" s="200"/>
      <c r="F29" s="201"/>
      <c r="G29" s="201"/>
      <c r="H29" s="201"/>
      <c r="I29" s="202"/>
    </row>
    <row r="30" spans="1:374">
      <c r="A30" s="97">
        <f t="shared" si="7"/>
        <v>16</v>
      </c>
      <c r="B30" s="196" t="s">
        <v>173</v>
      </c>
      <c r="C30" s="196"/>
      <c r="D30" s="100"/>
      <c r="E30" s="200"/>
      <c r="F30" s="201"/>
      <c r="G30" s="201"/>
      <c r="H30" s="201"/>
      <c r="I30" s="202"/>
    </row>
    <row r="31" spans="1:374">
      <c r="A31" s="97">
        <f t="shared" si="7"/>
        <v>17</v>
      </c>
      <c r="B31" s="196" t="s">
        <v>174</v>
      </c>
      <c r="C31" s="196"/>
      <c r="D31" s="100"/>
      <c r="E31" s="200"/>
      <c r="F31" s="201"/>
      <c r="G31" s="201"/>
      <c r="H31" s="201"/>
      <c r="I31" s="202"/>
    </row>
    <row r="32" spans="1:374">
      <c r="A32" s="97">
        <f t="shared" si="7"/>
        <v>18</v>
      </c>
      <c r="B32" s="196" t="s">
        <v>175</v>
      </c>
      <c r="C32" s="196"/>
      <c r="D32" s="100"/>
      <c r="E32" s="200"/>
      <c r="F32" s="201"/>
      <c r="G32" s="201"/>
      <c r="H32" s="201"/>
      <c r="I32" s="202"/>
    </row>
    <row r="33" spans="1:16">
      <c r="A33" s="97">
        <f t="shared" si="7"/>
        <v>19</v>
      </c>
      <c r="B33" s="196" t="s">
        <v>176</v>
      </c>
      <c r="C33" s="196"/>
      <c r="D33" s="100"/>
      <c r="E33" s="200"/>
      <c r="F33" s="201"/>
      <c r="G33" s="201"/>
      <c r="H33" s="201"/>
      <c r="I33" s="202"/>
    </row>
    <row r="34" spans="1:16">
      <c r="A34" s="97">
        <f t="shared" si="7"/>
        <v>20</v>
      </c>
      <c r="B34" s="196" t="s">
        <v>177</v>
      </c>
      <c r="C34" s="196"/>
      <c r="D34" s="100"/>
      <c r="E34" s="200"/>
      <c r="F34" s="201"/>
      <c r="G34" s="201"/>
      <c r="H34" s="201"/>
      <c r="I34" s="202"/>
    </row>
    <row r="35" spans="1:16" ht="25.5" customHeight="1">
      <c r="E35" s="203"/>
      <c r="F35" s="204"/>
      <c r="G35" s="204"/>
      <c r="H35" s="204"/>
      <c r="I35" s="205"/>
    </row>
    <row r="36" spans="1:16">
      <c r="A36" t="s">
        <v>178</v>
      </c>
      <c r="B36" t="s">
        <v>179</v>
      </c>
    </row>
    <row r="37" spans="1:16">
      <c r="A37" t="s">
        <v>180</v>
      </c>
      <c r="B37" t="s">
        <v>181</v>
      </c>
      <c r="L37" s="197" t="s">
        <v>165</v>
      </c>
      <c r="M37" s="198"/>
      <c r="N37" s="198"/>
      <c r="O37" s="198"/>
      <c r="P37" s="199"/>
    </row>
    <row r="38" spans="1:16">
      <c r="A38" t="s">
        <v>182</v>
      </c>
      <c r="B38" t="s">
        <v>183</v>
      </c>
      <c r="L38" s="200"/>
      <c r="M38" s="201"/>
      <c r="N38" s="201"/>
      <c r="O38" s="201"/>
      <c r="P38" s="202"/>
    </row>
    <row r="39" spans="1:16">
      <c r="A39" t="s">
        <v>184</v>
      </c>
      <c r="B39" t="s">
        <v>185</v>
      </c>
      <c r="L39" s="200"/>
      <c r="M39" s="201"/>
      <c r="N39" s="201"/>
      <c r="O39" s="201"/>
      <c r="P39" s="202"/>
    </row>
    <row r="40" spans="1:16">
      <c r="A40" t="s">
        <v>186</v>
      </c>
      <c r="B40" t="s">
        <v>187</v>
      </c>
      <c r="L40" s="200"/>
      <c r="M40" s="201"/>
      <c r="N40" s="201"/>
      <c r="O40" s="201"/>
      <c r="P40" s="202"/>
    </row>
    <row r="41" spans="1:16">
      <c r="A41" t="s">
        <v>188</v>
      </c>
      <c r="B41" t="s">
        <v>189</v>
      </c>
      <c r="L41" s="200"/>
      <c r="M41" s="201"/>
      <c r="N41" s="201"/>
      <c r="O41" s="201"/>
      <c r="P41" s="202"/>
    </row>
    <row r="42" spans="1:16">
      <c r="A42" t="s">
        <v>190</v>
      </c>
      <c r="B42" t="s">
        <v>191</v>
      </c>
      <c r="L42" s="200"/>
      <c r="M42" s="201"/>
      <c r="N42" s="201"/>
      <c r="O42" s="201"/>
      <c r="P42" s="202"/>
    </row>
    <row r="43" spans="1:16">
      <c r="A43" t="s">
        <v>192</v>
      </c>
      <c r="B43" t="s">
        <v>193</v>
      </c>
      <c r="L43" s="200"/>
      <c r="M43" s="201"/>
      <c r="N43" s="201"/>
      <c r="O43" s="201"/>
      <c r="P43" s="202"/>
    </row>
    <row r="44" spans="1:16">
      <c r="A44" t="s">
        <v>194</v>
      </c>
      <c r="B44" t="s">
        <v>195</v>
      </c>
      <c r="L44" s="200"/>
      <c r="M44" s="201"/>
      <c r="N44" s="201"/>
      <c r="O44" s="201"/>
      <c r="P44" s="202"/>
    </row>
    <row r="45" spans="1:16">
      <c r="A45" t="s">
        <v>196</v>
      </c>
      <c r="B45" t="s">
        <v>197</v>
      </c>
      <c r="L45" s="200"/>
      <c r="M45" s="201"/>
      <c r="N45" s="201"/>
      <c r="O45" s="201"/>
      <c r="P45" s="202"/>
    </row>
    <row r="46" spans="1:16">
      <c r="A46" t="s">
        <v>198</v>
      </c>
      <c r="B46" t="s">
        <v>199</v>
      </c>
      <c r="L46" s="200"/>
      <c r="M46" s="201"/>
      <c r="N46" s="201"/>
      <c r="O46" s="201"/>
      <c r="P46" s="202"/>
    </row>
    <row r="47" spans="1:16">
      <c r="A47" t="s">
        <v>200</v>
      </c>
      <c r="B47" t="s">
        <v>201</v>
      </c>
      <c r="L47" s="200"/>
      <c r="M47" s="201"/>
      <c r="N47" s="201"/>
      <c r="O47" s="201"/>
      <c r="P47" s="202"/>
    </row>
    <row r="48" spans="1:16">
      <c r="A48" t="s">
        <v>202</v>
      </c>
      <c r="B48" t="s">
        <v>203</v>
      </c>
      <c r="L48" s="200"/>
      <c r="M48" s="201"/>
      <c r="N48" s="201"/>
      <c r="O48" s="201"/>
      <c r="P48" s="202"/>
    </row>
    <row r="49" spans="1:16">
      <c r="A49" t="s">
        <v>204</v>
      </c>
      <c r="B49" t="s">
        <v>205</v>
      </c>
      <c r="L49" s="200"/>
      <c r="M49" s="201"/>
      <c r="N49" s="201"/>
      <c r="O49" s="201"/>
      <c r="P49" s="202"/>
    </row>
    <row r="50" spans="1:16" ht="26.25" customHeight="1">
      <c r="A50" t="s">
        <v>206</v>
      </c>
      <c r="B50" t="s">
        <v>207</v>
      </c>
      <c r="L50" s="203"/>
      <c r="M50" s="204"/>
      <c r="N50" s="204"/>
      <c r="O50" s="204"/>
      <c r="P50" s="205"/>
    </row>
    <row r="51" spans="1:16">
      <c r="A51" t="s">
        <v>208</v>
      </c>
      <c r="B51" t="s">
        <v>209</v>
      </c>
    </row>
    <row r="52" spans="1:16">
      <c r="A52" t="s">
        <v>210</v>
      </c>
      <c r="B52" t="s">
        <v>211</v>
      </c>
    </row>
    <row r="53" spans="1:16">
      <c r="A53" t="s">
        <v>212</v>
      </c>
      <c r="B53" t="s">
        <v>213</v>
      </c>
    </row>
    <row r="54" spans="1:16">
      <c r="A54" t="s">
        <v>214</v>
      </c>
      <c r="B54" t="s">
        <v>215</v>
      </c>
    </row>
    <row r="55" spans="1:16">
      <c r="A55" t="s">
        <v>216</v>
      </c>
      <c r="B55" t="s">
        <v>217</v>
      </c>
    </row>
    <row r="56" spans="1:16">
      <c r="A56" t="s">
        <v>218</v>
      </c>
      <c r="B56" t="s">
        <v>219</v>
      </c>
    </row>
    <row r="57" spans="1:16">
      <c r="A57" t="s">
        <v>220</v>
      </c>
      <c r="B57" t="s">
        <v>221</v>
      </c>
    </row>
    <row r="58" spans="1:16">
      <c r="A58" t="s">
        <v>222</v>
      </c>
      <c r="B58" t="s">
        <v>223</v>
      </c>
    </row>
    <row r="59" spans="1:16">
      <c r="A59" t="s">
        <v>224</v>
      </c>
      <c r="B59" t="s">
        <v>225</v>
      </c>
    </row>
    <row r="60" spans="1:16">
      <c r="A60" t="s">
        <v>226</v>
      </c>
      <c r="B60" t="s">
        <v>227</v>
      </c>
    </row>
    <row r="61" spans="1:16">
      <c r="A61" t="s">
        <v>228</v>
      </c>
      <c r="B61" t="s">
        <v>229</v>
      </c>
    </row>
    <row r="62" spans="1:16">
      <c r="A62" t="s">
        <v>230</v>
      </c>
      <c r="B62" t="s">
        <v>231</v>
      </c>
    </row>
    <row r="63" spans="1:16">
      <c r="A63" t="s">
        <v>232</v>
      </c>
      <c r="B63" t="s">
        <v>233</v>
      </c>
    </row>
    <row r="64" spans="1:16">
      <c r="A64" t="s">
        <v>234</v>
      </c>
      <c r="B64" t="s">
        <v>235</v>
      </c>
    </row>
    <row r="65" spans="1:2">
      <c r="A65" t="s">
        <v>236</v>
      </c>
      <c r="B65" t="s">
        <v>237</v>
      </c>
    </row>
    <row r="66" spans="1:2">
      <c r="A66" t="s">
        <v>238</v>
      </c>
      <c r="B66" t="s">
        <v>239</v>
      </c>
    </row>
    <row r="67" spans="1:2">
      <c r="A67" t="s">
        <v>240</v>
      </c>
      <c r="B67" t="s">
        <v>239</v>
      </c>
    </row>
    <row r="68" spans="1:2">
      <c r="A68" t="s">
        <v>241</v>
      </c>
      <c r="B68" t="s">
        <v>239</v>
      </c>
    </row>
    <row r="69" spans="1:2">
      <c r="A69" t="s">
        <v>242</v>
      </c>
      <c r="B69" t="s">
        <v>239</v>
      </c>
    </row>
    <row r="70" spans="1:2">
      <c r="A70" t="s">
        <v>243</v>
      </c>
      <c r="B70" t="s">
        <v>239</v>
      </c>
    </row>
    <row r="71" spans="1:2">
      <c r="A71" t="s">
        <v>244</v>
      </c>
      <c r="B71" t="s">
        <v>239</v>
      </c>
    </row>
    <row r="72" spans="1:2">
      <c r="A72" t="s">
        <v>245</v>
      </c>
      <c r="B72" t="s">
        <v>239</v>
      </c>
    </row>
    <row r="73" spans="1:2">
      <c r="A73" t="s">
        <v>246</v>
      </c>
      <c r="B73" t="s">
        <v>239</v>
      </c>
    </row>
    <row r="74" spans="1:2">
      <c r="A74" t="s">
        <v>247</v>
      </c>
      <c r="B74" t="s">
        <v>239</v>
      </c>
    </row>
    <row r="75" spans="1:2">
      <c r="A75" t="s">
        <v>248</v>
      </c>
      <c r="B75" t="s">
        <v>239</v>
      </c>
    </row>
    <row r="76" spans="1:2">
      <c r="A76" t="s">
        <v>249</v>
      </c>
      <c r="B76" t="s">
        <v>239</v>
      </c>
    </row>
    <row r="77" spans="1:2">
      <c r="A77" t="s">
        <v>250</v>
      </c>
      <c r="B77" t="s">
        <v>239</v>
      </c>
    </row>
    <row r="78" spans="1:2">
      <c r="A78" t="s">
        <v>251</v>
      </c>
      <c r="B78" t="s">
        <v>239</v>
      </c>
    </row>
    <row r="79" spans="1:2">
      <c r="A79" t="s">
        <v>252</v>
      </c>
      <c r="B79" t="s">
        <v>239</v>
      </c>
    </row>
    <row r="80" spans="1:2">
      <c r="A80" t="s">
        <v>253</v>
      </c>
      <c r="B80" t="s">
        <v>239</v>
      </c>
    </row>
    <row r="81" spans="1:2">
      <c r="A81" t="s">
        <v>254</v>
      </c>
      <c r="B81" t="s">
        <v>239</v>
      </c>
    </row>
    <row r="82" spans="1:2">
      <c r="A82" t="s">
        <v>255</v>
      </c>
      <c r="B82" t="s">
        <v>239</v>
      </c>
    </row>
    <row r="83" spans="1:2">
      <c r="A83" t="s">
        <v>256</v>
      </c>
      <c r="B83" t="s">
        <v>239</v>
      </c>
    </row>
    <row r="84" spans="1:2">
      <c r="A84" t="s">
        <v>257</v>
      </c>
      <c r="B84" t="s">
        <v>239</v>
      </c>
    </row>
    <row r="85" spans="1:2">
      <c r="A85" t="s">
        <v>258</v>
      </c>
      <c r="B85" t="s">
        <v>239</v>
      </c>
    </row>
    <row r="86" spans="1:2">
      <c r="A86" t="s">
        <v>259</v>
      </c>
      <c r="B86" t="s">
        <v>260</v>
      </c>
    </row>
    <row r="87" spans="1:2">
      <c r="A87" t="s">
        <v>261</v>
      </c>
      <c r="B87" t="s">
        <v>260</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2019-01-15T05:37:34Z</cp:lastPrinted>
  <dcterms:created xsi:type="dcterms:W3CDTF">2018-12-13T02:10:02Z</dcterms:created>
  <dcterms:modified xsi:type="dcterms:W3CDTF">2019-01-15T05:37:37Z</dcterms:modified>
  <cp:category/>
</cp:coreProperties>
</file>