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izumi-t\Desktop\下水道3事業\"/>
    </mc:Choice>
  </mc:AlternateContent>
  <workbookProtection workbookAlgorithmName="SHA-512" workbookHashValue="1xU5fjNugyVYN/MLAN9JUHp8jweE75APe2k5kqMZlwVIh5UrcO9wlrdlV4tlmGH5SDmtY9NMrwoAaBBrtM/qjQ==" workbookSaltValue="cZaSuJFhHj/vCF91C/fl4g==" workbookSpinCount="100000" lockStructure="1"/>
  <bookViews>
    <workbookView xWindow="186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<sst xmlns="http://schemas.openxmlformats.org/spreadsheetml/2006/main" count="240" uniqueCount="127">
  <si>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</si>
  <si>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</si>
  <si>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</si>
  <si>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</si>
  <si>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</si>
  <si>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</si>
  <si>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</si>
  <si>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</si>
  <si>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</si>
  <si>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</si>
  <si>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</si>
  <si>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</si>
  <si>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</si>
  <si>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</si>
  <si>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</si>
  <si>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</si>
  <si>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</si>
  <si>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</si>
  <si>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</si>
  <si>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</si>
  <si>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</si>
  <si>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</si>
  <si>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</si>
  <si>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</si>
  <si>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</si>
  <si>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</si>
  <si>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</si>
  <si>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</si>
  <si>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</si>
  <si>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</si>
  <si>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</si>
  <si>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</si>
  <si>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</si>
  <si>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</si>
  <si>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</si>
  <si>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</si>
  <si>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</si>
  <si>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</si>
  <si>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</si>
  <si>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</si>
  <si>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</si>
  <si>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</si>
  <si>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</si>
  <si>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</si>
  <si>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</si>
  <si>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</si>
  <si>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</si>
  <si>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</si>
  <si>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</si>
  <si>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</si>
  <si>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</si>
  <si>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</si>
  <si>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</si>
  <si>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</si>
  <si>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</si>
  <si>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</si>
  <si>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</si>
  <si>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</si>
  <si>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</si>
  <si>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</si>
  <si>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</si>
  <si>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</si>
  <si>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</si>
  <si>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</si>
  <si>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</si>
  <si>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</si>
  <si>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</si>
  <si>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</si>
  <si>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</si>
  <si>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</si>
  <si>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</si>
  <si>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</si>
  <si>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</si>
  <si>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</si>
  <si>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</si>
  <si>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</si>
  <si>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</si>
  <si>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</si>
  <si>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</si>
  <si>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</si>
  <si>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</si>
  <si>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</si>
  <si>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</si>
  <si>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</si>
  <si>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</si>
  <si>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</si>
  <si>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</si>
  <si>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</si>
  <si>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</si>
  <si>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</si>
  <si>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</si>
  <si>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</si>
  <si>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</si>
  <si>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</si>
  <si>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</si>
  <si>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</si>
  <si>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</si>
  <si>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</si>
  <si>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</si>
  <si>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</si>
  <si>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</si>
  <si>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</si>
  <si>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</si>
  <si>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</si>
  <si>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</si>
  <si>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</si>
  <si>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</si>
  <si>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</si>
  <si>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</si>
  <si>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</si>
  <si>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</si>
  <si>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琴浦町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</si>
  <si>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</si>
  <si>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</si>
  <si>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</si>
  <si>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</si>
  <si>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</si>
  <si>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</si>
  <si>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</si>
  <si>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</si>
  <si>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</si>
  <si>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</si>
  <si>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</si>
  <si>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</si>
  <si>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供用開始は平成5年度であり管渠の計画的な更新は行っていない。処理施設は老朽設備を事後保全で修繕、更新している。
　今後は施設更新計画を策定し、維持修繕基準をもとに計画的な点検、調査、更新を行う。</t>
    <rPh sb="1" eb="3">
      <t>キョウヨウ</t>
    </rPh>
    <rPh sb="3" eb="5">
      <t>カイシ</t>
    </rPh>
    <rPh sb="6" eb="8">
      <t>ヘイセイ</t>
    </rPh>
    <rPh sb="9" eb="11">
      <t>ネンド</t>
    </rPh>
    <rPh sb="14" eb="16">
      <t>カンキョ</t>
    </rPh>
    <rPh sb="17" eb="20">
      <t>ケイカクテキ</t>
    </rPh>
    <rPh sb="21" eb="23">
      <t>コウシン</t>
    </rPh>
    <rPh sb="24" eb="25">
      <t>オコナ</t>
    </rPh>
    <rPh sb="31" eb="33">
      <t>ショリ</t>
    </rPh>
    <rPh sb="33" eb="35">
      <t>シセツ</t>
    </rPh>
    <rPh sb="36" eb="38">
      <t>ロウキュウ</t>
    </rPh>
    <rPh sb="38" eb="40">
      <t>セツビ</t>
    </rPh>
    <rPh sb="41" eb="43">
      <t>ジゴ</t>
    </rPh>
    <rPh sb="43" eb="45">
      <t>ホゼン</t>
    </rPh>
    <rPh sb="46" eb="48">
      <t>シュウゼン</t>
    </rPh>
    <rPh sb="49" eb="51">
      <t>コウシン</t>
    </rPh>
    <rPh sb="58" eb="60">
      <t>コンゴ</t>
    </rPh>
    <rPh sb="61" eb="63">
      <t>シセツ</t>
    </rPh>
    <rPh sb="63" eb="65">
      <t>コウシン</t>
    </rPh>
    <rPh sb="65" eb="67">
      <t>ケイカク</t>
    </rPh>
    <rPh sb="68" eb="70">
      <t>サクテイ</t>
    </rPh>
    <rPh sb="72" eb="74">
      <t>イジ</t>
    </rPh>
    <rPh sb="74" eb="76">
      <t>シュウゼン</t>
    </rPh>
    <rPh sb="76" eb="78">
      <t>キジュン</t>
    </rPh>
    <rPh sb="82" eb="85">
      <t>ケイカクテキ</t>
    </rPh>
    <rPh sb="86" eb="88">
      <t>テンケン</t>
    </rPh>
    <rPh sb="89" eb="91">
      <t>チョウサ</t>
    </rPh>
    <rPh sb="92" eb="94">
      <t>コウシン</t>
    </rPh>
    <rPh sb="95" eb="96">
      <t>オコナ</t>
    </rPh>
    <phoneticPr fontId="15"/>
  </si>
  <si>
    <t>　使用料水準が低いため収益的収支比率は、100％を割り込んでいる状況である。今後は人口減少に伴い使用料収入が減少するとともに、施設老朽化により維持管理費の増加が見込まれるため、経営改善が必要となる。
　本事業の処理区域は、中山間地域などが主な区域であることから、人口減少が顕著となっており、接続人口が減ったことが、水洗化率及び施設利用率の低下につながった。</t>
    <rPh sb="1" eb="3">
      <t>シヨウ</t>
    </rPh>
    <rPh sb="3" eb="4">
      <t>リョウ</t>
    </rPh>
    <rPh sb="4" eb="6">
      <t>スイジュン</t>
    </rPh>
    <rPh sb="7" eb="8">
      <t>ヒク</t>
    </rPh>
    <rPh sb="11" eb="14">
      <t>シュウエキテキ</t>
    </rPh>
    <rPh sb="14" eb="16">
      <t>シュウシ</t>
    </rPh>
    <rPh sb="16" eb="17">
      <t>ヒ</t>
    </rPh>
    <rPh sb="17" eb="18">
      <t>リツ</t>
    </rPh>
    <rPh sb="25" eb="26">
      <t>ワ</t>
    </rPh>
    <rPh sb="27" eb="28">
      <t>コ</t>
    </rPh>
    <rPh sb="32" eb="34">
      <t>ジョウキョウ</t>
    </rPh>
    <rPh sb="38" eb="40">
      <t>コンゴ</t>
    </rPh>
    <rPh sb="41" eb="43">
      <t>ジンコウ</t>
    </rPh>
    <rPh sb="43" eb="44">
      <t>ゲン</t>
    </rPh>
    <rPh sb="44" eb="45">
      <t>ショウ</t>
    </rPh>
    <rPh sb="46" eb="47">
      <t>トモナ</t>
    </rPh>
    <rPh sb="48" eb="50">
      <t>シヨウ</t>
    </rPh>
    <rPh sb="50" eb="51">
      <t>リョウ</t>
    </rPh>
    <rPh sb="51" eb="53">
      <t>シュウニュウ</t>
    </rPh>
    <rPh sb="54" eb="55">
      <t>ゲン</t>
    </rPh>
    <rPh sb="55" eb="56">
      <t>ショウ</t>
    </rPh>
    <rPh sb="63" eb="65">
      <t>シセツ</t>
    </rPh>
    <rPh sb="65" eb="67">
      <t>ロウキュウ</t>
    </rPh>
    <rPh sb="67" eb="68">
      <t>カ</t>
    </rPh>
    <rPh sb="71" eb="73">
      <t>イジ</t>
    </rPh>
    <rPh sb="73" eb="75">
      <t>カンリ</t>
    </rPh>
    <rPh sb="75" eb="76">
      <t>ヒ</t>
    </rPh>
    <rPh sb="77" eb="79">
      <t>ゾウカ</t>
    </rPh>
    <rPh sb="80" eb="82">
      <t>ミコ</t>
    </rPh>
    <rPh sb="88" eb="90">
      <t>ケイエイ</t>
    </rPh>
    <rPh sb="90" eb="92">
      <t>カイゼン</t>
    </rPh>
    <rPh sb="93" eb="95">
      <t>ヒツヨウ</t>
    </rPh>
    <rPh sb="101" eb="102">
      <t>ホン</t>
    </rPh>
    <rPh sb="102" eb="104">
      <t>ジギョウ</t>
    </rPh>
    <rPh sb="105" eb="107">
      <t>ショリ</t>
    </rPh>
    <rPh sb="107" eb="109">
      <t>クイキ</t>
    </rPh>
    <rPh sb="145" eb="147">
      <t>セツゾク</t>
    </rPh>
    <rPh sb="147" eb="149">
      <t>ジンコウ</t>
    </rPh>
    <rPh sb="150" eb="151">
      <t>ヘ</t>
    </rPh>
    <rPh sb="163" eb="165">
      <t>シセツ</t>
    </rPh>
    <rPh sb="165" eb="168">
      <t>リヨウリツ</t>
    </rPh>
    <rPh sb="169" eb="171">
      <t>テイカ</t>
    </rPh>
    <phoneticPr fontId="15"/>
  </si>
  <si>
    <t>　経営戦略にもとづき、経営改善に努める。
　使用料収入を増加させるため、未接続世帯に対する接続促進の取り組みを強化し水洗化率の向上を図る。
　施設の計画的な点検、調査を行い、施設更新を行う。その他、契約、物品購入、汚泥処理などを見直し費用の削減に努める。
　人口減少による使用料収入の減少と施設老朽化による修繕、更新費用の増加が見込まれるため、施設の統廃合を含めた経営の効率化の検討を進める必要がある。
　平成34年度を目標に公営企業会計への移行に向けた取り組みを進めており、移行に合わせて適正な使用料収入の水準の見直しを検討する。
　</t>
    <rPh sb="84" eb="85">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</si>
</sst>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AA-40CB-9C01-10291E952F14}"/>
            </c:ext>
          </c:extLst>
        </c:ser>
        <c:dLbls>
          <c:showLegendKey val="0"/>
          <c:showVal val="0"/>
          <c:showCatName val="0"/>
          <c:showSerName val="0"/>
          <c:showPercent val="0"/>
          <c:showBubbleSize val="0"/>
        </c:dLbls>
        <c:gapWidth val="150"/>
        <c:axId val="336709496"/>
        <c:axId val="33671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6AA-40CB-9C01-10291E952F14}"/>
            </c:ext>
          </c:extLst>
        </c:ser>
        <c:dLbls>
          <c:showLegendKey val="0"/>
          <c:showVal val="0"/>
          <c:showCatName val="0"/>
          <c:showSerName val="0"/>
          <c:showPercent val="0"/>
          <c:showBubbleSize val="0"/>
        </c:dLbls>
        <c:marker val="1"/>
        <c:smooth val="0"/>
        <c:axId val="336709496"/>
        <c:axId val="336710672"/>
      </c:lineChart>
      <c:dateAx>
        <c:axId val="336709496"/>
        <c:scaling>
          <c:orientation val="minMax"/>
        </c:scaling>
        <c:delete val="1"/>
        <c:axPos val="b"/>
        <c:numFmt formatCode="ge" sourceLinked="1"/>
        <c:majorTickMark val="none"/>
        <c:minorTickMark val="none"/>
        <c:tickLblPos val="none"/>
        <c:crossAx val="336710672"/>
        <c:crosses val="autoZero"/>
        <c:auto val="1"/>
        <c:lblOffset val="100"/>
        <c:baseTimeUnit val="years"/>
      </c:dateAx>
      <c:valAx>
        <c:axId val="33671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0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62.08</c:v>
                </c:pt>
                <c:pt idx="1">
                  <c:v>58.51</c:v>
                </c:pt>
                <c:pt idx="2">
                  <c:v>60</c:v>
                </c:pt>
                <c:pt idx="3">
                  <c:v>60.15</c:v>
                </c:pt>
                <c:pt idx="4">
                  <c:v>57.77</c:v>
                </c:pt>
              </c:numCache>
            </c:numRef>
          </c:val>
          <c:extLst xmlns:c16r2="http://schemas.microsoft.com/office/drawing/2015/06/chart">
            <c:ext xmlns:c16="http://schemas.microsoft.com/office/drawing/2014/chart" uri="{C3380CC4-5D6E-409C-BE32-E72D297353CC}">
              <c16:uniqueId val="{00000000-F3C9-4EA4-AC42-CF9F898DA4AA}"/>
            </c:ext>
          </c:extLst>
        </c:ser>
        <c:dLbls>
          <c:showLegendKey val="0"/>
          <c:showVal val="0"/>
          <c:showCatName val="0"/>
          <c:showSerName val="0"/>
          <c:showPercent val="0"/>
          <c:showBubbleSize val="0"/>
        </c:dLbls>
        <c:gapWidth val="150"/>
        <c:axId val="341508112"/>
        <c:axId val="34150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3C9-4EA4-AC42-CF9F898DA4AA}"/>
            </c:ext>
          </c:extLst>
        </c:ser>
        <c:dLbls>
          <c:showLegendKey val="0"/>
          <c:showVal val="0"/>
          <c:showCatName val="0"/>
          <c:showSerName val="0"/>
          <c:showPercent val="0"/>
          <c:showBubbleSize val="0"/>
        </c:dLbls>
        <c:marker val="1"/>
        <c:smooth val="0"/>
        <c:axId val="341508112"/>
        <c:axId val="341508504"/>
      </c:lineChart>
      <c:dateAx>
        <c:axId val="341508112"/>
        <c:scaling>
          <c:orientation val="minMax"/>
        </c:scaling>
        <c:delete val="1"/>
        <c:axPos val="b"/>
        <c:numFmt formatCode="ge" sourceLinked="1"/>
        <c:majorTickMark val="none"/>
        <c:minorTickMark val="none"/>
        <c:tickLblPos val="none"/>
        <c:crossAx val="341508504"/>
        <c:crosses val="autoZero"/>
        <c:auto val="1"/>
        <c:lblOffset val="100"/>
        <c:baseTimeUnit val="years"/>
      </c:dateAx>
      <c:valAx>
        <c:axId val="34150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0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85.56</c:v>
                </c:pt>
                <c:pt idx="1">
                  <c:v>85.59</c:v>
                </c:pt>
                <c:pt idx="2">
                  <c:v>86.12</c:v>
                </c:pt>
                <c:pt idx="3">
                  <c:v>87.01</c:v>
                </c:pt>
                <c:pt idx="4">
                  <c:v>86.73</c:v>
                </c:pt>
              </c:numCache>
            </c:numRef>
          </c:val>
          <c:extLst xmlns:c16r2="http://schemas.microsoft.com/office/drawing/2015/06/chart">
            <c:ext xmlns:c16="http://schemas.microsoft.com/office/drawing/2014/chart" uri="{C3380CC4-5D6E-409C-BE32-E72D297353CC}">
              <c16:uniqueId val="{00000000-FAF6-4480-8EC9-476FAFFB4FFC}"/>
            </c:ext>
          </c:extLst>
        </c:ser>
        <c:dLbls>
          <c:showLegendKey val="0"/>
          <c:showVal val="0"/>
          <c:showCatName val="0"/>
          <c:showSerName val="0"/>
          <c:showPercent val="0"/>
          <c:showBubbleSize val="0"/>
        </c:dLbls>
        <c:gapWidth val="150"/>
        <c:axId val="341509680"/>
        <c:axId val="34151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AF6-4480-8EC9-476FAFFB4FFC}"/>
            </c:ext>
          </c:extLst>
        </c:ser>
        <c:dLbls>
          <c:showLegendKey val="0"/>
          <c:showVal val="0"/>
          <c:showCatName val="0"/>
          <c:showSerName val="0"/>
          <c:showPercent val="0"/>
          <c:showBubbleSize val="0"/>
        </c:dLbls>
        <c:marker val="1"/>
        <c:smooth val="0"/>
        <c:axId val="341509680"/>
        <c:axId val="341510072"/>
      </c:lineChart>
      <c:dateAx>
        <c:axId val="341509680"/>
        <c:scaling>
          <c:orientation val="minMax"/>
        </c:scaling>
        <c:delete val="1"/>
        <c:axPos val="b"/>
        <c:numFmt formatCode="ge" sourceLinked="1"/>
        <c:majorTickMark val="none"/>
        <c:minorTickMark val="none"/>
        <c:tickLblPos val="none"/>
        <c:crossAx val="341510072"/>
        <c:crosses val="autoZero"/>
        <c:auto val="1"/>
        <c:lblOffset val="100"/>
        <c:baseTimeUnit val="years"/>
      </c:dateAx>
      <c:valAx>
        <c:axId val="34151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0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68.010000000000005</c:v>
                </c:pt>
                <c:pt idx="1">
                  <c:v>67.709999999999994</c:v>
                </c:pt>
                <c:pt idx="2">
                  <c:v>67.14</c:v>
                </c:pt>
                <c:pt idx="3">
                  <c:v>80.75</c:v>
                </c:pt>
                <c:pt idx="4">
                  <c:v>79.59</c:v>
                </c:pt>
              </c:numCache>
            </c:numRef>
          </c:val>
          <c:extLst xmlns:c16r2="http://schemas.microsoft.com/office/drawing/2015/06/chart">
            <c:ext xmlns:c16="http://schemas.microsoft.com/office/drawing/2014/chart" uri="{C3380CC4-5D6E-409C-BE32-E72D297353CC}">
              <c16:uniqueId val="{00000000-419B-4128-B841-0C126E8CFCE2}"/>
            </c:ext>
          </c:extLst>
        </c:ser>
        <c:dLbls>
          <c:showLegendKey val="0"/>
          <c:showVal val="0"/>
          <c:showCatName val="0"/>
          <c:showSerName val="0"/>
          <c:showPercent val="0"/>
          <c:showBubbleSize val="0"/>
        </c:dLbls>
        <c:gapWidth val="150"/>
        <c:axId val="336711848"/>
        <c:axId val="33671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9B-4128-B841-0C126E8CFCE2}"/>
            </c:ext>
          </c:extLst>
        </c:ser>
        <c:dLbls>
          <c:showLegendKey val="0"/>
          <c:showVal val="0"/>
          <c:showCatName val="0"/>
          <c:showSerName val="0"/>
          <c:showPercent val="0"/>
          <c:showBubbleSize val="0"/>
        </c:dLbls>
        <c:marker val="1"/>
        <c:smooth val="0"/>
        <c:axId val="336711848"/>
        <c:axId val="336712240"/>
      </c:lineChart>
      <c:dateAx>
        <c:axId val="336711848"/>
        <c:scaling>
          <c:orientation val="minMax"/>
        </c:scaling>
        <c:delete val="1"/>
        <c:axPos val="b"/>
        <c:numFmt formatCode="ge" sourceLinked="1"/>
        <c:majorTickMark val="none"/>
        <c:minorTickMark val="none"/>
        <c:tickLblPos val="none"/>
        <c:crossAx val="336712240"/>
        <c:crosses val="autoZero"/>
        <c:auto val="1"/>
        <c:lblOffset val="100"/>
        <c:baseTimeUnit val="years"/>
      </c:dateAx>
      <c:valAx>
        <c:axId val="33671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1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18-4DBE-BBFA-1B97953CCAFF}"/>
            </c:ext>
          </c:extLst>
        </c:ser>
        <c:dLbls>
          <c:showLegendKey val="0"/>
          <c:showVal val="0"/>
          <c:showCatName val="0"/>
          <c:showSerName val="0"/>
          <c:showPercent val="0"/>
          <c:showBubbleSize val="0"/>
        </c:dLbls>
        <c:gapWidth val="150"/>
        <c:axId val="336713416"/>
        <c:axId val="33671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18-4DBE-BBFA-1B97953CCAFF}"/>
            </c:ext>
          </c:extLst>
        </c:ser>
        <c:dLbls>
          <c:showLegendKey val="0"/>
          <c:showVal val="0"/>
          <c:showCatName val="0"/>
          <c:showSerName val="0"/>
          <c:showPercent val="0"/>
          <c:showBubbleSize val="0"/>
        </c:dLbls>
        <c:marker val="1"/>
        <c:smooth val="0"/>
        <c:axId val="336713416"/>
        <c:axId val="336713808"/>
      </c:lineChart>
      <c:dateAx>
        <c:axId val="336713416"/>
        <c:scaling>
          <c:orientation val="minMax"/>
        </c:scaling>
        <c:delete val="1"/>
        <c:axPos val="b"/>
        <c:numFmt formatCode="ge" sourceLinked="1"/>
        <c:majorTickMark val="none"/>
        <c:minorTickMark val="none"/>
        <c:tickLblPos val="none"/>
        <c:crossAx val="336713808"/>
        <c:crosses val="autoZero"/>
        <c:auto val="1"/>
        <c:lblOffset val="100"/>
        <c:baseTimeUnit val="years"/>
      </c:dateAx>
      <c:valAx>
        <c:axId val="33671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E4-497B-864A-9256F951775B}"/>
            </c:ext>
          </c:extLst>
        </c:ser>
        <c:dLbls>
          <c:showLegendKey val="0"/>
          <c:showVal val="0"/>
          <c:showCatName val="0"/>
          <c:showSerName val="0"/>
          <c:showPercent val="0"/>
          <c:showBubbleSize val="0"/>
        </c:dLbls>
        <c:gapWidth val="150"/>
        <c:axId val="336714984"/>
        <c:axId val="33671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E4-497B-864A-9256F951775B}"/>
            </c:ext>
          </c:extLst>
        </c:ser>
        <c:dLbls>
          <c:showLegendKey val="0"/>
          <c:showVal val="0"/>
          <c:showCatName val="0"/>
          <c:showSerName val="0"/>
          <c:showPercent val="0"/>
          <c:showBubbleSize val="0"/>
        </c:dLbls>
        <c:marker val="1"/>
        <c:smooth val="0"/>
        <c:axId val="336714984"/>
        <c:axId val="336715376"/>
      </c:lineChart>
      <c:dateAx>
        <c:axId val="336714984"/>
        <c:scaling>
          <c:orientation val="minMax"/>
        </c:scaling>
        <c:delete val="1"/>
        <c:axPos val="b"/>
        <c:numFmt formatCode="ge" sourceLinked="1"/>
        <c:majorTickMark val="none"/>
        <c:minorTickMark val="none"/>
        <c:tickLblPos val="none"/>
        <c:crossAx val="336715376"/>
        <c:crosses val="autoZero"/>
        <c:auto val="1"/>
        <c:lblOffset val="100"/>
        <c:baseTimeUnit val="years"/>
      </c:dateAx>
      <c:valAx>
        <c:axId val="33671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1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13-4706-8F19-811D6276AC36}"/>
            </c:ext>
          </c:extLst>
        </c:ser>
        <c:dLbls>
          <c:showLegendKey val="0"/>
          <c:showVal val="0"/>
          <c:showCatName val="0"/>
          <c:showSerName val="0"/>
          <c:showPercent val="0"/>
          <c:showBubbleSize val="0"/>
        </c:dLbls>
        <c:gapWidth val="150"/>
        <c:axId val="341081624"/>
        <c:axId val="3410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13-4706-8F19-811D6276AC36}"/>
            </c:ext>
          </c:extLst>
        </c:ser>
        <c:dLbls>
          <c:showLegendKey val="0"/>
          <c:showVal val="0"/>
          <c:showCatName val="0"/>
          <c:showSerName val="0"/>
          <c:showPercent val="0"/>
          <c:showBubbleSize val="0"/>
        </c:dLbls>
        <c:marker val="1"/>
        <c:smooth val="0"/>
        <c:axId val="341081624"/>
        <c:axId val="341082016"/>
      </c:lineChart>
      <c:dateAx>
        <c:axId val="341081624"/>
        <c:scaling>
          <c:orientation val="minMax"/>
        </c:scaling>
        <c:delete val="1"/>
        <c:axPos val="b"/>
        <c:numFmt formatCode="ge" sourceLinked="1"/>
        <c:majorTickMark val="none"/>
        <c:minorTickMark val="none"/>
        <c:tickLblPos val="none"/>
        <c:crossAx val="341082016"/>
        <c:crosses val="autoZero"/>
        <c:auto val="1"/>
        <c:lblOffset val="100"/>
        <c:baseTimeUnit val="years"/>
      </c:dateAx>
      <c:valAx>
        <c:axId val="3410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8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48-401A-9546-BA4CCF37B504}"/>
            </c:ext>
          </c:extLst>
        </c:ser>
        <c:dLbls>
          <c:showLegendKey val="0"/>
          <c:showVal val="0"/>
          <c:showCatName val="0"/>
          <c:showSerName val="0"/>
          <c:showPercent val="0"/>
          <c:showBubbleSize val="0"/>
        </c:dLbls>
        <c:gapWidth val="150"/>
        <c:axId val="341083192"/>
        <c:axId val="3410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48-401A-9546-BA4CCF37B504}"/>
            </c:ext>
          </c:extLst>
        </c:ser>
        <c:dLbls>
          <c:showLegendKey val="0"/>
          <c:showVal val="0"/>
          <c:showCatName val="0"/>
          <c:showSerName val="0"/>
          <c:showPercent val="0"/>
          <c:showBubbleSize val="0"/>
        </c:dLbls>
        <c:marker val="1"/>
        <c:smooth val="0"/>
        <c:axId val="341083192"/>
        <c:axId val="341083584"/>
      </c:lineChart>
      <c:dateAx>
        <c:axId val="341083192"/>
        <c:scaling>
          <c:orientation val="minMax"/>
        </c:scaling>
        <c:delete val="1"/>
        <c:axPos val="b"/>
        <c:numFmt formatCode="ge" sourceLinked="1"/>
        <c:majorTickMark val="none"/>
        <c:minorTickMark val="none"/>
        <c:tickLblPos val="none"/>
        <c:crossAx val="341083584"/>
        <c:crosses val="autoZero"/>
        <c:auto val="1"/>
        <c:lblOffset val="100"/>
        <c:baseTimeUnit val="years"/>
      </c:dateAx>
      <c:valAx>
        <c:axId val="3410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499.98</c:v>
                </c:pt>
                <c:pt idx="3" formatCode="#,##0.00;&quot;△&quot;#,##0.00;&quot;-&quot;">
                  <c:v>4640.91</c:v>
                </c:pt>
                <c:pt idx="4" formatCode="#,##0.00;&quot;△&quot;#,##0.00;&quot;-&quot;">
                  <c:v>154.68</c:v>
                </c:pt>
              </c:numCache>
            </c:numRef>
          </c:val>
          <c:extLst xmlns:c16r2="http://schemas.microsoft.com/office/drawing/2015/06/chart">
            <c:ext xmlns:c16="http://schemas.microsoft.com/office/drawing/2014/chart" uri="{C3380CC4-5D6E-409C-BE32-E72D297353CC}">
              <c16:uniqueId val="{00000000-4B2D-4BB6-A3BC-BB62A44C7C7A}"/>
            </c:ext>
          </c:extLst>
        </c:ser>
        <c:dLbls>
          <c:showLegendKey val="0"/>
          <c:showVal val="0"/>
          <c:showCatName val="0"/>
          <c:showSerName val="0"/>
          <c:showPercent val="0"/>
          <c:showBubbleSize val="0"/>
        </c:dLbls>
        <c:gapWidth val="150"/>
        <c:axId val="341084760"/>
        <c:axId val="3410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B2D-4BB6-A3BC-BB62A44C7C7A}"/>
            </c:ext>
          </c:extLst>
        </c:ser>
        <c:dLbls>
          <c:showLegendKey val="0"/>
          <c:showVal val="0"/>
          <c:showCatName val="0"/>
          <c:showSerName val="0"/>
          <c:showPercent val="0"/>
          <c:showBubbleSize val="0"/>
        </c:dLbls>
        <c:marker val="1"/>
        <c:smooth val="0"/>
        <c:axId val="341084760"/>
        <c:axId val="341085152"/>
      </c:lineChart>
      <c:dateAx>
        <c:axId val="341084760"/>
        <c:scaling>
          <c:orientation val="minMax"/>
        </c:scaling>
        <c:delete val="1"/>
        <c:axPos val="b"/>
        <c:numFmt formatCode="ge" sourceLinked="1"/>
        <c:majorTickMark val="none"/>
        <c:minorTickMark val="none"/>
        <c:tickLblPos val="none"/>
        <c:crossAx val="341085152"/>
        <c:crosses val="autoZero"/>
        <c:auto val="1"/>
        <c:lblOffset val="100"/>
        <c:baseTimeUnit val="years"/>
      </c:dateAx>
      <c:valAx>
        <c:axId val="3410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8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48.68</c:v>
                </c:pt>
                <c:pt idx="1">
                  <c:v>47</c:v>
                </c:pt>
                <c:pt idx="2">
                  <c:v>46.17</c:v>
                </c:pt>
                <c:pt idx="3">
                  <c:v>99.49</c:v>
                </c:pt>
                <c:pt idx="4">
                  <c:v>100</c:v>
                </c:pt>
              </c:numCache>
            </c:numRef>
          </c:val>
          <c:extLst xmlns:c16r2="http://schemas.microsoft.com/office/drawing/2015/06/chart">
            <c:ext xmlns:c16="http://schemas.microsoft.com/office/drawing/2014/chart" uri="{C3380CC4-5D6E-409C-BE32-E72D297353CC}">
              <c16:uniqueId val="{00000000-7DA7-441F-9172-6000900AC366}"/>
            </c:ext>
          </c:extLst>
        </c:ser>
        <c:dLbls>
          <c:showLegendKey val="0"/>
          <c:showVal val="0"/>
          <c:showCatName val="0"/>
          <c:showSerName val="0"/>
          <c:showPercent val="0"/>
          <c:showBubbleSize val="0"/>
        </c:dLbls>
        <c:gapWidth val="150"/>
        <c:axId val="341228816"/>
        <c:axId val="34122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7DA7-441F-9172-6000900AC366}"/>
            </c:ext>
          </c:extLst>
        </c:ser>
        <c:dLbls>
          <c:showLegendKey val="0"/>
          <c:showVal val="0"/>
          <c:showCatName val="0"/>
          <c:showSerName val="0"/>
          <c:showPercent val="0"/>
          <c:showBubbleSize val="0"/>
        </c:dLbls>
        <c:marker val="1"/>
        <c:smooth val="0"/>
        <c:axId val="341228816"/>
        <c:axId val="341229208"/>
      </c:lineChart>
      <c:dateAx>
        <c:axId val="341228816"/>
        <c:scaling>
          <c:orientation val="minMax"/>
        </c:scaling>
        <c:delete val="1"/>
        <c:axPos val="b"/>
        <c:numFmt formatCode="ge" sourceLinked="1"/>
        <c:majorTickMark val="none"/>
        <c:minorTickMark val="none"/>
        <c:tickLblPos val="none"/>
        <c:crossAx val="341229208"/>
        <c:crosses val="autoZero"/>
        <c:auto val="1"/>
        <c:lblOffset val="100"/>
        <c:baseTimeUnit val="years"/>
      </c:dateAx>
      <c:valAx>
        <c:axId val="34122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22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298.67</c:v>
                </c:pt>
                <c:pt idx="1">
                  <c:v>334.8</c:v>
                </c:pt>
                <c:pt idx="2">
                  <c:v>333.01</c:v>
                </c:pt>
                <c:pt idx="3">
                  <c:v>156.29</c:v>
                </c:pt>
                <c:pt idx="4">
                  <c:v>164.75</c:v>
                </c:pt>
              </c:numCache>
            </c:numRef>
          </c:val>
          <c:extLst xmlns:c16r2="http://schemas.microsoft.com/office/drawing/2015/06/chart">
            <c:ext xmlns:c16="http://schemas.microsoft.com/office/drawing/2014/chart" uri="{C3380CC4-5D6E-409C-BE32-E72D297353CC}">
              <c16:uniqueId val="{00000000-4061-44EE-82E5-E8DF3648AB3F}"/>
            </c:ext>
          </c:extLst>
        </c:ser>
        <c:dLbls>
          <c:showLegendKey val="0"/>
          <c:showVal val="0"/>
          <c:showCatName val="0"/>
          <c:showSerName val="0"/>
          <c:showPercent val="0"/>
          <c:showBubbleSize val="0"/>
        </c:dLbls>
        <c:gapWidth val="150"/>
        <c:axId val="341230384"/>
        <c:axId val="34123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061-44EE-82E5-E8DF3648AB3F}"/>
            </c:ext>
          </c:extLst>
        </c:ser>
        <c:dLbls>
          <c:showLegendKey val="0"/>
          <c:showVal val="0"/>
          <c:showCatName val="0"/>
          <c:showSerName val="0"/>
          <c:showPercent val="0"/>
          <c:showBubbleSize val="0"/>
        </c:dLbls>
        <c:marker val="1"/>
        <c:smooth val="0"/>
        <c:axId val="341230384"/>
        <c:axId val="341230776"/>
      </c:lineChart>
      <c:dateAx>
        <c:axId val="341230384"/>
        <c:scaling>
          <c:orientation val="minMax"/>
        </c:scaling>
        <c:delete val="1"/>
        <c:axPos val="b"/>
        <c:numFmt formatCode="ge" sourceLinked="1"/>
        <c:majorTickMark val="none"/>
        <c:minorTickMark val="none"/>
        <c:tickLblPos val="none"/>
        <c:crossAx val="341230776"/>
        <c:crosses val="autoZero"/>
        <c:auto val="1"/>
        <c:lblOffset val="100"/>
        <c:baseTimeUnit val="years"/>
      </c:dateAx>
      <c:valAx>
        <c:axId val="34123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23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47" zoomScale="70" zoomScaleNormal="70" workbookViewId="0">
      <selection activeCell="BN90" sqref="BN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琴浦町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17785</v>
      </c>
      <c r="AM8" s="49"/>
      <c r="AN8" s="49"/>
      <c r="AO8" s="49"/>
      <c r="AP8" s="49"/>
      <c r="AQ8" s="49"/>
      <c r="AR8" s="49"/>
      <c r="AS8" s="49"/>
      <c r="AT8" s="44">
        <f>データ!T6</f>
        <v>139.97</v>
      </c>
      <c r="AU8" s="44"/>
      <c r="AV8" s="44"/>
      <c r="AW8" s="44"/>
      <c r="AX8" s="44"/>
      <c r="AY8" s="44"/>
      <c r="AZ8" s="44"/>
      <c r="BA8" s="44"/>
      <c r="BB8" s="44">
        <f>データ!U6</f>
        <v>127.06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20.75</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3663</v>
      </c>
      <c r="AM10" s="49"/>
      <c r="AN10" s="49"/>
      <c r="AO10" s="49"/>
      <c r="AP10" s="49"/>
      <c r="AQ10" s="49"/>
      <c r="AR10" s="49"/>
      <c r="AS10" s="49"/>
      <c r="AT10" s="44">
        <f>データ!W6</f>
        <v>6.99</v>
      </c>
      <c r="AU10" s="44"/>
      <c r="AV10" s="44"/>
      <c r="AW10" s="44"/>
      <c r="AX10" s="44"/>
      <c r="AY10" s="44"/>
      <c r="AZ10" s="44"/>
      <c r="BA10" s="44"/>
      <c r="BB10" s="44">
        <f>データ!X6</f>
        <v>524.03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CIbl+hRrKMHpXgYJYkYQUEsykvynkP5o/VIWeY4M3l48hipAdfkQIFxcglDotBF5ZAuGTnIXy0cWtKt9GfObJA==" saltValue="/D2yj3cbBIKGg9Vrb4DL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313718</v>
      </c>
      <c r="D6" s="32">
        <f t="shared" si="3"/>
        <v>47</v>
      </c>
      <c r="E6" s="32">
        <f t="shared" si="3"/>
        <v>17</v>
      </c>
      <c r="F6" s="32">
        <f t="shared" si="3"/>
        <v>5</v>
      </c>
      <c r="G6" s="32">
        <f t="shared" si="3"/>
        <v>0</v>
      </c>
      <c r="H6" s="32" t="str">
        <f t="shared" si="3"/>
        <v>鳥取県　琴浦町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20.75</v>
      </c>
      <c r="Q6" s="33">
        <f t="shared" si="3"/>
        <v>100</v>
      </c>
      <c r="R6" s="33">
        <f t="shared" si="3"/>
        <v>3780</v>
      </c>
      <c r="S6" s="33">
        <f t="shared" si="3"/>
        <v>17785</v>
      </c>
      <c r="T6" s="33">
        <f t="shared" si="3"/>
        <v>139.97</v>
      </c>
      <c r="U6" s="33">
        <f t="shared" si="3"/>
        <v>127.06</v>
      </c>
      <c r="V6" s="33">
        <f t="shared" si="3"/>
        <v>3663</v>
      </c>
      <c r="W6" s="33">
        <f t="shared" si="3"/>
        <v>6.99</v>
      </c>
      <c r="X6" s="33">
        <f t="shared" si="3"/>
        <v>524.03</v>
      </c>
      <c r="Y6" s="34">
        <f>IF(Y7="",NA(),Y7)</f>
        <v>68.010000000000005</v>
      </c>
      <c r="Z6" s="34">
        <f t="shared" ref="Z6:AH6" si="4">IF(Z7="",NA(),Z7)</f>
        <v>67.709999999999994</v>
      </c>
      <c r="AA6" s="34">
        <f t="shared" si="4"/>
        <v>67.14</v>
      </c>
      <c r="AB6" s="34">
        <f t="shared" si="4"/>
        <v>80.75</v>
      </c>
      <c r="AC6" s="34">
        <f t="shared" si="4"/>
        <v>79.59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499.98</v>
      </c>
      <c r="BI6" s="34">
        <f t="shared" si="7"/>
        <v>4640.91</v>
      </c>
      <c r="BJ6" s="34">
        <f t="shared" si="7"/>
        <v>154.68</v>
      </c>
      <c r="BK6" s="34">
        <f t="shared" si="7"/>
        <v>1126.77</v>
      </c>
      <c r="BL6" s="34">
        <f t="shared" si="7"/>
        <v>1044.8</v>
      </c>
      <c r="BM6" s="34">
        <f t="shared" si="7"/>
        <v>1081.8</v>
      </c>
      <c r="BN6" s="34">
        <f t="shared" si="7"/>
        <v>974.93</v>
      </c>
      <c r="BO6" s="34">
        <f t="shared" si="7"/>
        <v>855.8</v>
      </c>
      <c r="BP6" s="33" t="str">
        <f>IF(BP7="","",IF(BP7="-","【-】","【"&amp;SUBSTITUTE(TEXT(BP7,"#,##0.00"),"-","△")&amp;"】"))</f>
        <v>【814.89】</v>
      </c>
      <c r="BQ6" s="34">
        <f>IF(BQ7="",NA(),BQ7)</f>
        <v>48.68</v>
      </c>
      <c r="BR6" s="34">
        <f t="shared" ref="BR6:BZ6" si="8">IF(BR7="",NA(),BR7)</f>
        <v>47</v>
      </c>
      <c r="BS6" s="34">
        <f t="shared" si="8"/>
        <v>46.17</v>
      </c>
      <c r="BT6" s="34">
        <f t="shared" si="8"/>
        <v>99.49</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298.67</v>
      </c>
      <c r="CC6" s="34">
        <f t="shared" ref="CC6:CK6" si="9">IF(CC7="",NA(),CC7)</f>
        <v>334.8</v>
      </c>
      <c r="CD6" s="34">
        <f t="shared" si="9"/>
        <v>333.01</v>
      </c>
      <c r="CE6" s="34">
        <f t="shared" si="9"/>
        <v>156.29</v>
      </c>
      <c r="CF6" s="34">
        <f t="shared" si="9"/>
        <v>164.75</v>
      </c>
      <c r="CG6" s="34">
        <f t="shared" si="9"/>
        <v>293.27</v>
      </c>
      <c r="CH6" s="34">
        <f t="shared" si="9"/>
        <v>300.52</v>
      </c>
      <c r="CI6" s="34">
        <f t="shared" si="9"/>
        <v>296.14</v>
      </c>
      <c r="CJ6" s="34">
        <f t="shared" si="9"/>
        <v>283.17</v>
      </c>
      <c r="CK6" s="34">
        <f t="shared" si="9"/>
        <v>263.76</v>
      </c>
      <c r="CL6" s="33" t="str">
        <f>IF(CL7="","",IF(CL7="-","【-】","【"&amp;SUBSTITUTE(TEXT(CL7,"#,##0.00"),"-","△")&amp;"】"))</f>
        <v>【255.52】</v>
      </c>
      <c r="CM6" s="34">
        <f>IF(CM7="",NA(),CM7)</f>
        <v>62.08</v>
      </c>
      <c r="CN6" s="34">
        <f t="shared" ref="CN6:CV6" si="10">IF(CN7="",NA(),CN7)</f>
        <v>58.51</v>
      </c>
      <c r="CO6" s="34">
        <f t="shared" si="10"/>
        <v>60</v>
      </c>
      <c r="CP6" s="34">
        <f t="shared" si="10"/>
        <v>60.15</v>
      </c>
      <c r="CQ6" s="34">
        <f t="shared" si="10"/>
        <v>57.77</v>
      </c>
      <c r="CR6" s="34">
        <f t="shared" si="10"/>
        <v>53.78</v>
      </c>
      <c r="CS6" s="34">
        <f t="shared" si="10"/>
        <v>53.24</v>
      </c>
      <c r="CT6" s="34">
        <f t="shared" si="10"/>
        <v>52.31</v>
      </c>
      <c r="CU6" s="34">
        <f t="shared" si="10"/>
        <v>60.65</v>
      </c>
      <c r="CV6" s="34">
        <f t="shared" si="10"/>
        <v>51.75</v>
      </c>
      <c r="CW6" s="33" t="str">
        <f>IF(CW7="","",IF(CW7="-","【-】","【"&amp;SUBSTITUTE(TEXT(CW7,"#,##0.00"),"-","△")&amp;"】"))</f>
        <v>【52.49】</v>
      </c>
      <c r="CX6" s="34">
        <f>IF(CX7="",NA(),CX7)</f>
        <v>85.56</v>
      </c>
      <c r="CY6" s="34">
        <f t="shared" ref="CY6:DG6" si="11">IF(CY7="",NA(),CY7)</f>
        <v>85.59</v>
      </c>
      <c r="CZ6" s="34">
        <f t="shared" si="11"/>
        <v>86.12</v>
      </c>
      <c r="DA6" s="34">
        <f t="shared" si="11"/>
        <v>87.01</v>
      </c>
      <c r="DB6" s="34">
        <f t="shared" si="11"/>
        <v>86.73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313718</v>
      </c>
      <c r="D7" s="36">
        <v>47</v>
      </c>
      <c r="E7" s="36">
        <v>17</v>
      </c>
      <c r="F7" s="36">
        <v>5</v>
      </c>
      <c r="G7" s="36">
        <v>0</v>
      </c>
      <c r="H7" s="36" t="s">
        <v>111</v>
      </c>
      <c r="I7" s="36" t="s">
        <v>112</v>
      </c>
      <c r="J7" s="36" t="s">
        <v>113</v>
      </c>
      <c r="K7" s="36" t="s">
        <v>114</v>
      </c>
      <c r="L7" s="36" t="s">
        <v>115</v>
      </c>
      <c r="M7" s="36" t="s">
        <v>116</v>
      </c>
      <c r="N7" s="37" t="s">
        <v>117</v>
      </c>
      <c r="O7" s="37" t="s">
        <v>118</v>
      </c>
      <c r="P7" s="37">
        <v>20.75</v>
      </c>
      <c r="Q7" s="37">
        <v>100</v>
      </c>
      <c r="R7" s="37">
        <v>3780</v>
      </c>
      <c r="S7" s="37">
        <v>17785</v>
      </c>
      <c r="T7" s="37">
        <v>139.97</v>
      </c>
      <c r="U7" s="37">
        <v>127.06</v>
      </c>
      <c r="V7" s="37">
        <v>3663</v>
      </c>
      <c r="W7" s="37">
        <v>6.99</v>
      </c>
      <c r="X7" s="37">
        <v>524.03</v>
      </c>
      <c r="Y7" s="37">
        <v>68.010000000000005</v>
      </c>
      <c r="Z7" s="37">
        <v>67.709999999999994</v>
      </c>
      <c r="AA7" s="37">
        <v>67.14</v>
      </c>
      <c r="AB7" s="37">
        <v>80.75</v>
      </c>
      <c r="AC7" s="37">
        <v>79.59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499.98</v>
      </c>
      <c r="BI7" s="37">
        <v>4640.91</v>
      </c>
      <c r="BJ7" s="37">
        <v>154.68</v>
      </c>
      <c r="BK7" s="37">
        <v>1126.77</v>
      </c>
      <c r="BL7" s="37">
        <v>1044.8</v>
      </c>
      <c r="BM7" s="37">
        <v>1081.8</v>
      </c>
      <c r="BN7" s="37">
        <v>974.93</v>
      </c>
      <c r="BO7" s="37">
        <v>855.8</v>
      </c>
      <c r="BP7" s="37">
        <v>814.89</v>
      </c>
      <c r="BQ7" s="37">
        <v>48.68</v>
      </c>
      <c r="BR7" s="37">
        <v>47</v>
      </c>
      <c r="BS7" s="37">
        <v>46.17</v>
      </c>
      <c r="BT7" s="37">
        <v>99.49</v>
      </c>
      <c r="BU7" s="37">
        <v>100</v>
      </c>
      <c r="BV7" s="37">
        <v>50.9</v>
      </c>
      <c r="BW7" s="37">
        <v>50.82</v>
      </c>
      <c r="BX7" s="37">
        <v>52.19</v>
      </c>
      <c r="BY7" s="37">
        <v>55.32</v>
      </c>
      <c r="BZ7" s="37">
        <v>59.8</v>
      </c>
      <c r="CA7" s="37">
        <v>60.64</v>
      </c>
      <c r="CB7" s="37">
        <v>298.67</v>
      </c>
      <c r="CC7" s="37">
        <v>334.8</v>
      </c>
      <c r="CD7" s="37">
        <v>333.01</v>
      </c>
      <c r="CE7" s="37">
        <v>156.29</v>
      </c>
      <c r="CF7" s="37">
        <v>164.75</v>
      </c>
      <c r="CG7" s="37">
        <v>293.27</v>
      </c>
      <c r="CH7" s="37">
        <v>300.52</v>
      </c>
      <c r="CI7" s="37">
        <v>296.14</v>
      </c>
      <c r="CJ7" s="37">
        <v>283.17</v>
      </c>
      <c r="CK7" s="37">
        <v>263.76</v>
      </c>
      <c r="CL7" s="37">
        <v>255.52</v>
      </c>
      <c r="CM7" s="37">
        <v>62.08</v>
      </c>
      <c r="CN7" s="37">
        <v>58.51</v>
      </c>
      <c r="CO7" s="37">
        <v>60</v>
      </c>
      <c r="CP7" s="37">
        <v>60.15</v>
      </c>
      <c r="CQ7" s="37">
        <v>57.77</v>
      </c>
      <c r="CR7" s="37">
        <v>53.78</v>
      </c>
      <c r="CS7" s="37">
        <v>53.24</v>
      </c>
      <c r="CT7" s="37">
        <v>52.31</v>
      </c>
      <c r="CU7" s="37">
        <v>60.65</v>
      </c>
      <c r="CV7" s="37">
        <v>51.75</v>
      </c>
      <c r="CW7" s="37">
        <v>52.49</v>
      </c>
      <c r="CX7" s="37">
        <v>85.56</v>
      </c>
      <c r="CY7" s="37">
        <v>85.59</v>
      </c>
      <c r="CZ7" s="37">
        <v>86.12</v>
      </c>
      <c r="DA7" s="37">
        <v>87.01</v>
      </c>
      <c r="DB7" s="37">
        <v>86.73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2018-12-03T09:27:37Z</dcterms:created>
  <dcterms:modified xsi:type="dcterms:W3CDTF">2019-01-28T00:37:57Z</dcterms:modified>
  <cp:category/>
</cp:coreProperties>
</file>