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oizumi-t\Desktop\下水道3事業\"/>
    </mc:Choice>
  </mc:AlternateContent>
  <workbookProtection workbookAlgorithmName="SHA-512" workbookHashValue="5ZQBA2TNV5CtBp6HH/q2qNANb16IQ0RrqBzgXrftafzuhgSKpiruHMW3bg0wZmHFUypptAy/+KTb3cbdEqNKkg==" workbookSaltValue="F6Dz0bzVKCw8SAR8NRhUxA==" workbookSpinCount="100000" lockStructure="1"/>
  <bookViews>
    <workbookView xWindow="279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<sst xmlns="http://schemas.openxmlformats.org/spreadsheetml/2006/main" count="240" uniqueCount="127">
  <si>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</si>
  <si>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</si>
  <si>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</si>
  <si>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</si>
  <si>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</si>
  <si>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</si>
  <si>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</si>
  <si>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</si>
  <si>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</si>
  <si>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</si>
  <si>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</si>
  <si>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</si>
  <si>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</si>
  <si>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</si>
  <si>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</si>
  <si>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</si>
  <si>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</si>
  <si>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</si>
  <si>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</si>
  <si>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</si>
  <si>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</si>
  <si>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</si>
  <si>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</si>
  <si>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</si>
  <si>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</si>
  <si>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</si>
  <si>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</si>
  <si>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</si>
  <si>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</si>
  <si>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</si>
  <si>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</si>
  <si>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</si>
  <si>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</si>
  <si>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</si>
  <si>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</si>
  <si>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</si>
  <si>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</si>
  <si>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</si>
  <si>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</si>
  <si>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</si>
  <si>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</si>
  <si>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</si>
  <si>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</si>
  <si>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</si>
  <si>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</si>
  <si>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</si>
  <si>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</si>
  <si>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</si>
  <si>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</si>
  <si>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</si>
  <si>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</si>
  <si>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</si>
  <si>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</si>
  <si>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</si>
  <si>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</si>
  <si>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</si>
  <si>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</si>
  <si>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</si>
  <si>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</si>
  <si>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</si>
  <si>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</si>
  <si>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</si>
  <si>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</si>
  <si>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</si>
  <si>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</si>
  <si>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</si>
  <si>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</si>
  <si>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</si>
  <si>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</si>
  <si>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</si>
  <si>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</si>
  <si>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</si>
  <si>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</si>
  <si>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</si>
  <si>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</si>
  <si>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</si>
  <si>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</si>
  <si>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</si>
  <si>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</si>
  <si>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</si>
  <si>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</si>
  <si>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</si>
  <si>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</si>
  <si>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</si>
  <si>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</si>
  <si>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</si>
  <si>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</si>
  <si>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</si>
  <si>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</si>
  <si>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</si>
  <si>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</si>
  <si>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</si>
  <si>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</si>
  <si>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</si>
  <si>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</si>
  <si>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</si>
  <si>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</si>
  <si>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</si>
  <si>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</si>
  <si>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</si>
  <si>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</si>
  <si>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</si>
  <si>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</si>
  <si>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</si>
  <si>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</si>
  <si>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</si>
  <si>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</si>
  <si>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</si>
  <si>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</si>
  <si>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</si>
  <si>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</si>
  <si>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琴浦町</t>
  </si>
  <si>
    <t>法非適用</t>
  </si>
  <si>
    <t>下水道事業</t>
  </si>
  <si>
    <t>公共下水道</t>
  </si>
  <si>
    <t>Cd3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</si>
  <si>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</si>
  <si>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</si>
  <si>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</si>
  <si>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</si>
  <si>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</si>
  <si>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</si>
  <si>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</si>
  <si>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</si>
  <si>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供用開始は平成15年度であり管渠の計画的な更新は行っていない。処理施設は長寿命化計画をもとに老朽化または耐用年数を迎える設備を順次更新する計画である。
　今後はストックマネジメント計画を策定し、維持修繕基準をもとに計画的な点検、調査、更新を行う。</t>
    <rPh sb="1" eb="3">
      <t>キョウヨウ</t>
    </rPh>
    <rPh sb="3" eb="5">
      <t>カイシ</t>
    </rPh>
    <rPh sb="6" eb="8">
      <t>ヘイセイ</t>
    </rPh>
    <rPh sb="10" eb="12">
      <t>ネンド</t>
    </rPh>
    <rPh sb="15" eb="17">
      <t>カンキョ</t>
    </rPh>
    <rPh sb="18" eb="21">
      <t>ケイカクテキ</t>
    </rPh>
    <rPh sb="22" eb="24">
      <t>コウシン</t>
    </rPh>
    <rPh sb="25" eb="26">
      <t>オコナ</t>
    </rPh>
    <rPh sb="32" eb="34">
      <t>ショリ</t>
    </rPh>
    <rPh sb="34" eb="36">
      <t>シセツ</t>
    </rPh>
    <rPh sb="37" eb="38">
      <t>チョウ</t>
    </rPh>
    <rPh sb="38" eb="41">
      <t>ジュミョウカ</t>
    </rPh>
    <rPh sb="41" eb="43">
      <t>ケイカク</t>
    </rPh>
    <rPh sb="47" eb="49">
      <t>ロウキュウ</t>
    </rPh>
    <rPh sb="49" eb="50">
      <t>カ</t>
    </rPh>
    <rPh sb="53" eb="55">
      <t>タイヨウ</t>
    </rPh>
    <rPh sb="55" eb="57">
      <t>ネンスウ</t>
    </rPh>
    <rPh sb="58" eb="59">
      <t>ムカ</t>
    </rPh>
    <rPh sb="61" eb="63">
      <t>セツビ</t>
    </rPh>
    <rPh sb="64" eb="66">
      <t>ジュンジ</t>
    </rPh>
    <rPh sb="66" eb="68">
      <t>コウシン</t>
    </rPh>
    <rPh sb="70" eb="72">
      <t>ケイカク</t>
    </rPh>
    <rPh sb="78" eb="80">
      <t>コンゴ</t>
    </rPh>
    <rPh sb="91" eb="93">
      <t>ケイカク</t>
    </rPh>
    <rPh sb="94" eb="96">
      <t>サクテイ</t>
    </rPh>
    <rPh sb="98" eb="100">
      <t>イジ</t>
    </rPh>
    <rPh sb="100" eb="102">
      <t>シュウゼン</t>
    </rPh>
    <rPh sb="102" eb="104">
      <t>キジュン</t>
    </rPh>
    <rPh sb="108" eb="111">
      <t>ケイカクテキ</t>
    </rPh>
    <rPh sb="112" eb="114">
      <t>テンケン</t>
    </rPh>
    <rPh sb="115" eb="117">
      <t>チョウサ</t>
    </rPh>
    <rPh sb="118" eb="120">
      <t>コウシン</t>
    </rPh>
    <rPh sb="121" eb="122">
      <t>オコナ</t>
    </rPh>
    <phoneticPr fontId="15"/>
  </si>
  <si>
    <t>　経費回収率は、使用料収入の増に伴い増加傾向にあるが、100％を割り込んでいるため経営改善の必要がある。
　施設利用率は、新規整備による接続人口の増加に伴い、上昇している。
　接続人口は毎年増加しており、水洗化率は増加傾向にあるものの、新規整備の途上であり、供用人口が毎年増加しているため、水洗化率は低い状態である。</t>
    <rPh sb="1" eb="3">
      <t>ケイヒ</t>
    </rPh>
    <rPh sb="3" eb="5">
      <t>カイシュウ</t>
    </rPh>
    <rPh sb="5" eb="6">
      <t>リツ</t>
    </rPh>
    <rPh sb="8" eb="10">
      <t>シヨウ</t>
    </rPh>
    <rPh sb="10" eb="11">
      <t>リョウ</t>
    </rPh>
    <rPh sb="11" eb="13">
      <t>シュウニュウ</t>
    </rPh>
    <rPh sb="14" eb="15">
      <t>ゾウ</t>
    </rPh>
    <rPh sb="16" eb="17">
      <t>トモナ</t>
    </rPh>
    <rPh sb="18" eb="20">
      <t>ゾウカ</t>
    </rPh>
    <rPh sb="20" eb="22">
      <t>ケイコウ</t>
    </rPh>
    <rPh sb="32" eb="33">
      <t>ワ</t>
    </rPh>
    <rPh sb="34" eb="35">
      <t>コ</t>
    </rPh>
    <rPh sb="41" eb="43">
      <t>ケイエイ</t>
    </rPh>
    <rPh sb="43" eb="45">
      <t>カイゼン</t>
    </rPh>
    <rPh sb="46" eb="48">
      <t>ヒツヨウ</t>
    </rPh>
    <rPh sb="54" eb="56">
      <t>シセツ</t>
    </rPh>
    <rPh sb="56" eb="59">
      <t>リヨウリツ</t>
    </rPh>
    <rPh sb="61" eb="63">
      <t>シンキ</t>
    </rPh>
    <rPh sb="63" eb="65">
      <t>セイビ</t>
    </rPh>
    <rPh sb="68" eb="70">
      <t>セツゾク</t>
    </rPh>
    <rPh sb="70" eb="72">
      <t>ジンコウ</t>
    </rPh>
    <rPh sb="73" eb="75">
      <t>ゾウカ</t>
    </rPh>
    <rPh sb="76" eb="77">
      <t>トモナ</t>
    </rPh>
    <rPh sb="79" eb="81">
      <t>ジョウショウ</t>
    </rPh>
    <rPh sb="88" eb="90">
      <t>セツゾク</t>
    </rPh>
    <rPh sb="90" eb="92">
      <t>ジンコウ</t>
    </rPh>
    <rPh sb="93" eb="95">
      <t>マイトシ</t>
    </rPh>
    <rPh sb="95" eb="97">
      <t>ゾウカ</t>
    </rPh>
    <phoneticPr fontId="15"/>
  </si>
  <si>
    <t>　経営戦略にもとづき、経営改善に努める。
　使用料収入を増加させるため、未接続世帯に対する接続促進の取り組みを強化し水洗化率の向上を図る。
　施設のライフサイクルコストを低下させるため、施設の計画的な点検、調査を行い、長寿命化計画により施設更新を行う。その他、契約、物品購入、汚泥処理などを見直し費用の削減に努める。
　平成34年度を目標に公営企業会計への移行に向けた取り組みを進めており、移行に合わせて適正な使用料収入の水準の見直しを検討する。</t>
    <rPh sb="1" eb="3">
      <t>ケイエイ</t>
    </rPh>
    <rPh sb="3" eb="5">
      <t>センリャク</t>
    </rPh>
    <rPh sb="11" eb="13">
      <t>ケイエイ</t>
    </rPh>
    <rPh sb="13" eb="15">
      <t>カイゼン</t>
    </rPh>
    <rPh sb="16" eb="17">
      <t>ツト</t>
    </rPh>
    <rPh sb="36" eb="39">
      <t>ミセツゾク</t>
    </rPh>
    <rPh sb="39" eb="41">
      <t>セタイ</t>
    </rPh>
    <rPh sb="42" eb="43">
      <t>タイ</t>
    </rPh>
    <rPh sb="45" eb="47">
      <t>セツゾク</t>
    </rPh>
    <rPh sb="47" eb="49">
      <t>ソクシン</t>
    </rPh>
    <rPh sb="50" eb="51">
      <t>ト</t>
    </rPh>
    <rPh sb="52" eb="53">
      <t>ク</t>
    </rPh>
    <rPh sb="58" eb="61">
      <t>スイセンカ</t>
    </rPh>
    <rPh sb="61" eb="62">
      <t>リツ</t>
    </rPh>
    <rPh sb="63" eb="65">
      <t>コウジョウ</t>
    </rPh>
    <rPh sb="66" eb="67">
      <t>ハカ</t>
    </rPh>
    <rPh sb="71" eb="73">
      <t>シセツ</t>
    </rPh>
    <rPh sb="85" eb="87">
      <t>テイカ</t>
    </rPh>
    <rPh sb="109" eb="110">
      <t>チョウ</t>
    </rPh>
    <rPh sb="110" eb="113">
      <t>ジュミョウカ</t>
    </rPh>
    <rPh sb="113" eb="115">
      <t>ケイカク</t>
    </rPh>
    <rPh sb="118" eb="120">
      <t>シセツ</t>
    </rPh>
    <rPh sb="120" eb="122">
      <t>コウシン</t>
    </rPh>
    <rPh sb="123" eb="124">
      <t>オコナ</t>
    </rPh>
    <rPh sb="128" eb="129">
      <t>ホカ</t>
    </rPh>
    <rPh sb="130" eb="132">
      <t>ケイヤク</t>
    </rPh>
    <rPh sb="133" eb="135">
      <t>ブッピン</t>
    </rPh>
    <rPh sb="135" eb="137">
      <t>コウニュウ</t>
    </rPh>
    <rPh sb="138" eb="140">
      <t>オデイ</t>
    </rPh>
    <rPh sb="140" eb="142">
      <t>ショリ</t>
    </rPh>
    <rPh sb="145" eb="147">
      <t>ミナオ</t>
    </rPh>
    <rPh sb="148" eb="150">
      <t>ヒヨウ</t>
    </rPh>
    <rPh sb="151" eb="153">
      <t>サクゲン</t>
    </rPh>
    <rPh sb="154" eb="155">
      <t>ツト</t>
    </rPh>
    <rPh sb="160" eb="162">
      <t>ヘイセイ</t>
    </rPh>
    <rPh sb="164" eb="166">
      <t>ネンド</t>
    </rPh>
    <rPh sb="167" eb="169">
      <t>モクヒョウ</t>
    </rPh>
    <rPh sb="170" eb="172">
      <t>コウエイ</t>
    </rPh>
    <rPh sb="172" eb="174">
      <t>キギョウ</t>
    </rPh>
    <rPh sb="174" eb="176">
      <t>カイケイ</t>
    </rPh>
    <rPh sb="178" eb="180">
      <t>イコウ</t>
    </rPh>
    <rPh sb="181" eb="182">
      <t>ム</t>
    </rPh>
    <rPh sb="184" eb="185">
      <t>ト</t>
    </rPh>
    <rPh sb="186" eb="187">
      <t>ク</t>
    </rPh>
    <rPh sb="189" eb="190">
      <t>スス</t>
    </rPh>
    <rPh sb="195" eb="197">
      <t>イコウ</t>
    </rPh>
    <rPh sb="198" eb="199">
      <t>ア</t>
    </rPh>
    <rPh sb="202" eb="204">
      <t>テキセイ</t>
    </rPh>
    <rPh sb="205" eb="207">
      <t>シヨウ</t>
    </rPh>
    <rPh sb="207" eb="208">
      <t>リョウ</t>
    </rPh>
    <rPh sb="208" eb="210">
      <t>シュウニュウ</t>
    </rPh>
    <rPh sb="211" eb="213">
      <t>スイジュン</t>
    </rPh>
    <rPh sb="214" eb="216">
      <t>ミナオ</t>
    </rPh>
    <rPh sb="218" eb="220">
      <t>ケントウ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</si>
</sst>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quot;-&quot;">
                  <c:v>2.71</c:v>
                </c:pt>
                <c:pt idx="3">
                  <c:v>0</c:v>
                </c:pt>
                <c:pt idx="4">
                  <c:v>0</c:v>
                </c:pt>
              </c:numCache>
            </c:numRef>
          </c:val>
          <c:extLst xmlns:c16r2="http://schemas.microsoft.com/office/drawing/2015/06/chart">
            <c:ext xmlns:c16="http://schemas.microsoft.com/office/drawing/2014/chart" uri="{C3380CC4-5D6E-409C-BE32-E72D297353CC}">
              <c16:uniqueId val="{00000000-671D-43A1-9588-6098E18DE61C}"/>
            </c:ext>
          </c:extLst>
        </c:ser>
        <c:dLbls>
          <c:showLegendKey val="0"/>
          <c:showVal val="0"/>
          <c:showCatName val="0"/>
          <c:showSerName val="0"/>
          <c:showPercent val="0"/>
          <c:showBubbleSize val="0"/>
        </c:dLbls>
        <c:gapWidth val="150"/>
        <c:axId val="325843744"/>
        <c:axId val="32584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0.16</c:v>
                </c:pt>
                <c:pt idx="2">
                  <c:v>0.2</c:v>
                </c:pt>
                <c:pt idx="3">
                  <c:v>0.19</c:v>
                </c:pt>
                <c:pt idx="4">
                  <c:v>7.0000000000000007E-2</c:v>
                </c:pt>
              </c:numCache>
            </c:numRef>
          </c:val>
          <c:smooth val="0"/>
          <c:extLst xmlns:c16r2="http://schemas.microsoft.com/office/drawing/2015/06/chart">
            <c:ext xmlns:c16="http://schemas.microsoft.com/office/drawing/2014/chart" uri="{C3380CC4-5D6E-409C-BE32-E72D297353CC}">
              <c16:uniqueId val="{00000001-671D-43A1-9588-6098E18DE61C}"/>
            </c:ext>
          </c:extLst>
        </c:ser>
        <c:dLbls>
          <c:showLegendKey val="0"/>
          <c:showVal val="0"/>
          <c:showCatName val="0"/>
          <c:showSerName val="0"/>
          <c:showPercent val="0"/>
          <c:showBubbleSize val="0"/>
        </c:dLbls>
        <c:marker val="1"/>
        <c:smooth val="0"/>
        <c:axId val="325843744"/>
        <c:axId val="325844128"/>
      </c:lineChart>
      <c:dateAx>
        <c:axId val="325843744"/>
        <c:scaling>
          <c:orientation val="minMax"/>
        </c:scaling>
        <c:delete val="1"/>
        <c:axPos val="b"/>
        <c:numFmt formatCode="ge" sourceLinked="1"/>
        <c:majorTickMark val="none"/>
        <c:minorTickMark val="none"/>
        <c:tickLblPos val="none"/>
        <c:crossAx val="325844128"/>
        <c:crosses val="autoZero"/>
        <c:auto val="1"/>
        <c:lblOffset val="100"/>
        <c:baseTimeUnit val="years"/>
      </c:dateAx>
      <c:valAx>
        <c:axId val="32584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84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41.72</c:v>
                </c:pt>
                <c:pt idx="1">
                  <c:v>43.07</c:v>
                </c:pt>
                <c:pt idx="2">
                  <c:v>45.38</c:v>
                </c:pt>
                <c:pt idx="3">
                  <c:v>46.83</c:v>
                </c:pt>
                <c:pt idx="4">
                  <c:v>47.66</c:v>
                </c:pt>
              </c:numCache>
            </c:numRef>
          </c:val>
          <c:extLst xmlns:c16r2="http://schemas.microsoft.com/office/drawing/2015/06/chart">
            <c:ext xmlns:c16="http://schemas.microsoft.com/office/drawing/2014/chart" uri="{C3380CC4-5D6E-409C-BE32-E72D297353CC}">
              <c16:uniqueId val="{00000000-4F09-4670-BEB2-3FE3F8B4745B}"/>
            </c:ext>
          </c:extLst>
        </c:ser>
        <c:dLbls>
          <c:showLegendKey val="0"/>
          <c:showVal val="0"/>
          <c:showCatName val="0"/>
          <c:showSerName val="0"/>
          <c:showPercent val="0"/>
          <c:showBubbleSize val="0"/>
        </c:dLbls>
        <c:gapWidth val="150"/>
        <c:axId val="326349672"/>
        <c:axId val="32635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39.92</c:v>
                </c:pt>
                <c:pt idx="1">
                  <c:v>41.63</c:v>
                </c:pt>
                <c:pt idx="2">
                  <c:v>39.869999999999997</c:v>
                </c:pt>
                <c:pt idx="3">
                  <c:v>41.28</c:v>
                </c:pt>
                <c:pt idx="4">
                  <c:v>41.45</c:v>
                </c:pt>
              </c:numCache>
            </c:numRef>
          </c:val>
          <c:smooth val="0"/>
          <c:extLst xmlns:c16r2="http://schemas.microsoft.com/office/drawing/2015/06/chart">
            <c:ext xmlns:c16="http://schemas.microsoft.com/office/drawing/2014/chart" uri="{C3380CC4-5D6E-409C-BE32-E72D297353CC}">
              <c16:uniqueId val="{00000001-4F09-4670-BEB2-3FE3F8B4745B}"/>
            </c:ext>
          </c:extLst>
        </c:ser>
        <c:dLbls>
          <c:showLegendKey val="0"/>
          <c:showVal val="0"/>
          <c:showCatName val="0"/>
          <c:showSerName val="0"/>
          <c:showPercent val="0"/>
          <c:showBubbleSize val="0"/>
        </c:dLbls>
        <c:marker val="1"/>
        <c:smooth val="0"/>
        <c:axId val="326349672"/>
        <c:axId val="326350064"/>
      </c:lineChart>
      <c:dateAx>
        <c:axId val="326349672"/>
        <c:scaling>
          <c:orientation val="minMax"/>
        </c:scaling>
        <c:delete val="1"/>
        <c:axPos val="b"/>
        <c:numFmt formatCode="ge" sourceLinked="1"/>
        <c:majorTickMark val="none"/>
        <c:minorTickMark val="none"/>
        <c:tickLblPos val="none"/>
        <c:crossAx val="326350064"/>
        <c:crosses val="autoZero"/>
        <c:auto val="1"/>
        <c:lblOffset val="100"/>
        <c:baseTimeUnit val="years"/>
      </c:dateAx>
      <c:valAx>
        <c:axId val="32635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49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68.430000000000007</c:v>
                </c:pt>
                <c:pt idx="1">
                  <c:v>68.86</c:v>
                </c:pt>
                <c:pt idx="2">
                  <c:v>73.11</c:v>
                </c:pt>
                <c:pt idx="3">
                  <c:v>73.8</c:v>
                </c:pt>
                <c:pt idx="4">
                  <c:v>73.05</c:v>
                </c:pt>
              </c:numCache>
            </c:numRef>
          </c:val>
          <c:extLst xmlns:c16r2="http://schemas.microsoft.com/office/drawing/2015/06/chart">
            <c:ext xmlns:c16="http://schemas.microsoft.com/office/drawing/2014/chart" uri="{C3380CC4-5D6E-409C-BE32-E72D297353CC}">
              <c16:uniqueId val="{00000000-79BB-4CA1-9FA1-195A50C5B304}"/>
            </c:ext>
          </c:extLst>
        </c:ser>
        <c:dLbls>
          <c:showLegendKey val="0"/>
          <c:showVal val="0"/>
          <c:showCatName val="0"/>
          <c:showSerName val="0"/>
          <c:showPercent val="0"/>
          <c:showBubbleSize val="0"/>
        </c:dLbls>
        <c:gapWidth val="150"/>
        <c:axId val="326351240"/>
        <c:axId val="32635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65.86</c:v>
                </c:pt>
                <c:pt idx="1">
                  <c:v>66.33</c:v>
                </c:pt>
                <c:pt idx="2">
                  <c:v>61.37</c:v>
                </c:pt>
                <c:pt idx="3">
                  <c:v>61.3</c:v>
                </c:pt>
                <c:pt idx="4">
                  <c:v>64.510000000000005</c:v>
                </c:pt>
              </c:numCache>
            </c:numRef>
          </c:val>
          <c:smooth val="0"/>
          <c:extLst xmlns:c16r2="http://schemas.microsoft.com/office/drawing/2015/06/chart">
            <c:ext xmlns:c16="http://schemas.microsoft.com/office/drawing/2014/chart" uri="{C3380CC4-5D6E-409C-BE32-E72D297353CC}">
              <c16:uniqueId val="{00000001-79BB-4CA1-9FA1-195A50C5B304}"/>
            </c:ext>
          </c:extLst>
        </c:ser>
        <c:dLbls>
          <c:showLegendKey val="0"/>
          <c:showVal val="0"/>
          <c:showCatName val="0"/>
          <c:showSerName val="0"/>
          <c:showPercent val="0"/>
          <c:showBubbleSize val="0"/>
        </c:dLbls>
        <c:marker val="1"/>
        <c:smooth val="0"/>
        <c:axId val="326351240"/>
        <c:axId val="326351632"/>
      </c:lineChart>
      <c:dateAx>
        <c:axId val="326351240"/>
        <c:scaling>
          <c:orientation val="minMax"/>
        </c:scaling>
        <c:delete val="1"/>
        <c:axPos val="b"/>
        <c:numFmt formatCode="ge" sourceLinked="1"/>
        <c:majorTickMark val="none"/>
        <c:minorTickMark val="none"/>
        <c:tickLblPos val="none"/>
        <c:crossAx val="326351632"/>
        <c:crosses val="autoZero"/>
        <c:auto val="1"/>
        <c:lblOffset val="100"/>
        <c:baseTimeUnit val="years"/>
      </c:dateAx>
      <c:valAx>
        <c:axId val="32635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51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93.41</c:v>
                </c:pt>
                <c:pt idx="1">
                  <c:v>94.63</c:v>
                </c:pt>
                <c:pt idx="2">
                  <c:v>96.73</c:v>
                </c:pt>
                <c:pt idx="3">
                  <c:v>100</c:v>
                </c:pt>
                <c:pt idx="4">
                  <c:v>100</c:v>
                </c:pt>
              </c:numCache>
            </c:numRef>
          </c:val>
          <c:extLst xmlns:c16r2="http://schemas.microsoft.com/office/drawing/2015/06/chart">
            <c:ext xmlns:c16="http://schemas.microsoft.com/office/drawing/2014/chart" uri="{C3380CC4-5D6E-409C-BE32-E72D297353CC}">
              <c16:uniqueId val="{00000000-2F95-4D1D-BB35-A0AFCAD713FA}"/>
            </c:ext>
          </c:extLst>
        </c:ser>
        <c:dLbls>
          <c:showLegendKey val="0"/>
          <c:showVal val="0"/>
          <c:showCatName val="0"/>
          <c:showSerName val="0"/>
          <c:showPercent val="0"/>
          <c:showBubbleSize val="0"/>
        </c:dLbls>
        <c:gapWidth val="150"/>
        <c:axId val="326372944"/>
        <c:axId val="32591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F95-4D1D-BB35-A0AFCAD713FA}"/>
            </c:ext>
          </c:extLst>
        </c:ser>
        <c:dLbls>
          <c:showLegendKey val="0"/>
          <c:showVal val="0"/>
          <c:showCatName val="0"/>
          <c:showSerName val="0"/>
          <c:showPercent val="0"/>
          <c:showBubbleSize val="0"/>
        </c:dLbls>
        <c:marker val="1"/>
        <c:smooth val="0"/>
        <c:axId val="326372944"/>
        <c:axId val="325916032"/>
      </c:lineChart>
      <c:dateAx>
        <c:axId val="326372944"/>
        <c:scaling>
          <c:orientation val="minMax"/>
        </c:scaling>
        <c:delete val="1"/>
        <c:axPos val="b"/>
        <c:numFmt formatCode="ge" sourceLinked="1"/>
        <c:majorTickMark val="none"/>
        <c:minorTickMark val="none"/>
        <c:tickLblPos val="none"/>
        <c:crossAx val="325916032"/>
        <c:crosses val="autoZero"/>
        <c:auto val="1"/>
        <c:lblOffset val="100"/>
        <c:baseTimeUnit val="years"/>
      </c:dateAx>
      <c:valAx>
        <c:axId val="32591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7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7F0-4F31-8D0B-DA51B97E86DE}"/>
            </c:ext>
          </c:extLst>
        </c:ser>
        <c:dLbls>
          <c:showLegendKey val="0"/>
          <c:showVal val="0"/>
          <c:showCatName val="0"/>
          <c:showSerName val="0"/>
          <c:showPercent val="0"/>
          <c:showBubbleSize val="0"/>
        </c:dLbls>
        <c:gapWidth val="150"/>
        <c:axId val="325951440"/>
        <c:axId val="32595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7F0-4F31-8D0B-DA51B97E86DE}"/>
            </c:ext>
          </c:extLst>
        </c:ser>
        <c:dLbls>
          <c:showLegendKey val="0"/>
          <c:showVal val="0"/>
          <c:showCatName val="0"/>
          <c:showSerName val="0"/>
          <c:showPercent val="0"/>
          <c:showBubbleSize val="0"/>
        </c:dLbls>
        <c:marker val="1"/>
        <c:smooth val="0"/>
        <c:axId val="325951440"/>
        <c:axId val="325951824"/>
      </c:lineChart>
      <c:dateAx>
        <c:axId val="325951440"/>
        <c:scaling>
          <c:orientation val="minMax"/>
        </c:scaling>
        <c:delete val="1"/>
        <c:axPos val="b"/>
        <c:numFmt formatCode="ge" sourceLinked="1"/>
        <c:majorTickMark val="none"/>
        <c:minorTickMark val="none"/>
        <c:tickLblPos val="none"/>
        <c:crossAx val="325951824"/>
        <c:crosses val="autoZero"/>
        <c:auto val="1"/>
        <c:lblOffset val="100"/>
        <c:baseTimeUnit val="years"/>
      </c:dateAx>
      <c:valAx>
        <c:axId val="32595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95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10E-4190-AD6F-2174F914D3C5}"/>
            </c:ext>
          </c:extLst>
        </c:ser>
        <c:dLbls>
          <c:showLegendKey val="0"/>
          <c:showVal val="0"/>
          <c:showCatName val="0"/>
          <c:showSerName val="0"/>
          <c:showPercent val="0"/>
          <c:showBubbleSize val="0"/>
        </c:dLbls>
        <c:gapWidth val="150"/>
        <c:axId val="326008952"/>
        <c:axId val="32600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10E-4190-AD6F-2174F914D3C5}"/>
            </c:ext>
          </c:extLst>
        </c:ser>
        <c:dLbls>
          <c:showLegendKey val="0"/>
          <c:showVal val="0"/>
          <c:showCatName val="0"/>
          <c:showSerName val="0"/>
          <c:showPercent val="0"/>
          <c:showBubbleSize val="0"/>
        </c:dLbls>
        <c:marker val="1"/>
        <c:smooth val="0"/>
        <c:axId val="326008952"/>
        <c:axId val="326009360"/>
      </c:lineChart>
      <c:dateAx>
        <c:axId val="326008952"/>
        <c:scaling>
          <c:orientation val="minMax"/>
        </c:scaling>
        <c:delete val="1"/>
        <c:axPos val="b"/>
        <c:numFmt formatCode="ge" sourceLinked="1"/>
        <c:majorTickMark val="none"/>
        <c:minorTickMark val="none"/>
        <c:tickLblPos val="none"/>
        <c:crossAx val="326009360"/>
        <c:crosses val="autoZero"/>
        <c:auto val="1"/>
        <c:lblOffset val="100"/>
        <c:baseTimeUnit val="years"/>
      </c:dateAx>
      <c:valAx>
        <c:axId val="32600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008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4C8-482E-B3F2-02F0409638BF}"/>
            </c:ext>
          </c:extLst>
        </c:ser>
        <c:dLbls>
          <c:showLegendKey val="0"/>
          <c:showVal val="0"/>
          <c:showCatName val="0"/>
          <c:showSerName val="0"/>
          <c:showPercent val="0"/>
          <c:showBubbleSize val="0"/>
        </c:dLbls>
        <c:gapWidth val="150"/>
        <c:axId val="326010536"/>
        <c:axId val="32601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4C8-482E-B3F2-02F0409638BF}"/>
            </c:ext>
          </c:extLst>
        </c:ser>
        <c:dLbls>
          <c:showLegendKey val="0"/>
          <c:showVal val="0"/>
          <c:showCatName val="0"/>
          <c:showSerName val="0"/>
          <c:showPercent val="0"/>
          <c:showBubbleSize val="0"/>
        </c:dLbls>
        <c:marker val="1"/>
        <c:smooth val="0"/>
        <c:axId val="326010536"/>
        <c:axId val="326010928"/>
      </c:lineChart>
      <c:dateAx>
        <c:axId val="326010536"/>
        <c:scaling>
          <c:orientation val="minMax"/>
        </c:scaling>
        <c:delete val="1"/>
        <c:axPos val="b"/>
        <c:numFmt formatCode="ge" sourceLinked="1"/>
        <c:majorTickMark val="none"/>
        <c:minorTickMark val="none"/>
        <c:tickLblPos val="none"/>
        <c:crossAx val="326010928"/>
        <c:crosses val="autoZero"/>
        <c:auto val="1"/>
        <c:lblOffset val="100"/>
        <c:baseTimeUnit val="years"/>
      </c:dateAx>
      <c:valAx>
        <c:axId val="32601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010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C49-4E60-BD39-A0241F0515AC}"/>
            </c:ext>
          </c:extLst>
        </c:ser>
        <c:dLbls>
          <c:showLegendKey val="0"/>
          <c:showVal val="0"/>
          <c:showCatName val="0"/>
          <c:showSerName val="0"/>
          <c:showPercent val="0"/>
          <c:showBubbleSize val="0"/>
        </c:dLbls>
        <c:gapWidth val="150"/>
        <c:axId val="326012104"/>
        <c:axId val="32601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C49-4E60-BD39-A0241F0515AC}"/>
            </c:ext>
          </c:extLst>
        </c:ser>
        <c:dLbls>
          <c:showLegendKey val="0"/>
          <c:showVal val="0"/>
          <c:showCatName val="0"/>
          <c:showSerName val="0"/>
          <c:showPercent val="0"/>
          <c:showBubbleSize val="0"/>
        </c:dLbls>
        <c:marker val="1"/>
        <c:smooth val="0"/>
        <c:axId val="326012104"/>
        <c:axId val="326012496"/>
      </c:lineChart>
      <c:dateAx>
        <c:axId val="326012104"/>
        <c:scaling>
          <c:orientation val="minMax"/>
        </c:scaling>
        <c:delete val="1"/>
        <c:axPos val="b"/>
        <c:numFmt formatCode="ge" sourceLinked="1"/>
        <c:majorTickMark val="none"/>
        <c:minorTickMark val="none"/>
        <c:tickLblPos val="none"/>
        <c:crossAx val="326012496"/>
        <c:crosses val="autoZero"/>
        <c:auto val="1"/>
        <c:lblOffset val="100"/>
        <c:baseTimeUnit val="years"/>
      </c:dateAx>
      <c:valAx>
        <c:axId val="32601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01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2607.4699999999998</c:v>
                </c:pt>
                <c:pt idx="3" formatCode="#,##0.00;&quot;△&quot;#,##0.00;&quot;-&quot;">
                  <c:v>3820.32</c:v>
                </c:pt>
                <c:pt idx="4" formatCode="#,##0.00;&quot;△&quot;#,##0.00;&quot;-&quot;">
                  <c:v>1436.59</c:v>
                </c:pt>
              </c:numCache>
            </c:numRef>
          </c:val>
          <c:extLst xmlns:c16r2="http://schemas.microsoft.com/office/drawing/2015/06/chart">
            <c:ext xmlns:c16="http://schemas.microsoft.com/office/drawing/2014/chart" uri="{C3380CC4-5D6E-409C-BE32-E72D297353CC}">
              <c16:uniqueId val="{00000000-313A-4A98-B9AC-0CFF0F593602}"/>
            </c:ext>
          </c:extLst>
        </c:ser>
        <c:dLbls>
          <c:showLegendKey val="0"/>
          <c:showVal val="0"/>
          <c:showCatName val="0"/>
          <c:showSerName val="0"/>
          <c:showPercent val="0"/>
          <c:showBubbleSize val="0"/>
        </c:dLbls>
        <c:gapWidth val="150"/>
        <c:axId val="326013672"/>
        <c:axId val="326014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1506.51</c:v>
                </c:pt>
                <c:pt idx="1">
                  <c:v>1315.67</c:v>
                </c:pt>
                <c:pt idx="2">
                  <c:v>1824.34</c:v>
                </c:pt>
                <c:pt idx="3">
                  <c:v>1604.64</c:v>
                </c:pt>
                <c:pt idx="4">
                  <c:v>1217.7</c:v>
                </c:pt>
              </c:numCache>
            </c:numRef>
          </c:val>
          <c:smooth val="0"/>
          <c:extLst xmlns:c16r2="http://schemas.microsoft.com/office/drawing/2015/06/chart">
            <c:ext xmlns:c16="http://schemas.microsoft.com/office/drawing/2014/chart" uri="{C3380CC4-5D6E-409C-BE32-E72D297353CC}">
              <c16:uniqueId val="{00000001-313A-4A98-B9AC-0CFF0F593602}"/>
            </c:ext>
          </c:extLst>
        </c:ser>
        <c:dLbls>
          <c:showLegendKey val="0"/>
          <c:showVal val="0"/>
          <c:showCatName val="0"/>
          <c:showSerName val="0"/>
          <c:showPercent val="0"/>
          <c:showBubbleSize val="0"/>
        </c:dLbls>
        <c:marker val="1"/>
        <c:smooth val="0"/>
        <c:axId val="326013672"/>
        <c:axId val="326014064"/>
      </c:lineChart>
      <c:dateAx>
        <c:axId val="326013672"/>
        <c:scaling>
          <c:orientation val="minMax"/>
        </c:scaling>
        <c:delete val="1"/>
        <c:axPos val="b"/>
        <c:numFmt formatCode="ge" sourceLinked="1"/>
        <c:majorTickMark val="none"/>
        <c:minorTickMark val="none"/>
        <c:tickLblPos val="none"/>
        <c:crossAx val="326014064"/>
        <c:crosses val="autoZero"/>
        <c:auto val="1"/>
        <c:lblOffset val="100"/>
        <c:baseTimeUnit val="years"/>
      </c:dateAx>
      <c:valAx>
        <c:axId val="32601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013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85.32</c:v>
                </c:pt>
                <c:pt idx="1">
                  <c:v>86.36</c:v>
                </c:pt>
                <c:pt idx="2">
                  <c:v>88.52</c:v>
                </c:pt>
                <c:pt idx="3">
                  <c:v>95.12</c:v>
                </c:pt>
                <c:pt idx="4">
                  <c:v>89.58</c:v>
                </c:pt>
              </c:numCache>
            </c:numRef>
          </c:val>
          <c:extLst xmlns:c16r2="http://schemas.microsoft.com/office/drawing/2015/06/chart">
            <c:ext xmlns:c16="http://schemas.microsoft.com/office/drawing/2014/chart" uri="{C3380CC4-5D6E-409C-BE32-E72D297353CC}">
              <c16:uniqueId val="{00000000-B01C-4C43-939E-7986FDD14736}"/>
            </c:ext>
          </c:extLst>
        </c:ser>
        <c:dLbls>
          <c:showLegendKey val="0"/>
          <c:showVal val="0"/>
          <c:showCatName val="0"/>
          <c:showSerName val="0"/>
          <c:showPercent val="0"/>
          <c:showBubbleSize val="0"/>
        </c:dLbls>
        <c:gapWidth val="150"/>
        <c:axId val="326015240"/>
        <c:axId val="32601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57.33</c:v>
                </c:pt>
                <c:pt idx="1">
                  <c:v>60.78</c:v>
                </c:pt>
                <c:pt idx="2">
                  <c:v>54.16</c:v>
                </c:pt>
                <c:pt idx="3">
                  <c:v>60.01</c:v>
                </c:pt>
                <c:pt idx="4">
                  <c:v>66.680000000000007</c:v>
                </c:pt>
              </c:numCache>
            </c:numRef>
          </c:val>
          <c:smooth val="0"/>
          <c:extLst xmlns:c16r2="http://schemas.microsoft.com/office/drawing/2015/06/chart">
            <c:ext xmlns:c16="http://schemas.microsoft.com/office/drawing/2014/chart" uri="{C3380CC4-5D6E-409C-BE32-E72D297353CC}">
              <c16:uniqueId val="{00000001-B01C-4C43-939E-7986FDD14736}"/>
            </c:ext>
          </c:extLst>
        </c:ser>
        <c:dLbls>
          <c:showLegendKey val="0"/>
          <c:showVal val="0"/>
          <c:showCatName val="0"/>
          <c:showSerName val="0"/>
          <c:showPercent val="0"/>
          <c:showBubbleSize val="0"/>
        </c:dLbls>
        <c:marker val="1"/>
        <c:smooth val="0"/>
        <c:axId val="326015240"/>
        <c:axId val="326015632"/>
      </c:lineChart>
      <c:dateAx>
        <c:axId val="326015240"/>
        <c:scaling>
          <c:orientation val="minMax"/>
        </c:scaling>
        <c:delete val="1"/>
        <c:axPos val="b"/>
        <c:numFmt formatCode="ge" sourceLinked="1"/>
        <c:majorTickMark val="none"/>
        <c:minorTickMark val="none"/>
        <c:tickLblPos val="none"/>
        <c:crossAx val="326015632"/>
        <c:crosses val="autoZero"/>
        <c:auto val="1"/>
        <c:lblOffset val="100"/>
        <c:baseTimeUnit val="years"/>
      </c:dateAx>
      <c:valAx>
        <c:axId val="32601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015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205.83</c:v>
                </c:pt>
                <c:pt idx="1">
                  <c:v>210.15</c:v>
                </c:pt>
                <c:pt idx="2">
                  <c:v>207.84</c:v>
                </c:pt>
                <c:pt idx="3">
                  <c:v>195.23</c:v>
                </c:pt>
                <c:pt idx="4">
                  <c:v>209.75</c:v>
                </c:pt>
              </c:numCache>
            </c:numRef>
          </c:val>
          <c:extLst xmlns:c16r2="http://schemas.microsoft.com/office/drawing/2015/06/chart">
            <c:ext xmlns:c16="http://schemas.microsoft.com/office/drawing/2014/chart" uri="{C3380CC4-5D6E-409C-BE32-E72D297353CC}">
              <c16:uniqueId val="{00000000-E7A4-42D0-A3E1-9EB93DC2D731}"/>
            </c:ext>
          </c:extLst>
        </c:ser>
        <c:dLbls>
          <c:showLegendKey val="0"/>
          <c:showVal val="0"/>
          <c:showCatName val="0"/>
          <c:showSerName val="0"/>
          <c:showPercent val="0"/>
          <c:showBubbleSize val="0"/>
        </c:dLbls>
        <c:gapWidth val="150"/>
        <c:axId val="326016808"/>
        <c:axId val="32634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284.52999999999997</c:v>
                </c:pt>
                <c:pt idx="1">
                  <c:v>276.26</c:v>
                </c:pt>
                <c:pt idx="2">
                  <c:v>307.56</c:v>
                </c:pt>
                <c:pt idx="3">
                  <c:v>277.67</c:v>
                </c:pt>
                <c:pt idx="4">
                  <c:v>260.11</c:v>
                </c:pt>
              </c:numCache>
            </c:numRef>
          </c:val>
          <c:smooth val="0"/>
          <c:extLst xmlns:c16r2="http://schemas.microsoft.com/office/drawing/2015/06/chart">
            <c:ext xmlns:c16="http://schemas.microsoft.com/office/drawing/2014/chart" uri="{C3380CC4-5D6E-409C-BE32-E72D297353CC}">
              <c16:uniqueId val="{00000001-E7A4-42D0-A3E1-9EB93DC2D731}"/>
            </c:ext>
          </c:extLst>
        </c:ser>
        <c:dLbls>
          <c:showLegendKey val="0"/>
          <c:showVal val="0"/>
          <c:showCatName val="0"/>
          <c:showSerName val="0"/>
          <c:showPercent val="0"/>
          <c:showBubbleSize val="0"/>
        </c:dLbls>
        <c:marker val="1"/>
        <c:smooth val="0"/>
        <c:axId val="326016808"/>
        <c:axId val="326348496"/>
      </c:lineChart>
      <c:dateAx>
        <c:axId val="326016808"/>
        <c:scaling>
          <c:orientation val="minMax"/>
        </c:scaling>
        <c:delete val="1"/>
        <c:axPos val="b"/>
        <c:numFmt formatCode="ge" sourceLinked="1"/>
        <c:majorTickMark val="none"/>
        <c:minorTickMark val="none"/>
        <c:tickLblPos val="none"/>
        <c:crossAx val="326348496"/>
        <c:crosses val="autoZero"/>
        <c:auto val="1"/>
        <c:lblOffset val="100"/>
        <c:baseTimeUnit val="years"/>
      </c:dateAx>
      <c:valAx>
        <c:axId val="32634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01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M46"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鳥取県　琴浦町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Cd3</v>
      </c>
      <c r="X8" s="71"/>
      <c r="Y8" s="71"/>
      <c r="Z8" s="71"/>
      <c r="AA8" s="71"/>
      <c r="AB8" s="71"/>
      <c r="AC8" s="71"/>
      <c r="AD8" s="72" t="str">
        <f>データ!$M$6</f>
        <v>非設置</v>
      </c>
      <c r="AE8" s="72"/>
      <c r="AF8" s="72"/>
      <c r="AG8" s="72"/>
      <c r="AH8" s="72"/>
      <c r="AI8" s="72"/>
      <c r="AJ8" s="72"/>
      <c r="AK8" s="3"/>
      <c r="AL8" s="66">
        <f>データ!S6</f>
        <v>17785</v>
      </c>
      <c r="AM8" s="66"/>
      <c r="AN8" s="66"/>
      <c r="AO8" s="66"/>
      <c r="AP8" s="66"/>
      <c r="AQ8" s="66"/>
      <c r="AR8" s="66"/>
      <c r="AS8" s="66"/>
      <c r="AT8" s="65">
        <f>データ!T6</f>
        <v>139.97</v>
      </c>
      <c r="AU8" s="65"/>
      <c r="AV8" s="65"/>
      <c r="AW8" s="65"/>
      <c r="AX8" s="65"/>
      <c r="AY8" s="65"/>
      <c r="AZ8" s="65"/>
      <c r="BA8" s="65"/>
      <c r="BB8" s="65">
        <f>データ!U6</f>
        <v>127.06</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36.44</v>
      </c>
      <c r="Q10" s="65"/>
      <c r="R10" s="65"/>
      <c r="S10" s="65"/>
      <c r="T10" s="65"/>
      <c r="U10" s="65"/>
      <c r="V10" s="65"/>
      <c r="W10" s="65">
        <f>データ!Q6</f>
        <v>100</v>
      </c>
      <c r="X10" s="65"/>
      <c r="Y10" s="65"/>
      <c r="Z10" s="65"/>
      <c r="AA10" s="65"/>
      <c r="AB10" s="65"/>
      <c r="AC10" s="65"/>
      <c r="AD10" s="66">
        <f>データ!R6</f>
        <v>3780</v>
      </c>
      <c r="AE10" s="66"/>
      <c r="AF10" s="66"/>
      <c r="AG10" s="66"/>
      <c r="AH10" s="66"/>
      <c r="AI10" s="66"/>
      <c r="AJ10" s="66"/>
      <c r="AK10" s="2"/>
      <c r="AL10" s="66">
        <f>データ!V6</f>
        <v>6433</v>
      </c>
      <c r="AM10" s="66"/>
      <c r="AN10" s="66"/>
      <c r="AO10" s="66"/>
      <c r="AP10" s="66"/>
      <c r="AQ10" s="66"/>
      <c r="AR10" s="66"/>
      <c r="AS10" s="66"/>
      <c r="AT10" s="65">
        <f>データ!W6</f>
        <v>2.8</v>
      </c>
      <c r="AU10" s="65"/>
      <c r="AV10" s="65"/>
      <c r="AW10" s="65"/>
      <c r="AX10" s="65"/>
      <c r="AY10" s="65"/>
      <c r="AZ10" s="65"/>
      <c r="BA10" s="65"/>
      <c r="BB10" s="65">
        <f>データ!X6</f>
        <v>2297.5</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126</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57</v>
      </c>
      <c r="O86" s="25" t="str">
        <f>データ!EO6</f>
        <v>【0.23】</v>
      </c>
    </row>
  </sheetData>
  <sheetProtection algorithmName="SHA-512" hashValue="05IgH0LDpLG/ny/Fv22OgFGC7LMXlG4Z698ZDpnSC7ge9MO7xrmK00h+r/u2EkPqUuv9dsdJRnFNP7mOO61WMA==" saltValue="pk20eNGC/T9DxhopC9jvm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313718</v>
      </c>
      <c r="D6" s="32">
        <f t="shared" si="3"/>
        <v>47</v>
      </c>
      <c r="E6" s="32">
        <f t="shared" si="3"/>
        <v>17</v>
      </c>
      <c r="F6" s="32">
        <f t="shared" si="3"/>
        <v>1</v>
      </c>
      <c r="G6" s="32">
        <f t="shared" si="3"/>
        <v>0</v>
      </c>
      <c r="H6" s="32" t="str">
        <f t="shared" si="3"/>
        <v>鳥取県　琴浦町</v>
      </c>
      <c r="I6" s="32" t="str">
        <f t="shared" si="3"/>
        <v>法非適用</v>
      </c>
      <c r="J6" s="32" t="str">
        <f t="shared" si="3"/>
        <v>下水道事業</v>
      </c>
      <c r="K6" s="32" t="str">
        <f t="shared" si="3"/>
        <v>公共下水道</v>
      </c>
      <c r="L6" s="32" t="str">
        <f t="shared" si="3"/>
        <v>Cd3</v>
      </c>
      <c r="M6" s="32" t="str">
        <f t="shared" si="3"/>
        <v>非設置</v>
      </c>
      <c r="N6" s="33" t="str">
        <f t="shared" si="3"/>
        <v>-</v>
      </c>
      <c r="O6" s="33" t="str">
        <f t="shared" si="3"/>
        <v>該当数値なし</v>
      </c>
      <c r="P6" s="33">
        <f t="shared" si="3"/>
        <v>36.44</v>
      </c>
      <c r="Q6" s="33">
        <f t="shared" si="3"/>
        <v>100</v>
      </c>
      <c r="R6" s="33">
        <f t="shared" si="3"/>
        <v>3780</v>
      </c>
      <c r="S6" s="33">
        <f t="shared" si="3"/>
        <v>17785</v>
      </c>
      <c r="T6" s="33">
        <f t="shared" si="3"/>
        <v>139.97</v>
      </c>
      <c r="U6" s="33">
        <f t="shared" si="3"/>
        <v>127.06</v>
      </c>
      <c r="V6" s="33">
        <f t="shared" si="3"/>
        <v>6433</v>
      </c>
      <c r="W6" s="33">
        <f t="shared" si="3"/>
        <v>2.8</v>
      </c>
      <c r="X6" s="33">
        <f t="shared" si="3"/>
        <v>2297.5</v>
      </c>
      <c r="Y6" s="34">
        <f>IF(Y7="",NA(),Y7)</f>
        <v>93.41</v>
      </c>
      <c r="Z6" s="34">
        <f t="shared" ref="Z6:AH6" si="4">IF(Z7="",NA(),Z7)</f>
        <v>94.63</v>
      </c>
      <c r="AA6" s="34">
        <f t="shared" si="4"/>
        <v>96.73</v>
      </c>
      <c r="AB6" s="34">
        <f t="shared" si="4"/>
        <v>100</v>
      </c>
      <c r="AC6" s="34">
        <f t="shared" si="4"/>
        <v>100</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2607.4699999999998</v>
      </c>
      <c r="BI6" s="34">
        <f t="shared" si="7"/>
        <v>3820.32</v>
      </c>
      <c r="BJ6" s="34">
        <f t="shared" si="7"/>
        <v>1436.59</v>
      </c>
      <c r="BK6" s="34">
        <f t="shared" si="7"/>
        <v>1506.51</v>
      </c>
      <c r="BL6" s="34">
        <f t="shared" si="7"/>
        <v>1315.67</v>
      </c>
      <c r="BM6" s="34">
        <f t="shared" si="7"/>
        <v>1824.34</v>
      </c>
      <c r="BN6" s="34">
        <f t="shared" si="7"/>
        <v>1604.64</v>
      </c>
      <c r="BO6" s="34">
        <f t="shared" si="7"/>
        <v>1217.7</v>
      </c>
      <c r="BP6" s="33" t="str">
        <f>IF(BP7="","",IF(BP7="-","【-】","【"&amp;SUBSTITUTE(TEXT(BP7,"#,##0.00"),"-","△")&amp;"】"))</f>
        <v>【707.33】</v>
      </c>
      <c r="BQ6" s="34">
        <f>IF(BQ7="",NA(),BQ7)</f>
        <v>85.32</v>
      </c>
      <c r="BR6" s="34">
        <f t="shared" ref="BR6:BZ6" si="8">IF(BR7="",NA(),BR7)</f>
        <v>86.36</v>
      </c>
      <c r="BS6" s="34">
        <f t="shared" si="8"/>
        <v>88.52</v>
      </c>
      <c r="BT6" s="34">
        <f t="shared" si="8"/>
        <v>95.12</v>
      </c>
      <c r="BU6" s="34">
        <f t="shared" si="8"/>
        <v>89.58</v>
      </c>
      <c r="BV6" s="34">
        <f t="shared" si="8"/>
        <v>57.33</v>
      </c>
      <c r="BW6" s="34">
        <f t="shared" si="8"/>
        <v>60.78</v>
      </c>
      <c r="BX6" s="34">
        <f t="shared" si="8"/>
        <v>54.16</v>
      </c>
      <c r="BY6" s="34">
        <f t="shared" si="8"/>
        <v>60.01</v>
      </c>
      <c r="BZ6" s="34">
        <f t="shared" si="8"/>
        <v>66.680000000000007</v>
      </c>
      <c r="CA6" s="33" t="str">
        <f>IF(CA7="","",IF(CA7="-","【-】","【"&amp;SUBSTITUTE(TEXT(CA7,"#,##0.00"),"-","△")&amp;"】"))</f>
        <v>【101.26】</v>
      </c>
      <c r="CB6" s="34">
        <f>IF(CB7="",NA(),CB7)</f>
        <v>205.83</v>
      </c>
      <c r="CC6" s="34">
        <f t="shared" ref="CC6:CK6" si="9">IF(CC7="",NA(),CC7)</f>
        <v>210.15</v>
      </c>
      <c r="CD6" s="34">
        <f t="shared" si="9"/>
        <v>207.84</v>
      </c>
      <c r="CE6" s="34">
        <f t="shared" si="9"/>
        <v>195.23</v>
      </c>
      <c r="CF6" s="34">
        <f t="shared" si="9"/>
        <v>209.75</v>
      </c>
      <c r="CG6" s="34">
        <f t="shared" si="9"/>
        <v>284.52999999999997</v>
      </c>
      <c r="CH6" s="34">
        <f t="shared" si="9"/>
        <v>276.26</v>
      </c>
      <c r="CI6" s="34">
        <f t="shared" si="9"/>
        <v>307.56</v>
      </c>
      <c r="CJ6" s="34">
        <f t="shared" si="9"/>
        <v>277.67</v>
      </c>
      <c r="CK6" s="34">
        <f t="shared" si="9"/>
        <v>260.11</v>
      </c>
      <c r="CL6" s="33" t="str">
        <f>IF(CL7="","",IF(CL7="-","【-】","【"&amp;SUBSTITUTE(TEXT(CL7,"#,##0.00"),"-","△")&amp;"】"))</f>
        <v>【136.39】</v>
      </c>
      <c r="CM6" s="34">
        <f>IF(CM7="",NA(),CM7)</f>
        <v>41.72</v>
      </c>
      <c r="CN6" s="34">
        <f t="shared" ref="CN6:CV6" si="10">IF(CN7="",NA(),CN7)</f>
        <v>43.07</v>
      </c>
      <c r="CO6" s="34">
        <f t="shared" si="10"/>
        <v>45.38</v>
      </c>
      <c r="CP6" s="34">
        <f t="shared" si="10"/>
        <v>46.83</v>
      </c>
      <c r="CQ6" s="34">
        <f t="shared" si="10"/>
        <v>47.66</v>
      </c>
      <c r="CR6" s="34">
        <f t="shared" si="10"/>
        <v>39.92</v>
      </c>
      <c r="CS6" s="34">
        <f t="shared" si="10"/>
        <v>41.63</v>
      </c>
      <c r="CT6" s="34">
        <f t="shared" si="10"/>
        <v>39.869999999999997</v>
      </c>
      <c r="CU6" s="34">
        <f t="shared" si="10"/>
        <v>41.28</v>
      </c>
      <c r="CV6" s="34">
        <f t="shared" si="10"/>
        <v>41.45</v>
      </c>
      <c r="CW6" s="33" t="str">
        <f>IF(CW7="","",IF(CW7="-","【-】","【"&amp;SUBSTITUTE(TEXT(CW7,"#,##0.00"),"-","△")&amp;"】"))</f>
        <v>【60.13】</v>
      </c>
      <c r="CX6" s="34">
        <f>IF(CX7="",NA(),CX7)</f>
        <v>68.430000000000007</v>
      </c>
      <c r="CY6" s="34">
        <f t="shared" ref="CY6:DG6" si="11">IF(CY7="",NA(),CY7)</f>
        <v>68.86</v>
      </c>
      <c r="CZ6" s="34">
        <f t="shared" si="11"/>
        <v>73.11</v>
      </c>
      <c r="DA6" s="34">
        <f t="shared" si="11"/>
        <v>73.8</v>
      </c>
      <c r="DB6" s="34">
        <f t="shared" si="11"/>
        <v>73.05</v>
      </c>
      <c r="DC6" s="34">
        <f t="shared" si="11"/>
        <v>65.86</v>
      </c>
      <c r="DD6" s="34">
        <f t="shared" si="11"/>
        <v>66.33</v>
      </c>
      <c r="DE6" s="34">
        <f t="shared" si="11"/>
        <v>61.37</v>
      </c>
      <c r="DF6" s="34">
        <f t="shared" si="11"/>
        <v>61.3</v>
      </c>
      <c r="DG6" s="34">
        <f t="shared" si="11"/>
        <v>64.510000000000005</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4">
        <f t="shared" si="14"/>
        <v>2.71</v>
      </c>
      <c r="EH6" s="33">
        <f t="shared" si="14"/>
        <v>0</v>
      </c>
      <c r="EI6" s="33">
        <f t="shared" si="14"/>
        <v>0</v>
      </c>
      <c r="EJ6" s="34">
        <f t="shared" si="14"/>
        <v>0.19</v>
      </c>
      <c r="EK6" s="34">
        <f t="shared" si="14"/>
        <v>0.16</v>
      </c>
      <c r="EL6" s="34">
        <f t="shared" si="14"/>
        <v>0.2</v>
      </c>
      <c r="EM6" s="34">
        <f t="shared" si="14"/>
        <v>0.19</v>
      </c>
      <c r="EN6" s="34">
        <f t="shared" si="14"/>
        <v>7.0000000000000007E-2</v>
      </c>
      <c r="EO6" s="33" t="str">
        <f>IF(EO7="","",IF(EO7="-","【-】","【"&amp;SUBSTITUTE(TEXT(EO7,"#,##0.00"),"-","△")&amp;"】"))</f>
        <v>【0.23】</v>
      </c>
    </row>
    <row r="7" spans="1:145" s="35" customFormat="1" x14ac:dyDescent="0.15">
      <c r="A7" s="27"/>
      <c r="B7" s="36">
        <v>2017</v>
      </c>
      <c r="C7" s="36">
        <v>313718</v>
      </c>
      <c r="D7" s="36">
        <v>47</v>
      </c>
      <c r="E7" s="36">
        <v>17</v>
      </c>
      <c r="F7" s="36">
        <v>1</v>
      </c>
      <c r="G7" s="36">
        <v>0</v>
      </c>
      <c r="H7" s="36" t="s">
        <v>111</v>
      </c>
      <c r="I7" s="36" t="s">
        <v>112</v>
      </c>
      <c r="J7" s="36" t="s">
        <v>113</v>
      </c>
      <c r="K7" s="36" t="s">
        <v>114</v>
      </c>
      <c r="L7" s="36" t="s">
        <v>115</v>
      </c>
      <c r="M7" s="36" t="s">
        <v>116</v>
      </c>
      <c r="N7" s="37" t="s">
        <v>117</v>
      </c>
      <c r="O7" s="37" t="s">
        <v>118</v>
      </c>
      <c r="P7" s="37">
        <v>36.44</v>
      </c>
      <c r="Q7" s="37">
        <v>100</v>
      </c>
      <c r="R7" s="37">
        <v>3780</v>
      </c>
      <c r="S7" s="37">
        <v>17785</v>
      </c>
      <c r="T7" s="37">
        <v>139.97</v>
      </c>
      <c r="U7" s="37">
        <v>127.06</v>
      </c>
      <c r="V7" s="37">
        <v>6433</v>
      </c>
      <c r="W7" s="37">
        <v>2.8</v>
      </c>
      <c r="X7" s="37">
        <v>2297.5</v>
      </c>
      <c r="Y7" s="37">
        <v>93.41</v>
      </c>
      <c r="Z7" s="37">
        <v>94.63</v>
      </c>
      <c r="AA7" s="37">
        <v>96.73</v>
      </c>
      <c r="AB7" s="37">
        <v>100</v>
      </c>
      <c r="AC7" s="37">
        <v>100</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2607.4699999999998</v>
      </c>
      <c r="BI7" s="37">
        <v>3820.32</v>
      </c>
      <c r="BJ7" s="37">
        <v>1436.59</v>
      </c>
      <c r="BK7" s="37">
        <v>1506.51</v>
      </c>
      <c r="BL7" s="37">
        <v>1315.67</v>
      </c>
      <c r="BM7" s="37">
        <v>1824.34</v>
      </c>
      <c r="BN7" s="37">
        <v>1604.64</v>
      </c>
      <c r="BO7" s="37">
        <v>1217.7</v>
      </c>
      <c r="BP7" s="37">
        <v>707.33</v>
      </c>
      <c r="BQ7" s="37">
        <v>85.32</v>
      </c>
      <c r="BR7" s="37">
        <v>86.36</v>
      </c>
      <c r="BS7" s="37">
        <v>88.52</v>
      </c>
      <c r="BT7" s="37">
        <v>95.12</v>
      </c>
      <c r="BU7" s="37">
        <v>89.58</v>
      </c>
      <c r="BV7" s="37">
        <v>57.33</v>
      </c>
      <c r="BW7" s="37">
        <v>60.78</v>
      </c>
      <c r="BX7" s="37">
        <v>54.16</v>
      </c>
      <c r="BY7" s="37">
        <v>60.01</v>
      </c>
      <c r="BZ7" s="37">
        <v>66.680000000000007</v>
      </c>
      <c r="CA7" s="37">
        <v>101.26</v>
      </c>
      <c r="CB7" s="37">
        <v>205.83</v>
      </c>
      <c r="CC7" s="37">
        <v>210.15</v>
      </c>
      <c r="CD7" s="37">
        <v>207.84</v>
      </c>
      <c r="CE7" s="37">
        <v>195.23</v>
      </c>
      <c r="CF7" s="37">
        <v>209.75</v>
      </c>
      <c r="CG7" s="37">
        <v>284.52999999999997</v>
      </c>
      <c r="CH7" s="37">
        <v>276.26</v>
      </c>
      <c r="CI7" s="37">
        <v>307.56</v>
      </c>
      <c r="CJ7" s="37">
        <v>277.67</v>
      </c>
      <c r="CK7" s="37">
        <v>260.11</v>
      </c>
      <c r="CL7" s="37">
        <v>136.38999999999999</v>
      </c>
      <c r="CM7" s="37">
        <v>41.72</v>
      </c>
      <c r="CN7" s="37">
        <v>43.07</v>
      </c>
      <c r="CO7" s="37">
        <v>45.38</v>
      </c>
      <c r="CP7" s="37">
        <v>46.83</v>
      </c>
      <c r="CQ7" s="37">
        <v>47.66</v>
      </c>
      <c r="CR7" s="37">
        <v>39.92</v>
      </c>
      <c r="CS7" s="37">
        <v>41.63</v>
      </c>
      <c r="CT7" s="37">
        <v>39.869999999999997</v>
      </c>
      <c r="CU7" s="37">
        <v>41.28</v>
      </c>
      <c r="CV7" s="37">
        <v>41.45</v>
      </c>
      <c r="CW7" s="37">
        <v>60.13</v>
      </c>
      <c r="CX7" s="37">
        <v>68.430000000000007</v>
      </c>
      <c r="CY7" s="37">
        <v>68.86</v>
      </c>
      <c r="CZ7" s="37">
        <v>73.11</v>
      </c>
      <c r="DA7" s="37">
        <v>73.8</v>
      </c>
      <c r="DB7" s="37">
        <v>73.05</v>
      </c>
      <c r="DC7" s="37">
        <v>65.86</v>
      </c>
      <c r="DD7" s="37">
        <v>66.33</v>
      </c>
      <c r="DE7" s="37">
        <v>61.37</v>
      </c>
      <c r="DF7" s="37">
        <v>61.3</v>
      </c>
      <c r="DG7" s="37">
        <v>64.510000000000005</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2.71</v>
      </c>
      <c r="EH7" s="37">
        <v>0</v>
      </c>
      <c r="EI7" s="37">
        <v>0</v>
      </c>
      <c r="EJ7" s="37">
        <v>0.19</v>
      </c>
      <c r="EK7" s="37">
        <v>0.16</v>
      </c>
      <c r="EL7" s="37">
        <v>0.2</v>
      </c>
      <c r="EM7" s="37">
        <v>0.19</v>
      </c>
      <c r="EN7" s="37">
        <v>7.0000000000000007E-2</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2019-01-28T00:39:23Z</cp:lastPrinted>
  <dcterms:created xsi:type="dcterms:W3CDTF">2018-12-03T09:06:44Z</dcterms:created>
  <dcterms:modified xsi:type="dcterms:W3CDTF">2019-01-28T00:39:25Z</dcterms:modified>
  <cp:category/>
</cp:coreProperties>
</file>