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jSO2EBan5L2QtDPp5vI+BZNQIAtFHW39RfznIrdqPuUhpanL7Z2X4B5R0Y1D1RGahgE0SWNNiIZmrehHq6gvg==" workbookSaltValue="/xGkJtiEBLhTBOTGuwv9Cw=="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<sst xmlns="http://schemas.openxmlformats.org/spreadsheetml/2006/main" count="240" uniqueCount="126">
  <si>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</si>
  <si>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</si>
  <si>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</si>
  <si>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</si>
  <si>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</si>
  <si>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</si>
  <si>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</si>
  <si>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</si>
  <si>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</si>
  <si>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</si>
  <si>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</si>
  <si>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</si>
  <si>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</si>
  <si>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</si>
  <si>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</si>
  <si>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</si>
  <si>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</si>
  <si>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</si>
  <si>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</si>
  <si>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</si>
  <si>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</si>
  <si>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</si>
  <si>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</si>
  <si>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</si>
  <si>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</si>
  <si>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</si>
  <si>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</si>
  <si>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</si>
  <si>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</si>
  <si>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</si>
  <si>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</si>
  <si>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</si>
  <si>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</si>
  <si>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</si>
  <si>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</si>
  <si>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</si>
  <si>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</si>
  <si>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</si>
  <si>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</si>
  <si>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</si>
  <si>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</si>
  <si>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</si>
  <si>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</si>
  <si>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</si>
  <si>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</si>
  <si>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</si>
  <si>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</si>
  <si>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</si>
  <si>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</si>
  <si>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</si>
  <si>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</si>
  <si>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</si>
  <si>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</si>
  <si>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</si>
  <si>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</si>
  <si>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</si>
  <si>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</si>
  <si>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</si>
  <si>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</si>
  <si>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</si>
  <si>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</si>
  <si>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</si>
  <si>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</si>
  <si>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</si>
  <si>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</si>
  <si>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</si>
  <si>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</si>
  <si>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</si>
  <si>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</si>
  <si>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</si>
  <si>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</si>
  <si>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</si>
  <si>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</si>
  <si>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</si>
  <si>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</si>
  <si>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</si>
  <si>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</si>
  <si>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</si>
  <si>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</si>
  <si>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</si>
  <si>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</si>
  <si>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</si>
  <si>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</si>
  <si>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</si>
  <si>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</si>
  <si>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</si>
  <si>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</si>
  <si>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</si>
  <si>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</si>
  <si>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</si>
  <si>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</si>
  <si>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</si>
  <si>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</si>
  <si>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</si>
  <si>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</si>
  <si>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</si>
  <si>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</si>
  <si>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</si>
  <si>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</si>
  <si>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</si>
  <si>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</si>
  <si>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</si>
  <si>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</si>
  <si>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</si>
  <si>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</si>
  <si>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</si>
  <si>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</si>
  <si>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</si>
  <si>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</si>
  <si>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</si>
  <si>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湯梨浜町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</si>
  <si>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</si>
  <si>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</si>
  <si>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</si>
  <si>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</si>
  <si>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</si>
  <si>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</si>
  <si>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</si>
  <si>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</si>
  <si>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</si>
  <si>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</si>
  <si>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</si>
  <si>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</si>
  <si>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水処理施設の老朽化が進んでいる現状を踏まえ、長寿命化計画により年次的に改善を進めた。
　管渠については、比較的新しいので、当面老朽化の対応をする必要はない。</t>
    <rPh sb="1" eb="2">
      <t>ミズ</t>
    </rPh>
    <rPh sb="2" eb="4">
      <t>ショリ</t>
    </rPh>
    <rPh sb="4" eb="6">
      <t>シセツ</t>
    </rPh>
    <rPh sb="7" eb="10">
      <t>ロウキュウカ</t>
    </rPh>
    <rPh sb="11" eb="12">
      <t>スス</t>
    </rPh>
    <rPh sb="16" eb="18">
      <t>ゲンジョウ</t>
    </rPh>
    <rPh sb="19" eb="20">
      <t>フ</t>
    </rPh>
    <rPh sb="23" eb="24">
      <t>チョウ</t>
    </rPh>
    <rPh sb="24" eb="27">
      <t>ジュミョウカ</t>
    </rPh>
    <rPh sb="27" eb="29">
      <t>ケイカク</t>
    </rPh>
    <rPh sb="32" eb="34">
      <t>ネンジ</t>
    </rPh>
    <rPh sb="34" eb="35">
      <t>テキ</t>
    </rPh>
    <rPh sb="36" eb="38">
      <t>カイゼン</t>
    </rPh>
    <rPh sb="39" eb="40">
      <t>スス</t>
    </rPh>
    <rPh sb="45" eb="47">
      <t>カンキョ</t>
    </rPh>
    <rPh sb="53" eb="56">
      <t>ヒカクテキ</t>
    </rPh>
    <rPh sb="56" eb="57">
      <t>アタラ</t>
    </rPh>
    <rPh sb="62" eb="64">
      <t>トウメン</t>
    </rPh>
    <rPh sb="64" eb="67">
      <t>ロウキュウカ</t>
    </rPh>
    <rPh sb="68" eb="70">
      <t>タイオウ</t>
    </rPh>
    <rPh sb="73" eb="75">
      <t>ヒツヨウ</t>
    </rPh>
    <phoneticPr fontId="4"/>
  </si>
  <si>
    <t>　今後、老朽化する管渠・マンホールポンプなどの更新を控えており、より一層の経営健全化・効率性のためには、他の下水道3事業を含めた料金体系の見直しが必要である。
　また、近傍の農業集落排水処理施設との統合化の検討を進めている。
　さらには、維持管理経費などを見直し、費用の削減に努める。</t>
    <rPh sb="1" eb="3">
      <t>コンゴ</t>
    </rPh>
    <rPh sb="4" eb="7">
      <t>ロウキュウカ</t>
    </rPh>
    <rPh sb="9" eb="11">
      <t>カンキョ</t>
    </rPh>
    <rPh sb="23" eb="25">
      <t>コウシン</t>
    </rPh>
    <rPh sb="26" eb="27">
      <t>ヒカ</t>
    </rPh>
    <rPh sb="34" eb="36">
      <t>イッソウ</t>
    </rPh>
    <rPh sb="37" eb="39">
      <t>ケイエイ</t>
    </rPh>
    <rPh sb="39" eb="42">
      <t>ケンゼンカ</t>
    </rPh>
    <rPh sb="43" eb="46">
      <t>コウリツセイ</t>
    </rPh>
    <rPh sb="52" eb="53">
      <t>ホカ</t>
    </rPh>
    <rPh sb="54" eb="57">
      <t>ゲスイドウ</t>
    </rPh>
    <rPh sb="58" eb="60">
      <t>ジギョウ</t>
    </rPh>
    <rPh sb="61" eb="62">
      <t>フク</t>
    </rPh>
    <rPh sb="64" eb="66">
      <t>リョウキン</t>
    </rPh>
    <rPh sb="66" eb="68">
      <t>タイケイ</t>
    </rPh>
    <rPh sb="69" eb="71">
      <t>ミナオ</t>
    </rPh>
    <rPh sb="73" eb="75">
      <t>ヒツヨウ</t>
    </rPh>
    <rPh sb="84" eb="85">
      <t>キン</t>
    </rPh>
    <rPh sb="85" eb="86">
      <t>ソバ</t>
    </rPh>
    <rPh sb="87" eb="89">
      <t>ノウギョウ</t>
    </rPh>
    <rPh sb="89" eb="91">
      <t>シュウラク</t>
    </rPh>
    <rPh sb="91" eb="93">
      <t>ハイスイ</t>
    </rPh>
    <rPh sb="93" eb="95">
      <t>ショリ</t>
    </rPh>
    <rPh sb="95" eb="97">
      <t>シセツ</t>
    </rPh>
    <rPh sb="99" eb="101">
      <t>トウゴウ</t>
    </rPh>
    <rPh sb="101" eb="102">
      <t>カ</t>
    </rPh>
    <rPh sb="103" eb="105">
      <t>ケントウ</t>
    </rPh>
    <rPh sb="106" eb="107">
      <t>スス</t>
    </rPh>
    <rPh sb="119" eb="121">
      <t>イジ</t>
    </rPh>
    <rPh sb="121" eb="123">
      <t>カンリ</t>
    </rPh>
    <rPh sb="123" eb="125">
      <t>ケイヒ</t>
    </rPh>
    <rPh sb="128" eb="130">
      <t>ミナオ</t>
    </rPh>
    <rPh sb="132" eb="134">
      <t>ヒヨウ</t>
    </rPh>
    <rPh sb="135" eb="137">
      <t>サクゲン</t>
    </rPh>
    <rPh sb="138" eb="139">
      <t>ツト</t>
    </rPh>
    <phoneticPr fontId="4"/>
  </si>
  <si>
    <t xml:space="preserve"> 整備がほぼ完成しており、管渠延長工事もほとんどなく、業務の主体はほとんど維持管理のみとなっている。
　収益的収支比率は増加、企業債残高対事業規模比率は減少、経費回収率は増加、汚水処理原価は減少、施設利用率は前年並み、水洗化率は微増。
　汚水処理原価は、地理的条件により維持管理費が全国平均と比べ高い値で推移している。</t>
    <rPh sb="1" eb="3">
      <t>セイビ</t>
    </rPh>
    <rPh sb="6" eb="8">
      <t>カンセイ</t>
    </rPh>
    <rPh sb="13" eb="15">
      <t>カンキョ</t>
    </rPh>
    <rPh sb="15" eb="17">
      <t>エンチョウ</t>
    </rPh>
    <rPh sb="17" eb="19">
      <t>コウジ</t>
    </rPh>
    <rPh sb="27" eb="29">
      <t>ギョウム</t>
    </rPh>
    <rPh sb="30" eb="32">
      <t>シュタイ</t>
    </rPh>
    <rPh sb="37" eb="39">
      <t>イジ</t>
    </rPh>
    <rPh sb="69" eb="7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</si>
</sst>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570-4405-B8DB-C18E56D42F1C}"/>
            </c:ext>
          </c:extLst>
        </c:ser>
        <c:dLbls>
          <c:showLegendKey val="0"/>
          <c:showVal val="0"/>
          <c:showCatName val="0"/>
          <c:showSerName val="0"/>
          <c:showPercent val="0"/>
          <c:showBubbleSize val="0"/>
        </c:dLbls>
        <c:gapWidth val="150"/>
        <c:axId val="129583360"/>
        <c:axId val="7333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B570-4405-B8DB-C18E56D42F1C}"/>
            </c:ext>
          </c:extLst>
        </c:ser>
        <c:dLbls>
          <c:showLegendKey val="0"/>
          <c:showVal val="0"/>
          <c:showCatName val="0"/>
          <c:showSerName val="0"/>
          <c:showPercent val="0"/>
          <c:showBubbleSize val="0"/>
        </c:dLbls>
        <c:marker val="1"/>
        <c:smooth val="0"/>
        <c:axId val="129583360"/>
        <c:axId val="73338880"/>
      </c:lineChart>
      <c:dateAx>
        <c:axId val="129583360"/>
        <c:scaling>
          <c:orientation val="minMax"/>
        </c:scaling>
        <c:delete val="1"/>
        <c:axPos val="b"/>
        <c:numFmt formatCode="ge" sourceLinked="1"/>
        <c:majorTickMark val="none"/>
        <c:minorTickMark val="none"/>
        <c:tickLblPos val="none"/>
        <c:crossAx val="73338880"/>
        <c:crosses val="autoZero"/>
        <c:auto val="1"/>
        <c:lblOffset val="100"/>
        <c:baseTimeUnit val="years"/>
      </c:dateAx>
      <c:valAx>
        <c:axId val="733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58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46.36</c:v>
                </c:pt>
                <c:pt idx="1">
                  <c:v>46</c:v>
                </c:pt>
                <c:pt idx="2">
                  <c:v>48.81</c:v>
                </c:pt>
                <c:pt idx="3">
                  <c:v>58.65</c:v>
                </c:pt>
                <c:pt idx="4">
                  <c:v>94.24</c:v>
                </c:pt>
              </c:numCache>
            </c:numRef>
          </c:val>
          <c:extLst xmlns:c16r2="http://schemas.microsoft.com/office/drawing/2015/06/chart">
            <c:ext xmlns:c16="http://schemas.microsoft.com/office/drawing/2014/chart" uri="{C3380CC4-5D6E-409C-BE32-E72D297353CC}">
              <c16:uniqueId val="{00000000-39F4-414A-B8CA-C73995AC1BAF}"/>
            </c:ext>
          </c:extLst>
        </c:ser>
        <c:dLbls>
          <c:showLegendKey val="0"/>
          <c:showVal val="0"/>
          <c:showCatName val="0"/>
          <c:showSerName val="0"/>
          <c:showPercent val="0"/>
          <c:showBubbleSize val="0"/>
        </c:dLbls>
        <c:gapWidth val="150"/>
        <c:axId val="73348992"/>
        <c:axId val="73359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9F4-414A-B8CA-C73995AC1BAF}"/>
            </c:ext>
          </c:extLst>
        </c:ser>
        <c:dLbls>
          <c:showLegendKey val="0"/>
          <c:showVal val="0"/>
          <c:showCatName val="0"/>
          <c:showSerName val="0"/>
          <c:showPercent val="0"/>
          <c:showBubbleSize val="0"/>
        </c:dLbls>
        <c:marker val="1"/>
        <c:smooth val="0"/>
        <c:axId val="73348992"/>
        <c:axId val="73359360"/>
      </c:lineChart>
      <c:dateAx>
        <c:axId val="73348992"/>
        <c:scaling>
          <c:orientation val="minMax"/>
        </c:scaling>
        <c:delete val="1"/>
        <c:axPos val="b"/>
        <c:numFmt formatCode="ge" sourceLinked="1"/>
        <c:majorTickMark val="none"/>
        <c:minorTickMark val="none"/>
        <c:tickLblPos val="none"/>
        <c:crossAx val="73359360"/>
        <c:crosses val="autoZero"/>
        <c:auto val="1"/>
        <c:lblOffset val="100"/>
        <c:baseTimeUnit val="years"/>
      </c:dateAx>
      <c:valAx>
        <c:axId val="7335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4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48-426B-83CE-5415B109AA6E}"/>
            </c:ext>
          </c:extLst>
        </c:ser>
        <c:dLbls>
          <c:showLegendKey val="0"/>
          <c:showVal val="0"/>
          <c:showCatName val="0"/>
          <c:showSerName val="0"/>
          <c:showPercent val="0"/>
          <c:showBubbleSize val="0"/>
        </c:dLbls>
        <c:gapWidth val="150"/>
        <c:axId val="73390336"/>
        <c:axId val="752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48-426B-83CE-5415B109AA6E}"/>
            </c:ext>
          </c:extLst>
        </c:ser>
        <c:dLbls>
          <c:showLegendKey val="0"/>
          <c:showVal val="0"/>
          <c:showCatName val="0"/>
          <c:showSerName val="0"/>
          <c:showPercent val="0"/>
          <c:showBubbleSize val="0"/>
        </c:dLbls>
        <c:marker val="1"/>
        <c:smooth val="0"/>
        <c:axId val="73390336"/>
        <c:axId val="75243904"/>
      </c:lineChart>
      <c:dateAx>
        <c:axId val="73390336"/>
        <c:scaling>
          <c:orientation val="minMax"/>
        </c:scaling>
        <c:delete val="1"/>
        <c:axPos val="b"/>
        <c:numFmt formatCode="ge" sourceLinked="1"/>
        <c:majorTickMark val="none"/>
        <c:minorTickMark val="none"/>
        <c:tickLblPos val="none"/>
        <c:crossAx val="75243904"/>
        <c:crosses val="autoZero"/>
        <c:auto val="1"/>
        <c:lblOffset val="100"/>
        <c:baseTimeUnit val="years"/>
      </c:dateAx>
      <c:valAx>
        <c:axId val="7524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6F7-4493-94CF-C713FDED59DE}"/>
            </c:ext>
          </c:extLst>
        </c:ser>
        <c:dLbls>
          <c:showLegendKey val="0"/>
          <c:showVal val="0"/>
          <c:showCatName val="0"/>
          <c:showSerName val="0"/>
          <c:showPercent val="0"/>
          <c:showBubbleSize val="0"/>
        </c:dLbls>
        <c:gapWidth val="150"/>
        <c:axId val="75270784"/>
        <c:axId val="7527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6F7-4493-94CF-C713FDED59DE}"/>
            </c:ext>
          </c:extLst>
        </c:ser>
        <c:dLbls>
          <c:showLegendKey val="0"/>
          <c:showVal val="0"/>
          <c:showCatName val="0"/>
          <c:showSerName val="0"/>
          <c:showPercent val="0"/>
          <c:showBubbleSize val="0"/>
        </c:dLbls>
        <c:marker val="1"/>
        <c:smooth val="0"/>
        <c:axId val="75270784"/>
        <c:axId val="75277056"/>
      </c:lineChart>
      <c:dateAx>
        <c:axId val="75270784"/>
        <c:scaling>
          <c:orientation val="minMax"/>
        </c:scaling>
        <c:delete val="1"/>
        <c:axPos val="b"/>
        <c:numFmt formatCode="ge" sourceLinked="1"/>
        <c:majorTickMark val="none"/>
        <c:minorTickMark val="none"/>
        <c:tickLblPos val="none"/>
        <c:crossAx val="75277056"/>
        <c:crosses val="autoZero"/>
        <c:auto val="1"/>
        <c:lblOffset val="100"/>
        <c:baseTimeUnit val="years"/>
      </c:dateAx>
      <c:valAx>
        <c:axId val="752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7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79-4912-B04A-0CF224EE9AFD}"/>
            </c:ext>
          </c:extLst>
        </c:ser>
        <c:dLbls>
          <c:showLegendKey val="0"/>
          <c:showVal val="0"/>
          <c:showCatName val="0"/>
          <c:showSerName val="0"/>
          <c:showPercent val="0"/>
          <c:showBubbleSize val="0"/>
        </c:dLbls>
        <c:gapWidth val="150"/>
        <c:axId val="76371072"/>
        <c:axId val="7637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79-4912-B04A-0CF224EE9AFD}"/>
            </c:ext>
          </c:extLst>
        </c:ser>
        <c:dLbls>
          <c:showLegendKey val="0"/>
          <c:showVal val="0"/>
          <c:showCatName val="0"/>
          <c:showSerName val="0"/>
          <c:showPercent val="0"/>
          <c:showBubbleSize val="0"/>
        </c:dLbls>
        <c:marker val="1"/>
        <c:smooth val="0"/>
        <c:axId val="76371072"/>
        <c:axId val="76372992"/>
      </c:lineChart>
      <c:dateAx>
        <c:axId val="76371072"/>
        <c:scaling>
          <c:orientation val="minMax"/>
        </c:scaling>
        <c:delete val="1"/>
        <c:axPos val="b"/>
        <c:numFmt formatCode="ge" sourceLinked="1"/>
        <c:majorTickMark val="none"/>
        <c:minorTickMark val="none"/>
        <c:tickLblPos val="none"/>
        <c:crossAx val="76372992"/>
        <c:crosses val="autoZero"/>
        <c:auto val="1"/>
        <c:lblOffset val="100"/>
        <c:baseTimeUnit val="years"/>
      </c:dateAx>
      <c:valAx>
        <c:axId val="7637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7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B9-4D24-B70C-A32B83A01E23}"/>
            </c:ext>
          </c:extLst>
        </c:ser>
        <c:dLbls>
          <c:showLegendKey val="0"/>
          <c:showVal val="0"/>
          <c:showCatName val="0"/>
          <c:showSerName val="0"/>
          <c:showPercent val="0"/>
          <c:showBubbleSize val="0"/>
        </c:dLbls>
        <c:gapWidth val="150"/>
        <c:axId val="76396032"/>
        <c:axId val="7639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B9-4D24-B70C-A32B83A01E23}"/>
            </c:ext>
          </c:extLst>
        </c:ser>
        <c:dLbls>
          <c:showLegendKey val="0"/>
          <c:showVal val="0"/>
          <c:showCatName val="0"/>
          <c:showSerName val="0"/>
          <c:showPercent val="0"/>
          <c:showBubbleSize val="0"/>
        </c:dLbls>
        <c:marker val="1"/>
        <c:smooth val="0"/>
        <c:axId val="76396032"/>
        <c:axId val="76397952"/>
      </c:lineChart>
      <c:dateAx>
        <c:axId val="76396032"/>
        <c:scaling>
          <c:orientation val="minMax"/>
        </c:scaling>
        <c:delete val="1"/>
        <c:axPos val="b"/>
        <c:numFmt formatCode="ge" sourceLinked="1"/>
        <c:majorTickMark val="none"/>
        <c:minorTickMark val="none"/>
        <c:tickLblPos val="none"/>
        <c:crossAx val="76397952"/>
        <c:crosses val="autoZero"/>
        <c:auto val="1"/>
        <c:lblOffset val="100"/>
        <c:baseTimeUnit val="years"/>
      </c:dateAx>
      <c:valAx>
        <c:axId val="7639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2974.38</c:v>
                </c:pt>
                <c:pt idx="1">
                  <c:v>2776.81</c:v>
                </c:pt>
                <c:pt idx="2">
                  <c:v>2807.83</c:v>
                </c:pt>
                <c:pt idx="3">
                  <c:v>2555.86</c:v>
                </c:pt>
                <c:pt idx="4">
                  <c:v>2283.09</c:v>
                </c:pt>
              </c:numCache>
            </c:numRef>
          </c:val>
          <c:extLst xmlns:c16r2="http://schemas.microsoft.com/office/drawing/2015/06/chart">
            <c:ext xmlns:c16="http://schemas.microsoft.com/office/drawing/2014/chart" uri="{C3380CC4-5D6E-409C-BE32-E72D297353CC}">
              <c16:uniqueId val="{00000000-5620-4F08-9976-CB2DF2B1E84E}"/>
            </c:ext>
          </c:extLst>
        </c:ser>
        <c:dLbls>
          <c:showLegendKey val="0"/>
          <c:showVal val="0"/>
          <c:showCatName val="0"/>
          <c:showSerName val="0"/>
          <c:showPercent val="0"/>
          <c:showBubbleSize val="0"/>
        </c:dLbls>
        <c:gapWidth val="150"/>
        <c:axId val="76439936"/>
        <c:axId val="7644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5620-4F08-9976-CB2DF2B1E84E}"/>
            </c:ext>
          </c:extLst>
        </c:ser>
        <c:dLbls>
          <c:showLegendKey val="0"/>
          <c:showVal val="0"/>
          <c:showCatName val="0"/>
          <c:showSerName val="0"/>
          <c:showPercent val="0"/>
          <c:showBubbleSize val="0"/>
        </c:dLbls>
        <c:marker val="1"/>
        <c:smooth val="0"/>
        <c:axId val="76439936"/>
        <c:axId val="76441856"/>
      </c:lineChart>
      <c:dateAx>
        <c:axId val="76439936"/>
        <c:scaling>
          <c:orientation val="minMax"/>
        </c:scaling>
        <c:delete val="1"/>
        <c:axPos val="b"/>
        <c:numFmt formatCode="ge" sourceLinked="1"/>
        <c:majorTickMark val="none"/>
        <c:minorTickMark val="none"/>
        <c:tickLblPos val="none"/>
        <c:crossAx val="76441856"/>
        <c:crosses val="autoZero"/>
        <c:auto val="1"/>
        <c:lblOffset val="100"/>
        <c:baseTimeUnit val="years"/>
      </c:dateAx>
      <c:valAx>
        <c:axId val="7644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19.940000000000001</c:v>
                </c:pt>
                <c:pt idx="1">
                  <c:v>26.24</c:v>
                </c:pt>
                <c:pt idx="2">
                  <c:v>26.27</c:v>
                </c:pt>
                <c:pt idx="3">
                  <c:v>32.06</c:v>
                </c:pt>
                <c:pt idx="4">
                  <c:v>70.17</c:v>
                </c:pt>
              </c:numCache>
            </c:numRef>
          </c:val>
          <c:extLst xmlns:c16r2="http://schemas.microsoft.com/office/drawing/2015/06/chart">
            <c:ext xmlns:c16="http://schemas.microsoft.com/office/drawing/2014/chart" uri="{C3380CC4-5D6E-409C-BE32-E72D297353CC}">
              <c16:uniqueId val="{00000000-635D-460A-BDEC-8C6689727DD0}"/>
            </c:ext>
          </c:extLst>
        </c:ser>
        <c:dLbls>
          <c:showLegendKey val="0"/>
          <c:showVal val="0"/>
          <c:showCatName val="0"/>
          <c:showSerName val="0"/>
          <c:showPercent val="0"/>
          <c:showBubbleSize val="0"/>
        </c:dLbls>
        <c:gapWidth val="150"/>
        <c:axId val="76473088"/>
        <c:axId val="7647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635D-460A-BDEC-8C6689727DD0}"/>
            </c:ext>
          </c:extLst>
        </c:ser>
        <c:dLbls>
          <c:showLegendKey val="0"/>
          <c:showVal val="0"/>
          <c:showCatName val="0"/>
          <c:showSerName val="0"/>
          <c:showPercent val="0"/>
          <c:showBubbleSize val="0"/>
        </c:dLbls>
        <c:marker val="1"/>
        <c:smooth val="0"/>
        <c:axId val="76473088"/>
        <c:axId val="76475008"/>
      </c:lineChart>
      <c:dateAx>
        <c:axId val="76473088"/>
        <c:scaling>
          <c:orientation val="minMax"/>
        </c:scaling>
        <c:delete val="1"/>
        <c:axPos val="b"/>
        <c:numFmt formatCode="ge" sourceLinked="1"/>
        <c:majorTickMark val="none"/>
        <c:minorTickMark val="none"/>
        <c:tickLblPos val="none"/>
        <c:crossAx val="76475008"/>
        <c:crosses val="autoZero"/>
        <c:auto val="1"/>
        <c:lblOffset val="100"/>
        <c:baseTimeUnit val="years"/>
      </c:dateAx>
      <c:valAx>
        <c:axId val="7647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47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842.81</c:v>
                </c:pt>
                <c:pt idx="1">
                  <c:v>688.08</c:v>
                </c:pt>
                <c:pt idx="2">
                  <c:v>676.31</c:v>
                </c:pt>
                <c:pt idx="3">
                  <c:v>564.5</c:v>
                </c:pt>
                <c:pt idx="4">
                  <c:v>257.62</c:v>
                </c:pt>
              </c:numCache>
            </c:numRef>
          </c:val>
          <c:extLst xmlns:c16r2="http://schemas.microsoft.com/office/drawing/2015/06/chart">
            <c:ext xmlns:c16="http://schemas.microsoft.com/office/drawing/2014/chart" uri="{C3380CC4-5D6E-409C-BE32-E72D297353CC}">
              <c16:uniqueId val="{00000000-CAF2-47AC-A6EA-0F7E1E6175B5}"/>
            </c:ext>
          </c:extLst>
        </c:ser>
        <c:dLbls>
          <c:showLegendKey val="0"/>
          <c:showVal val="0"/>
          <c:showCatName val="0"/>
          <c:showSerName val="0"/>
          <c:showPercent val="0"/>
          <c:showBubbleSize val="0"/>
        </c:dLbls>
        <c:gapWidth val="150"/>
        <c:axId val="76583680"/>
        <c:axId val="765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CAF2-47AC-A6EA-0F7E1E6175B5}"/>
            </c:ext>
          </c:extLst>
        </c:ser>
        <c:dLbls>
          <c:showLegendKey val="0"/>
          <c:showVal val="0"/>
          <c:showCatName val="0"/>
          <c:showSerName val="0"/>
          <c:showPercent val="0"/>
          <c:showBubbleSize val="0"/>
        </c:dLbls>
        <c:marker val="1"/>
        <c:smooth val="0"/>
        <c:axId val="76583680"/>
        <c:axId val="76585600"/>
      </c:lineChart>
      <c:dateAx>
        <c:axId val="76583680"/>
        <c:scaling>
          <c:orientation val="minMax"/>
        </c:scaling>
        <c:delete val="1"/>
        <c:axPos val="b"/>
        <c:numFmt formatCode="ge" sourceLinked="1"/>
        <c:majorTickMark val="none"/>
        <c:minorTickMark val="none"/>
        <c:tickLblPos val="none"/>
        <c:crossAx val="76585600"/>
        <c:crosses val="autoZero"/>
        <c:auto val="1"/>
        <c:lblOffset val="100"/>
        <c:baseTimeUnit val="years"/>
      </c:dateAx>
      <c:valAx>
        <c:axId val="765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58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25.83</c:v>
                </c:pt>
                <c:pt idx="1">
                  <c:v>33.17</c:v>
                </c:pt>
                <c:pt idx="2">
                  <c:v>32.67</c:v>
                </c:pt>
                <c:pt idx="3">
                  <c:v>32.67</c:v>
                </c:pt>
                <c:pt idx="4">
                  <c:v>32.67</c:v>
                </c:pt>
              </c:numCache>
            </c:numRef>
          </c:val>
          <c:extLst xmlns:c16r2="http://schemas.microsoft.com/office/drawing/2015/06/chart">
            <c:ext xmlns:c16="http://schemas.microsoft.com/office/drawing/2014/chart" uri="{C3380CC4-5D6E-409C-BE32-E72D297353CC}">
              <c16:uniqueId val="{00000000-6479-4448-AA05-D28E6E85F828}"/>
            </c:ext>
          </c:extLst>
        </c:ser>
        <c:dLbls>
          <c:showLegendKey val="0"/>
          <c:showVal val="0"/>
          <c:showCatName val="0"/>
          <c:showSerName val="0"/>
          <c:showPercent val="0"/>
          <c:showBubbleSize val="0"/>
        </c:dLbls>
        <c:gapWidth val="150"/>
        <c:axId val="148903040"/>
        <c:axId val="148904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6479-4448-AA05-D28E6E85F828}"/>
            </c:ext>
          </c:extLst>
        </c:ser>
        <c:dLbls>
          <c:showLegendKey val="0"/>
          <c:showVal val="0"/>
          <c:showCatName val="0"/>
          <c:showSerName val="0"/>
          <c:showPercent val="0"/>
          <c:showBubbleSize val="0"/>
        </c:dLbls>
        <c:marker val="1"/>
        <c:smooth val="0"/>
        <c:axId val="148903040"/>
        <c:axId val="148904960"/>
      </c:lineChart>
      <c:dateAx>
        <c:axId val="148903040"/>
        <c:scaling>
          <c:orientation val="minMax"/>
        </c:scaling>
        <c:delete val="1"/>
        <c:axPos val="b"/>
        <c:numFmt formatCode="ge" sourceLinked="1"/>
        <c:majorTickMark val="none"/>
        <c:minorTickMark val="none"/>
        <c:tickLblPos val="none"/>
        <c:crossAx val="148904960"/>
        <c:crosses val="autoZero"/>
        <c:auto val="1"/>
        <c:lblOffset val="100"/>
        <c:baseTimeUnit val="years"/>
      </c:dateAx>
      <c:valAx>
        <c:axId val="14890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0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89.79</c:v>
                </c:pt>
                <c:pt idx="1">
                  <c:v>92.89</c:v>
                </c:pt>
                <c:pt idx="2">
                  <c:v>92.4</c:v>
                </c:pt>
                <c:pt idx="3">
                  <c:v>92.44</c:v>
                </c:pt>
                <c:pt idx="4">
                  <c:v>93.05</c:v>
                </c:pt>
              </c:numCache>
            </c:numRef>
          </c:val>
          <c:extLst xmlns:c16r2="http://schemas.microsoft.com/office/drawing/2015/06/chart">
            <c:ext xmlns:c16="http://schemas.microsoft.com/office/drawing/2014/chart" uri="{C3380CC4-5D6E-409C-BE32-E72D297353CC}">
              <c16:uniqueId val="{00000000-A276-4B1B-AEDE-DF519AF98BD3}"/>
            </c:ext>
          </c:extLst>
        </c:ser>
        <c:dLbls>
          <c:showLegendKey val="0"/>
          <c:showVal val="0"/>
          <c:showCatName val="0"/>
          <c:showSerName val="0"/>
          <c:showPercent val="0"/>
          <c:showBubbleSize val="0"/>
        </c:dLbls>
        <c:gapWidth val="150"/>
        <c:axId val="148944384"/>
        <c:axId val="14894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A276-4B1B-AEDE-DF519AF98BD3}"/>
            </c:ext>
          </c:extLst>
        </c:ser>
        <c:dLbls>
          <c:showLegendKey val="0"/>
          <c:showVal val="0"/>
          <c:showCatName val="0"/>
          <c:showSerName val="0"/>
          <c:showPercent val="0"/>
          <c:showBubbleSize val="0"/>
        </c:dLbls>
        <c:marker val="1"/>
        <c:smooth val="0"/>
        <c:axId val="148944384"/>
        <c:axId val="148946304"/>
      </c:lineChart>
      <c:dateAx>
        <c:axId val="148944384"/>
        <c:scaling>
          <c:orientation val="minMax"/>
        </c:scaling>
        <c:delete val="1"/>
        <c:axPos val="b"/>
        <c:numFmt formatCode="ge" sourceLinked="1"/>
        <c:majorTickMark val="none"/>
        <c:minorTickMark val="none"/>
        <c:tickLblPos val="none"/>
        <c:crossAx val="148946304"/>
        <c:crosses val="autoZero"/>
        <c:auto val="1"/>
        <c:lblOffset val="100"/>
        <c:baseTimeUnit val="years"/>
      </c:dateAx>
      <c:valAx>
        <c:axId val="1489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鳥取県　湯梨浜町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17030</v>
      </c>
      <c r="AM8" s="49"/>
      <c r="AN8" s="49"/>
      <c r="AO8" s="49"/>
      <c r="AP8" s="49"/>
      <c r="AQ8" s="49"/>
      <c r="AR8" s="49"/>
      <c r="AS8" s="49"/>
      <c r="AT8" s="44">
        <f>データ!T6</f>
        <v>77.94</v>
      </c>
      <c r="AU8" s="44"/>
      <c r="AV8" s="44"/>
      <c r="AW8" s="44"/>
      <c r="AX8" s="44"/>
      <c r="AY8" s="44"/>
      <c r="AZ8" s="44"/>
      <c r="BA8" s="44"/>
      <c r="BB8" s="44">
        <f>データ!U6</f>
        <v>218.5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9.18</v>
      </c>
      <c r="Q10" s="44"/>
      <c r="R10" s="44"/>
      <c r="S10" s="44"/>
      <c r="T10" s="44"/>
      <c r="U10" s="44"/>
      <c r="V10" s="44"/>
      <c r="W10" s="44">
        <f>データ!Q6</f>
        <v>100</v>
      </c>
      <c r="X10" s="44"/>
      <c r="Y10" s="44"/>
      <c r="Z10" s="44"/>
      <c r="AA10" s="44"/>
      <c r="AB10" s="44"/>
      <c r="AC10" s="44"/>
      <c r="AD10" s="49">
        <f>データ!R6</f>
        <v>3295</v>
      </c>
      <c r="AE10" s="49"/>
      <c r="AF10" s="49"/>
      <c r="AG10" s="49"/>
      <c r="AH10" s="49"/>
      <c r="AI10" s="49"/>
      <c r="AJ10" s="49"/>
      <c r="AK10" s="2"/>
      <c r="AL10" s="49">
        <f>データ!V6</f>
        <v>1555</v>
      </c>
      <c r="AM10" s="49"/>
      <c r="AN10" s="49"/>
      <c r="AO10" s="49"/>
      <c r="AP10" s="49"/>
      <c r="AQ10" s="49"/>
      <c r="AR10" s="49"/>
      <c r="AS10" s="49"/>
      <c r="AT10" s="44">
        <f>データ!W6</f>
        <v>0.49</v>
      </c>
      <c r="AU10" s="44"/>
      <c r="AV10" s="44"/>
      <c r="AW10" s="44"/>
      <c r="AX10" s="44"/>
      <c r="AY10" s="44"/>
      <c r="AZ10" s="44"/>
      <c r="BA10" s="44"/>
      <c r="BB10" s="44">
        <f>データ!X6</f>
        <v>3173.47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Fe4TumdUZ/N8a2Hngv5pLm8CNvyjtKUWnpW1URDWICPs4dRPTBRzDUG9zg1JEKbqspXoWHbe160g+Sd/nsfNag==" saltValue="SHBHlr0Qsfc4J70vmw3dm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313700</v>
      </c>
      <c r="D6" s="32">
        <f t="shared" si="3"/>
        <v>47</v>
      </c>
      <c r="E6" s="32">
        <f t="shared" si="3"/>
        <v>17</v>
      </c>
      <c r="F6" s="32">
        <f t="shared" si="3"/>
        <v>4</v>
      </c>
      <c r="G6" s="32">
        <f t="shared" si="3"/>
        <v>0</v>
      </c>
      <c r="H6" s="32" t="str">
        <f t="shared" si="3"/>
        <v>鳥取県　湯梨浜町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9.18</v>
      </c>
      <c r="Q6" s="33">
        <f t="shared" si="3"/>
        <v>100</v>
      </c>
      <c r="R6" s="33">
        <f t="shared" si="3"/>
        <v>3295</v>
      </c>
      <c r="S6" s="33">
        <f t="shared" si="3"/>
        <v>17030</v>
      </c>
      <c r="T6" s="33">
        <f t="shared" si="3"/>
        <v>77.94</v>
      </c>
      <c r="U6" s="33">
        <f t="shared" si="3"/>
        <v>218.5</v>
      </c>
      <c r="V6" s="33">
        <f t="shared" si="3"/>
        <v>1555</v>
      </c>
      <c r="W6" s="33">
        <f t="shared" si="3"/>
        <v>0.49</v>
      </c>
      <c r="X6" s="33">
        <f t="shared" si="3"/>
        <v>3173.47</v>
      </c>
      <c r="Y6" s="34">
        <f>IF(Y7="",NA(),Y7)</f>
        <v>46.36</v>
      </c>
      <c r="Z6" s="34">
        <f t="shared" ref="Z6:AH6" si="4">IF(Z7="",NA(),Z7)</f>
        <v>46</v>
      </c>
      <c r="AA6" s="34">
        <f t="shared" si="4"/>
        <v>48.81</v>
      </c>
      <c r="AB6" s="34">
        <f t="shared" si="4"/>
        <v>58.65</v>
      </c>
      <c r="AC6" s="34">
        <f t="shared" si="4"/>
        <v>94.24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2974.38</v>
      </c>
      <c r="BG6" s="34">
        <f t="shared" ref="BG6:BO6" si="7">IF(BG7="",NA(),BG7)</f>
        <v>2776.81</v>
      </c>
      <c r="BH6" s="34">
        <f t="shared" si="7"/>
        <v>2807.83</v>
      </c>
      <c r="BI6" s="34">
        <f t="shared" si="7"/>
        <v>2555.86</v>
      </c>
      <c r="BJ6" s="34">
        <f t="shared" si="7"/>
        <v>2283.09</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19.940000000000001</v>
      </c>
      <c r="BR6" s="34">
        <f t="shared" ref="BR6:BZ6" si="8">IF(BR7="",NA(),BR7)</f>
        <v>26.24</v>
      </c>
      <c r="BS6" s="34">
        <f t="shared" si="8"/>
        <v>26.27</v>
      </c>
      <c r="BT6" s="34">
        <f t="shared" si="8"/>
        <v>32.06</v>
      </c>
      <c r="BU6" s="34">
        <f t="shared" si="8"/>
        <v>70.17</v>
      </c>
      <c r="BV6" s="34">
        <f t="shared" si="8"/>
        <v>64.63</v>
      </c>
      <c r="BW6" s="34">
        <f t="shared" si="8"/>
        <v>66.56</v>
      </c>
      <c r="BX6" s="34">
        <f t="shared" si="8"/>
        <v>66.22</v>
      </c>
      <c r="BY6" s="34">
        <f t="shared" si="8"/>
        <v>69.87</v>
      </c>
      <c r="BZ6" s="34">
        <f t="shared" si="8"/>
        <v>74.3</v>
      </c>
      <c r="CA6" s="33" t="str">
        <f>IF(CA7="","",IF(CA7="-","【-】","【"&amp;SUBSTITUTE(TEXT(CA7,"#,##0.00"),"-","△")&amp;"】"))</f>
        <v>【75.58】</v>
      </c>
      <c r="CB6" s="34">
        <f>IF(CB7="",NA(),CB7)</f>
        <v>842.81</v>
      </c>
      <c r="CC6" s="34">
        <f t="shared" ref="CC6:CK6" si="9">IF(CC7="",NA(),CC7)</f>
        <v>688.08</v>
      </c>
      <c r="CD6" s="34">
        <f t="shared" si="9"/>
        <v>676.31</v>
      </c>
      <c r="CE6" s="34">
        <f t="shared" si="9"/>
        <v>564.5</v>
      </c>
      <c r="CF6" s="34">
        <f t="shared" si="9"/>
        <v>257.62</v>
      </c>
      <c r="CG6" s="34">
        <f t="shared" si="9"/>
        <v>245.75</v>
      </c>
      <c r="CH6" s="34">
        <f t="shared" si="9"/>
        <v>244.29</v>
      </c>
      <c r="CI6" s="34">
        <f t="shared" si="9"/>
        <v>246.72</v>
      </c>
      <c r="CJ6" s="34">
        <f t="shared" si="9"/>
        <v>234.96</v>
      </c>
      <c r="CK6" s="34">
        <f t="shared" si="9"/>
        <v>221.81</v>
      </c>
      <c r="CL6" s="33" t="str">
        <f>IF(CL7="","",IF(CL7="-","【-】","【"&amp;SUBSTITUTE(TEXT(CL7,"#,##0.00"),"-","△")&amp;"】"))</f>
        <v>【215.23】</v>
      </c>
      <c r="CM6" s="34">
        <f>IF(CM7="",NA(),CM7)</f>
        <v>25.83</v>
      </c>
      <c r="CN6" s="34">
        <f t="shared" ref="CN6:CV6" si="10">IF(CN7="",NA(),CN7)</f>
        <v>33.17</v>
      </c>
      <c r="CO6" s="34">
        <f t="shared" si="10"/>
        <v>32.67</v>
      </c>
      <c r="CP6" s="34">
        <f t="shared" si="10"/>
        <v>32.67</v>
      </c>
      <c r="CQ6" s="34">
        <f t="shared" si="10"/>
        <v>32.67</v>
      </c>
      <c r="CR6" s="34">
        <f t="shared" si="10"/>
        <v>43.65</v>
      </c>
      <c r="CS6" s="34">
        <f t="shared" si="10"/>
        <v>43.58</v>
      </c>
      <c r="CT6" s="34">
        <f t="shared" si="10"/>
        <v>41.35</v>
      </c>
      <c r="CU6" s="34">
        <f t="shared" si="10"/>
        <v>42.9</v>
      </c>
      <c r="CV6" s="34">
        <f t="shared" si="10"/>
        <v>43.36</v>
      </c>
      <c r="CW6" s="33" t="str">
        <f>IF(CW7="","",IF(CW7="-","【-】","【"&amp;SUBSTITUTE(TEXT(CW7,"#,##0.00"),"-","△")&amp;"】"))</f>
        <v>【42.66】</v>
      </c>
      <c r="CX6" s="34">
        <f>IF(CX7="",NA(),CX7)</f>
        <v>89.79</v>
      </c>
      <c r="CY6" s="34">
        <f t="shared" ref="CY6:DG6" si="11">IF(CY7="",NA(),CY7)</f>
        <v>92.89</v>
      </c>
      <c r="CZ6" s="34">
        <f t="shared" si="11"/>
        <v>92.4</v>
      </c>
      <c r="DA6" s="34">
        <f t="shared" si="11"/>
        <v>92.44</v>
      </c>
      <c r="DB6" s="34">
        <f t="shared" si="11"/>
        <v>93.05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313700</v>
      </c>
      <c r="D7" s="36">
        <v>47</v>
      </c>
      <c r="E7" s="36">
        <v>17</v>
      </c>
      <c r="F7" s="36">
        <v>4</v>
      </c>
      <c r="G7" s="36">
        <v>0</v>
      </c>
      <c r="H7" s="36" t="s">
        <v>110</v>
      </c>
      <c r="I7" s="36" t="s">
        <v>111</v>
      </c>
      <c r="J7" s="36" t="s">
        <v>112</v>
      </c>
      <c r="K7" s="36" t="s">
        <v>113</v>
      </c>
      <c r="L7" s="36" t="s">
        <v>114</v>
      </c>
      <c r="M7" s="36" t="s">
        <v>115</v>
      </c>
      <c r="N7" s="37" t="s">
        <v>116</v>
      </c>
      <c r="O7" s="37" t="s">
        <v>117</v>
      </c>
      <c r="P7" s="37">
        <v>9.18</v>
      </c>
      <c r="Q7" s="37">
        <v>100</v>
      </c>
      <c r="R7" s="37">
        <v>3295</v>
      </c>
      <c r="S7" s="37">
        <v>17030</v>
      </c>
      <c r="T7" s="37">
        <v>77.94</v>
      </c>
      <c r="U7" s="37">
        <v>218.5</v>
      </c>
      <c r="V7" s="37">
        <v>1555</v>
      </c>
      <c r="W7" s="37">
        <v>0.49</v>
      </c>
      <c r="X7" s="37">
        <v>3173.47</v>
      </c>
      <c r="Y7" s="37">
        <v>46.36</v>
      </c>
      <c r="Z7" s="37">
        <v>46</v>
      </c>
      <c r="AA7" s="37">
        <v>48.81</v>
      </c>
      <c r="AB7" s="37">
        <v>58.65</v>
      </c>
      <c r="AC7" s="37">
        <v>94.24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2974.38</v>
      </c>
      <c r="BG7" s="37">
        <v>2776.81</v>
      </c>
      <c r="BH7" s="37">
        <v>2807.83</v>
      </c>
      <c r="BI7" s="37">
        <v>2555.86</v>
      </c>
      <c r="BJ7" s="37">
        <v>2283.09</v>
      </c>
      <c r="BK7" s="37">
        <v>1569.13</v>
      </c>
      <c r="BL7" s="37">
        <v>1436</v>
      </c>
      <c r="BM7" s="37">
        <v>1434.89</v>
      </c>
      <c r="BN7" s="37">
        <v>1298.9100000000001</v>
      </c>
      <c r="BO7" s="37">
        <v>1243.71</v>
      </c>
      <c r="BP7" s="37">
        <v>1225.44</v>
      </c>
      <c r="BQ7" s="37">
        <v>19.940000000000001</v>
      </c>
      <c r="BR7" s="37">
        <v>26.24</v>
      </c>
      <c r="BS7" s="37">
        <v>26.27</v>
      </c>
      <c r="BT7" s="37">
        <v>32.06</v>
      </c>
      <c r="BU7" s="37">
        <v>70.17</v>
      </c>
      <c r="BV7" s="37">
        <v>64.63</v>
      </c>
      <c r="BW7" s="37">
        <v>66.56</v>
      </c>
      <c r="BX7" s="37">
        <v>66.22</v>
      </c>
      <c r="BY7" s="37">
        <v>69.87</v>
      </c>
      <c r="BZ7" s="37">
        <v>74.3</v>
      </c>
      <c r="CA7" s="37">
        <v>75.58</v>
      </c>
      <c r="CB7" s="37">
        <v>842.81</v>
      </c>
      <c r="CC7" s="37">
        <v>688.08</v>
      </c>
      <c r="CD7" s="37">
        <v>676.31</v>
      </c>
      <c r="CE7" s="37">
        <v>564.5</v>
      </c>
      <c r="CF7" s="37">
        <v>257.62</v>
      </c>
      <c r="CG7" s="37">
        <v>245.75</v>
      </c>
      <c r="CH7" s="37">
        <v>244.29</v>
      </c>
      <c r="CI7" s="37">
        <v>246.72</v>
      </c>
      <c r="CJ7" s="37">
        <v>234.96</v>
      </c>
      <c r="CK7" s="37">
        <v>221.81</v>
      </c>
      <c r="CL7" s="37">
        <v>215.23</v>
      </c>
      <c r="CM7" s="37">
        <v>25.83</v>
      </c>
      <c r="CN7" s="37">
        <v>33.17</v>
      </c>
      <c r="CO7" s="37">
        <v>32.67</v>
      </c>
      <c r="CP7" s="37">
        <v>32.67</v>
      </c>
      <c r="CQ7" s="37">
        <v>32.67</v>
      </c>
      <c r="CR7" s="37">
        <v>43.65</v>
      </c>
      <c r="CS7" s="37">
        <v>43.58</v>
      </c>
      <c r="CT7" s="37">
        <v>41.35</v>
      </c>
      <c r="CU7" s="37">
        <v>42.9</v>
      </c>
      <c r="CV7" s="37">
        <v>43.36</v>
      </c>
      <c r="CW7" s="37">
        <v>42.66</v>
      </c>
      <c r="CX7" s="37">
        <v>89.79</v>
      </c>
      <c r="CY7" s="37">
        <v>92.89</v>
      </c>
      <c r="CZ7" s="37">
        <v>92.4</v>
      </c>
      <c r="DA7" s="37">
        <v>92.44</v>
      </c>
      <c r="DB7" s="37">
        <v>93.05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武史</cp:lastModifiedBy>
  <cp:lastPrinted>2019-01-22T04:55:38Z</cp:lastPrinted>
  <dcterms:created xsi:type="dcterms:W3CDTF">2018-12-03T09:16:17Z</dcterms:created>
  <dcterms:modified xsi:type="dcterms:W3CDTF">2019-01-23T03:02:47Z</dcterms:modified>
  <cp:category/>
</cp:coreProperties>
</file>