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4WXEkulJJ8insW7/PbXf04MR89XvuUQhGispwbX8EC/Ll40c6i2fsgYl+oJQvJ0XWPAplsWjrAm+jEHhn2ltA==" workbookSaltValue="uuJfGn5Te8m2i7BENKG7fA==" workbookSpinCount="100000" lockStructure="1"/>
  <bookViews>
    <workbookView xWindow="0" yWindow="0" windowWidth="15360" windowHeight="7635"/>
  </bookViews>
  <sheets>
    <sheet name="法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T7" i="5"/>
  <c r="DS7" i="5"/>
  <c r="DR7" i="5"/>
  <c r="DQ7" i="5"/>
  <c r="DP7" i="5"/>
  <c r="DO7" i="5"/>
  <c r="DN7" i="5"/>
  <c r="DM7" i="5"/>
  <c r="DL7" i="5"/>
  <c r="DK7" i="5"/>
  <c r="DJ7" i="5"/>
  <c r="DI7" i="5"/>
  <c r="DG7" i="5"/>
  <c r="DF7" i="5"/>
  <c r="DE7" i="5"/>
  <c r="DD7" i="5"/>
  <c r="DC7" i="5"/>
  <c r="DB7" i="5"/>
  <c r="DA7" i="5"/>
  <c r="CZ7" i="5"/>
  <c r="CY7" i="5"/>
  <c r="CX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V76" i="4" l="1"/>
  <c r="ML76" i="4"/>
  <c r="BV52" i="4"/>
  <c r="FJ30" i="4"/>
  <c r="BV30" i="4"/>
  <c r="FJ52" i="4"/>
  <c r="IX76" i="4"/>
  <c r="ML52" i="4"/>
  <c r="IX52" i="4"/>
  <c r="IX30" i="4"/>
  <c r="C11" i="5"/>
  <c r="D11" i="5"/>
  <c r="E11" i="5"/>
  <c r="B11" i="5"/>
  <c r="HV52" i="4" l="1"/>
  <c r="HV30" i="4"/>
  <c r="EH30" i="4"/>
  <c r="LJ52" i="4"/>
  <c r="AT30" i="4"/>
  <c r="AT76" i="4"/>
  <c r="EH52" i="4"/>
  <c r="HV76" i="4"/>
  <c r="LJ76" i="4"/>
  <c r="AT52" i="4"/>
  <c r="HH76" i="4"/>
  <c r="KV52" i="4"/>
  <c r="AF30" i="4"/>
  <c r="HH52" i="4"/>
  <c r="AF76" i="4"/>
  <c r="DT52" i="4"/>
  <c r="HH30" i="4"/>
  <c r="KV76" i="4"/>
  <c r="AF52" i="4"/>
  <c r="DT30" i="4"/>
  <c r="KH76" i="4"/>
  <c r="R52" i="4"/>
  <c r="DF30" i="4"/>
  <c r="R30" i="4"/>
  <c r="R76" i="4"/>
  <c r="GT76" i="4"/>
  <c r="KH52" i="4"/>
  <c r="DF52" i="4"/>
  <c r="GT30" i="4"/>
  <c r="GT52" i="4"/>
  <c r="IJ52" i="4"/>
  <c r="BH76" i="4"/>
  <c r="EV52" i="4"/>
  <c r="IJ30" i="4"/>
  <c r="LX76" i="4"/>
  <c r="BH52" i="4"/>
  <c r="EV30" i="4"/>
  <c r="BH30" i="4"/>
  <c r="IJ76" i="4"/>
  <c r="LX52" i="4"/>
</calcChain>
</file>

<file path=xl/sharedStrings.xml><?xml version="1.0" encoding="utf-8"?>
<sst xmlns="http://schemas.openxmlformats.org/spreadsheetml/2006/main" count="266" uniqueCount="147">
  <si>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</si>
  <si>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</si>
  <si>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</si>
  <si>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</si>
  <si>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</si>
  <si>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</si>
  <si>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</si>
  <si>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</si>
  <si>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</si>
  <si>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</si>
  <si>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</si>
  <si>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</si>
  <si>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</si>
  <si>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</si>
  <si>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</si>
  <si>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</si>
  <si>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</si>
  <si>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</si>
  <si>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</si>
  <si>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</si>
  <si>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</si>
  <si>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</si>
  <si>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</si>
  <si>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</si>
  <si>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</si>
  <si>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</si>
  <si>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</si>
  <si>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</si>
  <si>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</si>
  <si>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</si>
  <si>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</si>
  <si>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</si>
  <si>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</si>
  <si>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</si>
  <si>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</si>
  <si>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</si>
  <si>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</si>
  <si>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</si>
  <si>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</si>
  <si>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</si>
  <si>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</si>
  <si>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</si>
  <si>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</si>
  <si>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</si>
  <si>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</si>
  <si>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</si>
  <si>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</si>
  <si>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</si>
  <si>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</si>
  <si>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</si>
  <si>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</si>
  <si>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</si>
  <si>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</si>
  <si>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</si>
  <si>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</si>
  <si>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</si>
  <si>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</si>
  <si>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</si>
  <si>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</si>
  <si>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</si>
  <si>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</si>
  <si>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</si>
  <si>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</si>
  <si>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</si>
  <si>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</si>
  <si>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</si>
  <si>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</si>
  <si>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</si>
  <si>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</si>
  <si>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</si>
  <si>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</si>
  <si>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</si>
  <si>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</si>
  <si>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</si>
  <si>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</si>
  <si>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</si>
  <si>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</si>
  <si>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</si>
  <si>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</si>
  <si>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</si>
  <si>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</si>
  <si>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</si>
  <si>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</si>
  <si>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</si>
  <si>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</si>
  <si>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</si>
  <si>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</si>
  <si>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</si>
  <si>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</si>
  <si>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</si>
  <si>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</si>
  <si>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</si>
  <si>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</si>
  <si>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</si>
  <si>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</si>
  <si>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</si>
  <si>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</si>
  <si>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</si>
  <si>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</si>
  <si>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</si>
  <si>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</si>
  <si>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</si>
  <si>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</si>
  <si>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</si>
  <si>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</si>
  <si>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</si>
  <si>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</si>
  <si>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</si>
  <si>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</si>
  <si>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</si>
  <si>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</si>
  <si>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</si>
  <si>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</si>
  <si>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</si>
  <si>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</si>
  <si>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</si>
  <si>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</si>
  <si>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</si>
  <si>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</si>
  <si>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</si>
  <si>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</si>
  <si>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</si>
  <si>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</si>
  <si>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</si>
  <si>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</si>
  <si>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</si>
  <si>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</si>
  <si>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</si>
  <si>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</si>
  <si>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鳥取県　湯梨浜町</t>
  </si>
  <si>
    <t>国民宿舎　水明荘</t>
  </si>
  <si>
    <t>法適用</t>
  </si>
  <si>
    <t>観光施設事業</t>
  </si>
  <si>
    <t>休養宿泊施設</t>
  </si>
  <si>
    <t>Ａ２Ｂ２</t>
  </si>
  <si>
    <t>非設置</t>
  </si>
  <si>
    <t>導入なし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</si>
  <si>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</si>
  <si>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</si>
  <si>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</si>
  <si>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</si>
  <si>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</si>
  <si>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</si>
  <si>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起債の償還完了を31年度にひかえ、施設の老朽化が進行している。施設の長寿命化を図り、ライフサイクルコストの低減を継続的に努める。</t>
    <rPh sb="0" eb="2">
      <t>キサイ</t>
    </rPh>
    <rPh sb="3" eb="5">
      <t>ショウカン</t>
    </rPh>
    <rPh sb="5" eb="7">
      <t>カンリョウ</t>
    </rPh>
    <rPh sb="10" eb="12">
      <t>ネンド</t>
    </rPh>
    <rPh sb="17" eb="19">
      <t>シセツ</t>
    </rPh>
    <rPh sb="20" eb="23">
      <t>ロウキュウカ</t>
    </rPh>
    <rPh sb="24" eb="26">
      <t>シンコウ</t>
    </rPh>
    <rPh sb="31" eb="33">
      <t>シセツ</t>
    </rPh>
    <rPh sb="34" eb="37">
      <t>チョウジュミョウ</t>
    </rPh>
    <rPh sb="37" eb="38">
      <t>カ</t>
    </rPh>
    <rPh sb="39" eb="40">
      <t>ハカ</t>
    </rPh>
    <rPh sb="53" eb="55">
      <t>テイゲン</t>
    </rPh>
    <rPh sb="56" eb="58">
      <t>ケイゾク</t>
    </rPh>
    <rPh sb="58" eb="59">
      <t>テキ</t>
    </rPh>
    <rPh sb="60" eb="61">
      <t>ツト</t>
    </rPh>
    <phoneticPr fontId="5"/>
  </si>
  <si>
    <t>経営診断士策定の経営改善計画の実施により、継続的に経営改善に努めている。施設の必要性と公営企業としての運営適否の検討も、今後の継続的課題とする。</t>
    <rPh sb="0" eb="2">
      <t>ケイエイ</t>
    </rPh>
    <rPh sb="2" eb="4">
      <t>シンダン</t>
    </rPh>
    <rPh sb="4" eb="5">
      <t>シ</t>
    </rPh>
    <rPh sb="5" eb="7">
      <t>サクテイ</t>
    </rPh>
    <rPh sb="8" eb="10">
      <t>ケイエイ</t>
    </rPh>
    <rPh sb="10" eb="12">
      <t>カイゼン</t>
    </rPh>
    <rPh sb="12" eb="14">
      <t>ケイカク</t>
    </rPh>
    <rPh sb="15" eb="17">
      <t>ジッシ</t>
    </rPh>
    <rPh sb="21" eb="24">
      <t>ケイゾクテキ</t>
    </rPh>
    <rPh sb="25" eb="27">
      <t>ケイエイ</t>
    </rPh>
    <rPh sb="27" eb="29">
      <t>カイゼン</t>
    </rPh>
    <rPh sb="30" eb="31">
      <t>ツト</t>
    </rPh>
    <rPh sb="36" eb="38">
      <t>シセツ</t>
    </rPh>
    <rPh sb="39" eb="42">
      <t>ヒツヨウセイ</t>
    </rPh>
    <rPh sb="43" eb="45">
      <t>コウエイ</t>
    </rPh>
    <rPh sb="45" eb="47">
      <t>キギョウ</t>
    </rPh>
    <rPh sb="51" eb="53">
      <t>ウンエイ</t>
    </rPh>
    <rPh sb="53" eb="55">
      <t>テキヒ</t>
    </rPh>
    <rPh sb="56" eb="58">
      <t>ケントウ</t>
    </rPh>
    <rPh sb="60" eb="62">
      <t>コンゴ</t>
    </rPh>
    <rPh sb="63" eb="66">
      <t>ケイゾクテキ</t>
    </rPh>
    <rPh sb="66" eb="68">
      <t>カダイ</t>
    </rPh>
    <phoneticPr fontId="5"/>
  </si>
  <si>
    <t>経年比較の場合公営企業に対する宿泊者動向数は、右肩さがりながらも増減幅は安定している。国民宿舎に対する動向は、一定の評価とニーズの表れと判断される。</t>
    <rPh sb="0" eb="2">
      <t>ケイネン</t>
    </rPh>
    <rPh sb="2" eb="4">
      <t>ヒカク</t>
    </rPh>
    <rPh sb="5" eb="7">
      <t>バアイ</t>
    </rPh>
    <rPh sb="7" eb="9">
      <t>コウエイ</t>
    </rPh>
    <rPh sb="9" eb="11">
      <t>キギョウ</t>
    </rPh>
    <rPh sb="12" eb="13">
      <t>タイ</t>
    </rPh>
    <rPh sb="15" eb="18">
      <t>シュクハクシャ</t>
    </rPh>
    <rPh sb="18" eb="20">
      <t>ドウコウ</t>
    </rPh>
    <rPh sb="20" eb="21">
      <t>スウ</t>
    </rPh>
    <rPh sb="23" eb="25">
      <t>ミギカタ</t>
    </rPh>
    <rPh sb="32" eb="34">
      <t>ゾウゲン</t>
    </rPh>
    <rPh sb="34" eb="35">
      <t>ハバ</t>
    </rPh>
    <rPh sb="36" eb="38">
      <t>アンテイ</t>
    </rPh>
    <rPh sb="43" eb="45">
      <t>コクミン</t>
    </rPh>
    <rPh sb="45" eb="47">
      <t>シュクシャ</t>
    </rPh>
    <rPh sb="48" eb="49">
      <t>タイ</t>
    </rPh>
    <rPh sb="51" eb="53">
      <t>ドウコウ</t>
    </rPh>
    <rPh sb="55" eb="57">
      <t>イッテイ</t>
    </rPh>
    <rPh sb="58" eb="60">
      <t>ヒョウカ</t>
    </rPh>
    <rPh sb="65" eb="66">
      <t>アラワ</t>
    </rPh>
    <rPh sb="68" eb="70">
      <t>ハンダン</t>
    </rPh>
    <phoneticPr fontId="5"/>
  </si>
  <si>
    <t>①経常収支比率が前年を下回るが、平均値を上回る高い水準にあるのは、一般会計から長期借入金の継続実施によるもの。　　　　　　　　　　　　　　　②③の他会計補助金は、一般会計からの職員に係る児童手当相当繰入分のみ。　　　　　　　　　　　　④定員稼働率は７月・８月・９月台風の影響と、１２月以降冬場の日本海側大雪過熱報道の影響により観光客が減少、前年度を下回る。　　　　　　　　　　　　　　　　　　　　　⑤売上高人件費率は、28年度導入のシーズン料金定着より微減する。　　　　　　　　　　　　　　　　　　　　　⑥売上高GOP比率は微減傾向にあるが、平均値よりは高い水準にある。　　　　　　　　　　　　　　　⑦EBITDAは全国平均より高い水準にあるが、経年での比較をした場合、減少傾向にある。</t>
    <rPh sb="1" eb="3">
      <t>ケイジョウ</t>
    </rPh>
    <rPh sb="3" eb="5">
      <t>シュウシ</t>
    </rPh>
    <rPh sb="5" eb="7">
      <t>ヒリツ</t>
    </rPh>
    <rPh sb="8" eb="10">
      <t>ゼンネン</t>
    </rPh>
    <rPh sb="11" eb="13">
      <t>シタマワ</t>
    </rPh>
    <rPh sb="16" eb="19">
      <t>ヘイキンチ</t>
    </rPh>
    <rPh sb="20" eb="22">
      <t>ウワマワ</t>
    </rPh>
    <rPh sb="23" eb="24">
      <t>タカ</t>
    </rPh>
    <rPh sb="25" eb="27">
      <t>スイジュン</t>
    </rPh>
    <rPh sb="33" eb="35">
      <t>イッパン</t>
    </rPh>
    <rPh sb="35" eb="37">
      <t>カイケイ</t>
    </rPh>
    <rPh sb="39" eb="41">
      <t>チョウキ</t>
    </rPh>
    <rPh sb="41" eb="43">
      <t>カリイレ</t>
    </rPh>
    <rPh sb="43" eb="44">
      <t>キン</t>
    </rPh>
    <rPh sb="45" eb="47">
      <t>ケイゾク</t>
    </rPh>
    <rPh sb="47" eb="49">
      <t>ジッシ</t>
    </rPh>
    <rPh sb="73" eb="74">
      <t>タ</t>
    </rPh>
    <rPh sb="74" eb="76">
      <t>カイケイ</t>
    </rPh>
    <rPh sb="76" eb="79">
      <t>ホジョキン</t>
    </rPh>
    <rPh sb="81" eb="83">
      <t>イッパン</t>
    </rPh>
    <rPh sb="83" eb="85">
      <t>カイケイ</t>
    </rPh>
    <rPh sb="88" eb="90">
      <t>ショクイン</t>
    </rPh>
    <rPh sb="91" eb="92">
      <t>カカワ</t>
    </rPh>
    <rPh sb="93" eb="95">
      <t>ジドウ</t>
    </rPh>
    <rPh sb="95" eb="97">
      <t>テアテ</t>
    </rPh>
    <rPh sb="97" eb="99">
      <t>ソウトウ</t>
    </rPh>
    <rPh sb="99" eb="101">
      <t>クリイレ</t>
    </rPh>
    <rPh sb="101" eb="102">
      <t>ブン</t>
    </rPh>
    <rPh sb="118" eb="120">
      <t>テイイン</t>
    </rPh>
    <rPh sb="120" eb="122">
      <t>カドウ</t>
    </rPh>
    <rPh sb="122" eb="123">
      <t>リツ</t>
    </rPh>
    <rPh sb="125" eb="126">
      <t>ガツ</t>
    </rPh>
    <rPh sb="128" eb="129">
      <t>ガツ</t>
    </rPh>
    <rPh sb="131" eb="132">
      <t>ガツ</t>
    </rPh>
    <rPh sb="132" eb="134">
      <t>タイフウ</t>
    </rPh>
    <rPh sb="135" eb="137">
      <t>エイキョウ</t>
    </rPh>
    <rPh sb="141" eb="142">
      <t>ガツ</t>
    </rPh>
    <rPh sb="142" eb="144">
      <t>イコウ</t>
    </rPh>
    <rPh sb="144" eb="146">
      <t>フユバ</t>
    </rPh>
    <rPh sb="147" eb="149">
      <t>ニホン</t>
    </rPh>
    <rPh sb="149" eb="150">
      <t>カイ</t>
    </rPh>
    <rPh sb="150" eb="151">
      <t>ガワ</t>
    </rPh>
    <rPh sb="151" eb="153">
      <t>オオユキ</t>
    </rPh>
    <rPh sb="153" eb="155">
      <t>カネツ</t>
    </rPh>
    <rPh sb="155" eb="157">
      <t>ホウドウ</t>
    </rPh>
    <rPh sb="158" eb="160">
      <t>エイキョウ</t>
    </rPh>
    <rPh sb="163" eb="166">
      <t>カンコウキャク</t>
    </rPh>
    <rPh sb="167" eb="169">
      <t>ゲンショウ</t>
    </rPh>
    <rPh sb="170" eb="173">
      <t>ゼンネンド</t>
    </rPh>
    <rPh sb="174" eb="176">
      <t>シタマワ</t>
    </rPh>
    <rPh sb="200" eb="202">
      <t>ウリアゲ</t>
    </rPh>
    <rPh sb="202" eb="203">
      <t>ダカ</t>
    </rPh>
    <rPh sb="203" eb="206">
      <t>ジンケンヒ</t>
    </rPh>
    <rPh sb="206" eb="207">
      <t>リツ</t>
    </rPh>
    <rPh sb="211" eb="213">
      <t>ネンド</t>
    </rPh>
    <rPh sb="213" eb="215">
      <t>ドウニュウ</t>
    </rPh>
    <rPh sb="220" eb="222">
      <t>リョウキン</t>
    </rPh>
    <rPh sb="222" eb="224">
      <t>テイチャク</t>
    </rPh>
    <rPh sb="226" eb="228">
      <t>ビゲン</t>
    </rPh>
    <rPh sb="253" eb="255">
      <t>ウリアゲ</t>
    </rPh>
    <rPh sb="255" eb="256">
      <t>ダカ</t>
    </rPh>
    <rPh sb="259" eb="261">
      <t>ヒリツ</t>
    </rPh>
    <rPh sb="262" eb="264">
      <t>ビゲン</t>
    </rPh>
    <rPh sb="264" eb="266">
      <t>ケイコウ</t>
    </rPh>
    <rPh sb="271" eb="274">
      <t>ヘイキンチ</t>
    </rPh>
    <rPh sb="277" eb="278">
      <t>タカ</t>
    </rPh>
    <rPh sb="279" eb="281">
      <t>スイジュン</t>
    </rPh>
    <rPh sb="308" eb="310">
      <t>ゼンコク</t>
    </rPh>
    <rPh sb="310" eb="312">
      <t>ヘイキン</t>
    </rPh>
    <rPh sb="314" eb="315">
      <t>タカ</t>
    </rPh>
    <rPh sb="316" eb="318">
      <t>スイジュン</t>
    </rPh>
    <rPh sb="323" eb="325">
      <t>ケイネン</t>
    </rPh>
    <rPh sb="327" eb="329">
      <t>ヒカク</t>
    </rPh>
    <rPh sb="332" eb="334">
      <t>バアイ</t>
    </rPh>
    <rPh sb="335" eb="337">
      <t>ゲンショウ</t>
    </rPh>
    <rPh sb="337" eb="339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</si>
</sst>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4" fillId="0" borderId="5" xfId="0" applyNumberFormat="1" applyFont="1" applyBorder="1" applyAlignment="1" applyProtection="1">
      <alignment horizontal="center" vertical="center" shrinkToFit="1"/>
      <protection hidden="1"/>
    </xf>
    <xf numFmtId="177" fontId="14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4" fillId="0" borderId="2" xfId="0" applyNumberFormat="1" applyFont="1" applyBorder="1" applyAlignment="1" applyProtection="1">
      <alignment horizontal="center" vertical="center" shrinkToFit="1"/>
      <protection hidden="1"/>
    </xf>
    <xf numFmtId="0" fontId="14" fillId="0" borderId="3" xfId="0" applyNumberFormat="1" applyFont="1" applyBorder="1" applyAlignment="1" applyProtection="1">
      <alignment horizontal="center" vertical="center" shrinkToFit="1"/>
      <protection hidden="1"/>
    </xf>
    <xf numFmtId="0" fontId="14" fillId="0" borderId="4" xfId="0" applyNumberFormat="1" applyFont="1" applyBorder="1" applyAlignment="1" applyProtection="1">
      <alignment horizontal="center" vertical="center" shrinkToFit="1"/>
      <protection hidden="1"/>
    </xf>
    <xf numFmtId="176" fontId="14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4" fillId="0" borderId="2" xfId="0" applyNumberFormat="1" applyFont="1" applyBorder="1" applyAlignment="1" applyProtection="1">
      <alignment horizontal="center" vertical="center" shrinkToFit="1"/>
      <protection hidden="1"/>
    </xf>
    <xf numFmtId="177" fontId="14" fillId="0" borderId="3" xfId="0" applyNumberFormat="1" applyFont="1" applyBorder="1" applyAlignment="1" applyProtection="1">
      <alignment horizontal="center" vertical="center" shrinkToFit="1"/>
      <protection hidden="1"/>
    </xf>
    <xf numFmtId="177" fontId="14" fillId="0" borderId="4" xfId="0" applyNumberFormat="1" applyFont="1" applyBorder="1" applyAlignment="1" applyProtection="1">
      <alignment horizontal="center" vertical="center" shrinkToFit="1"/>
      <protection hidden="1"/>
    </xf>
    <xf numFmtId="176" fontId="14" fillId="0" borderId="2" xfId="0" applyNumberFormat="1" applyFont="1" applyBorder="1" applyAlignment="1" applyProtection="1">
      <alignment horizontal="center" vertical="center" shrinkToFit="1"/>
      <protection hidden="1"/>
    </xf>
    <xf numFmtId="176" fontId="14" fillId="0" borderId="3" xfId="0" applyNumberFormat="1" applyFont="1" applyBorder="1" applyAlignment="1" applyProtection="1">
      <alignment horizontal="center" vertical="center" shrinkToFit="1"/>
      <protection hidden="1"/>
    </xf>
    <xf numFmtId="176" fontId="14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3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33</c:v>
                </c:pt>
                <c:pt idx="1">
                  <c:v>32</c:v>
                </c:pt>
                <c:pt idx="2">
                  <c:v>25</c:v>
                </c:pt>
                <c:pt idx="3">
                  <c:v>24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57-42E6-B5BC-0A8BD35F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00192"/>
        <c:axId val="1454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672</c:v>
                </c:pt>
                <c:pt idx="1">
                  <c:v>825</c:v>
                </c:pt>
                <c:pt idx="2">
                  <c:v>830</c:v>
                </c:pt>
                <c:pt idx="3">
                  <c:v>900</c:v>
                </c:pt>
                <c:pt idx="4">
                  <c:v>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57-42E6-B5BC-0A8BD35F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00192"/>
        <c:axId val="145402112"/>
      </c:lineChart>
      <c:dateAx>
        <c:axId val="14540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402112"/>
        <c:crosses val="autoZero"/>
        <c:auto val="1"/>
        <c:lblOffset val="100"/>
        <c:baseTimeUnit val="years"/>
      </c:dateAx>
      <c:valAx>
        <c:axId val="1454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5400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55</c:v>
                </c:pt>
                <c:pt idx="2">
                  <c:v>58</c:v>
                </c:pt>
                <c:pt idx="3">
                  <c:v>59.8</c:v>
                </c:pt>
                <c:pt idx="4">
                  <c:v>61.4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F0-4E61-AFF9-A74C8716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75136"/>
        <c:axId val="14687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  <c:pt idx="0">
                  <c:v>49.5</c:v>
                </c:pt>
                <c:pt idx="1">
                  <c:v>53.5</c:v>
                </c:pt>
                <c:pt idx="2">
                  <c:v>53.8</c:v>
                </c:pt>
                <c:pt idx="3">
                  <c:v>54.8</c:v>
                </c:pt>
                <c:pt idx="4">
                  <c:v>54.6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F0-4E61-AFF9-A74C8716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75136"/>
        <c:axId val="146877056"/>
      </c:lineChart>
      <c:dateAx>
        <c:axId val="14687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77056"/>
        <c:crosses val="autoZero"/>
        <c:auto val="1"/>
        <c:lblOffset val="100"/>
        <c:baseTimeUnit val="years"/>
      </c:dateAx>
      <c:valAx>
        <c:axId val="14687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7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517417656894"/>
          <c:y val="0.15399364249945571"/>
          <c:w val="0.71685323342098728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4.9200000000000001E-2</c:v>
                </c:pt>
                <c:pt idx="1">
                  <c:v>5.16E-2</c:v>
                </c:pt>
                <c:pt idx="2">
                  <c:v>5.6800000000000003E-2</c:v>
                </c:pt>
                <c:pt idx="3">
                  <c:v>5.0599999999999999E-2</c:v>
                </c:pt>
                <c:pt idx="4">
                  <c:v>8.6300000000000002E-2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8C-4EEF-988A-7FAA8490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33248"/>
        <c:axId val="14693478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3.8999999999999998E-3</c:v>
                </c:pt>
                <c:pt idx="1">
                  <c:v>4.4000000000000003E-3</c:v>
                </c:pt>
                <c:pt idx="2">
                  <c:v>4.3E-3</c:v>
                </c:pt>
                <c:pt idx="3">
                  <c:v>4.1999999999999997E-3</c:v>
                </c:pt>
                <c:pt idx="4">
                  <c:v>4.1000000000000003E-3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8C-4EEF-988A-7FAA8490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42208"/>
        <c:axId val="146940672"/>
      </c:lineChart>
      <c:dateAx>
        <c:axId val="14693324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6934784"/>
        <c:crosses val="autoZero"/>
        <c:auto val="1"/>
        <c:lblOffset val="100"/>
        <c:baseTimeUnit val="years"/>
      </c:dateAx>
      <c:valAx>
        <c:axId val="1469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6933248"/>
        <c:crosses val="autoZero"/>
        <c:crossBetween val="between"/>
      </c:valAx>
      <c:valAx>
        <c:axId val="14694067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6942208"/>
        <c:crosses val="max"/>
        <c:crossBetween val="between"/>
      </c:valAx>
      <c:dateAx>
        <c:axId val="14694220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46940672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 sz="9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rgbClr val="A6A6A6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4776985777"/>
          <c:y val="0.15806945669028447"/>
          <c:w val="0.8469447005466007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37-47EF-A9DD-53AB2E86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75040"/>
        <c:axId val="14637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3.3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</c:v>
                </c:pt>
                <c:pt idx="4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37-47EF-A9DD-53AB2E86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75040"/>
        <c:axId val="146376960"/>
      </c:lineChart>
      <c:dateAx>
        <c:axId val="14637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376960"/>
        <c:crosses val="autoZero"/>
        <c:auto val="1"/>
        <c:lblOffset val="100"/>
        <c:baseTimeUnit val="years"/>
      </c:dateAx>
      <c:valAx>
        <c:axId val="14637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37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305208615700486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102.1</c:v>
                </c:pt>
                <c:pt idx="1">
                  <c:v>100.5</c:v>
                </c:pt>
                <c:pt idx="2">
                  <c:v>99.1</c:v>
                </c:pt>
                <c:pt idx="3">
                  <c:v>108.4</c:v>
                </c:pt>
                <c:pt idx="4">
                  <c:v>105.2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C3-4F14-87C1-564C1F67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27904"/>
        <c:axId val="14642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</c:v>
                </c:pt>
                <c:pt idx="1">
                  <c:v>104.8</c:v>
                </c:pt>
                <c:pt idx="2">
                  <c:v>90.5</c:v>
                </c:pt>
                <c:pt idx="3">
                  <c:v>107.8</c:v>
                </c:pt>
                <c:pt idx="4">
                  <c:v>99.6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C3-4F14-87C1-564C1F67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27904"/>
        <c:axId val="146429824"/>
      </c:lineChart>
      <c:dateAx>
        <c:axId val="1464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429824"/>
        <c:crosses val="autoZero"/>
        <c:auto val="1"/>
        <c:lblOffset val="100"/>
        <c:baseTimeUnit val="years"/>
      </c:dateAx>
      <c:valAx>
        <c:axId val="14642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427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407455581194810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69935</c:v>
                </c:pt>
                <c:pt idx="1">
                  <c:v>58356</c:v>
                </c:pt>
                <c:pt idx="2">
                  <c:v>51723</c:v>
                </c:pt>
                <c:pt idx="3">
                  <c:v>52760</c:v>
                </c:pt>
                <c:pt idx="4">
                  <c:v>43747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D-4F86-A9B6-152C5A65A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68224"/>
        <c:axId val="14647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26722</c:v>
                </c:pt>
                <c:pt idx="1">
                  <c:v>20854</c:v>
                </c:pt>
                <c:pt idx="2">
                  <c:v>26933</c:v>
                </c:pt>
                <c:pt idx="3">
                  <c:v>38041</c:v>
                </c:pt>
                <c:pt idx="4">
                  <c:v>23315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AD-4F86-A9B6-152C5A65A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8224"/>
        <c:axId val="146474496"/>
      </c:lineChart>
      <c:dateAx>
        <c:axId val="14646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474496"/>
        <c:crosses val="autoZero"/>
        <c:auto val="1"/>
        <c:lblOffset val="100"/>
        <c:baseTimeUnit val="years"/>
      </c:dateAx>
      <c:valAx>
        <c:axId val="14647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646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18.5</c:v>
                </c:pt>
                <c:pt idx="4">
                  <c:v>15.9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3A-43D0-9B2E-40AF81AD3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10976"/>
        <c:axId val="14651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6.4</c:v>
                </c:pt>
                <c:pt idx="1">
                  <c:v>7.7</c:v>
                </c:pt>
                <c:pt idx="2">
                  <c:v>-253.7</c:v>
                </c:pt>
                <c:pt idx="3">
                  <c:v>11.5</c:v>
                </c:pt>
                <c:pt idx="4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3A-43D0-9B2E-40AF81AD3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10976"/>
        <c:axId val="146512896"/>
      </c:lineChart>
      <c:dateAx>
        <c:axId val="14651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512896"/>
        <c:crosses val="autoZero"/>
        <c:auto val="1"/>
        <c:lblOffset val="100"/>
        <c:baseTimeUnit val="years"/>
      </c:dateAx>
      <c:valAx>
        <c:axId val="14651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51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31.8</c:v>
                </c:pt>
                <c:pt idx="1">
                  <c:v>33.9</c:v>
                </c:pt>
                <c:pt idx="2">
                  <c:v>35.1</c:v>
                </c:pt>
                <c:pt idx="3">
                  <c:v>36.200000000000003</c:v>
                </c:pt>
                <c:pt idx="4">
                  <c:v>35.9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55-4504-B601-8B1D7738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37472"/>
        <c:axId val="14663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21.6</c:v>
                </c:pt>
                <c:pt idx="1">
                  <c:v>21.2</c:v>
                </c:pt>
                <c:pt idx="2">
                  <c:v>21.2</c:v>
                </c:pt>
                <c:pt idx="3">
                  <c:v>20.8</c:v>
                </c:pt>
                <c:pt idx="4">
                  <c:v>18.100000000000001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55-4504-B601-8B1D7738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7472"/>
        <c:axId val="146633856"/>
      </c:lineChart>
      <c:dateAx>
        <c:axId val="14653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33856"/>
        <c:crosses val="autoZero"/>
        <c:auto val="1"/>
        <c:lblOffset val="100"/>
        <c:baseTimeUnit val="years"/>
      </c:dateAx>
      <c:valAx>
        <c:axId val="14663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53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25.4</c:v>
                </c:pt>
                <c:pt idx="1">
                  <c:v>24.4</c:v>
                </c:pt>
                <c:pt idx="2">
                  <c:v>23.7</c:v>
                </c:pt>
                <c:pt idx="3">
                  <c:v>23.2</c:v>
                </c:pt>
                <c:pt idx="4">
                  <c:v>22.3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E0-466E-B12C-01BF34987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41888"/>
        <c:axId val="1467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24.7</c:v>
                </c:pt>
                <c:pt idx="1">
                  <c:v>25.3</c:v>
                </c:pt>
                <c:pt idx="2">
                  <c:v>23.9</c:v>
                </c:pt>
                <c:pt idx="3">
                  <c:v>25.3</c:v>
                </c:pt>
                <c:pt idx="4">
                  <c:v>23.4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66E-B12C-01BF34987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41888"/>
        <c:axId val="146756352"/>
      </c:lineChart>
      <c:dateAx>
        <c:axId val="14674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756352"/>
        <c:crosses val="autoZero"/>
        <c:auto val="1"/>
        <c:lblOffset val="100"/>
        <c:baseTimeUnit val="years"/>
      </c:dateAx>
      <c:valAx>
        <c:axId val="1467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74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152.69999999999999</c:v>
                </c:pt>
                <c:pt idx="1">
                  <c:v>131.5</c:v>
                </c:pt>
                <c:pt idx="2">
                  <c:v>105.4</c:v>
                </c:pt>
                <c:pt idx="3">
                  <c:v>76.900000000000006</c:v>
                </c:pt>
                <c:pt idx="4">
                  <c:v>46.1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1A-4444-84BA-090A6AC2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06656"/>
        <c:axId val="14681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51.4</c:v>
                </c:pt>
                <c:pt idx="1">
                  <c:v>46.6</c:v>
                </c:pt>
                <c:pt idx="2">
                  <c:v>62.8</c:v>
                </c:pt>
                <c:pt idx="3">
                  <c:v>67.099999999999994</c:v>
                </c:pt>
                <c:pt idx="4">
                  <c:v>36.9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1A-4444-84BA-090A6AC2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06656"/>
        <c:axId val="146812928"/>
      </c:lineChart>
      <c:dateAx>
        <c:axId val="1468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12928"/>
        <c:crosses val="autoZero"/>
        <c:auto val="1"/>
        <c:lblOffset val="100"/>
        <c:baseTimeUnit val="years"/>
      </c:dateAx>
      <c:valAx>
        <c:axId val="14681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06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3A-4017-A726-0772630D1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38656"/>
        <c:axId val="14684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86.2</c:v>
                </c:pt>
                <c:pt idx="2">
                  <c:v>91.6</c:v>
                </c:pt>
                <c:pt idx="3">
                  <c:v>88.1</c:v>
                </c:pt>
                <c:pt idx="4">
                  <c:v>73.8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3A-4017-A726-0772630D1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38656"/>
        <c:axId val="146840576"/>
      </c:lineChart>
      <c:dateAx>
        <c:axId val="1468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40576"/>
        <c:crosses val="autoZero"/>
        <c:auto val="1"/>
        <c:lblOffset val="100"/>
        <c:baseTimeUnit val="years"/>
      </c:dateAx>
      <c:valAx>
        <c:axId val="14684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3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45D4772B-EB92-4312-8C6F-04FF3971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458B8E03-E29F-42B1-96FF-76766C59A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DC42DA40-281D-4A10-95A6-A5C751AF3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F5D7E16-0655-47BA-AE46-18B2B01FB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245DB6BD-66D4-4C40-B7A1-E5968A748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AEB18FE6-2C6E-41E1-9F6A-DDF05C6A0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61AC9488-3140-4AAA-ADC1-437F3BA44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362D6FAF-AD34-4530-8B9A-8AA9E013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10B10310-3159-4FCE-984B-4305BF2E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F808CA70-A389-4E80-BF70-921C2C16A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22412</xdr:colOff>
      <xdr:row>16</xdr:row>
      <xdr:rowOff>0</xdr:rowOff>
    </xdr:from>
    <xdr:to>
      <xdr:col>365</xdr:col>
      <xdr:colOff>33298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82D93678-3D37-4FFD-9C0B-8376F2AD7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208861" y="18690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【19,628】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W88"/>
  <sheetViews>
    <sheetView showGridLines="0" tabSelected="1" topLeftCell="GE1" zoomScaleNormal="100" zoomScaleSheetLayoutView="70" workbookViewId="0">
      <selection activeCell="NX15" sqref="NX15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</row>
    <row r="3" spans="1:387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</row>
    <row r="4" spans="1:387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2" t="str">
        <f>データ!H6&amp;"　"&amp;データ!I6</f>
        <v>鳥取県湯梨浜町　国民宿舎　水明荘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6" t="s">
        <v>6</v>
      </c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 t="s">
        <v>7</v>
      </c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 t="s">
        <v>8</v>
      </c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5" t="str">
        <f>データ!J7</f>
        <v>法適用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7"/>
      <c r="AQ8" s="95" t="str">
        <f>データ!K7</f>
        <v>観光施設事業</v>
      </c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7"/>
      <c r="CF8" s="95" t="str">
        <f>データ!L7</f>
        <v>休養宿泊施設</v>
      </c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7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98">
        <f>データ!S7</f>
        <v>11295</v>
      </c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  <c r="IX8" s="98"/>
      <c r="IY8" s="98"/>
      <c r="IZ8" s="98"/>
      <c r="JA8" s="98"/>
      <c r="JB8" s="98"/>
      <c r="JC8" s="98"/>
      <c r="JD8" s="98"/>
      <c r="JE8" s="98"/>
      <c r="JF8" s="98"/>
      <c r="JG8" s="98"/>
      <c r="JH8" s="98"/>
      <c r="JI8" s="98"/>
      <c r="JJ8" s="98"/>
      <c r="JK8" s="98"/>
      <c r="JL8" s="98"/>
      <c r="JM8" s="98"/>
      <c r="JN8" s="98"/>
      <c r="JO8" s="98"/>
      <c r="JP8" s="98"/>
      <c r="JQ8" s="98"/>
      <c r="JR8" s="98"/>
      <c r="JS8" s="98"/>
      <c r="JT8" s="98"/>
      <c r="JU8" s="98"/>
      <c r="JV8" s="87" t="str">
        <f>データ!T7</f>
        <v>導入なし</v>
      </c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>
        <f>データ!U7</f>
        <v>22.5</v>
      </c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3"/>
      <c r="NI8" s="89" t="s">
        <v>10</v>
      </c>
      <c r="NJ8" s="90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91" t="s">
        <v>12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3"/>
      <c r="AQ9" s="91" t="s">
        <v>13</v>
      </c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3"/>
      <c r="CF9" s="91" t="s">
        <v>14</v>
      </c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3"/>
      <c r="DU9" s="94" t="s">
        <v>15</v>
      </c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94" t="s">
        <v>16</v>
      </c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 t="s">
        <v>17</v>
      </c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 t="s">
        <v>18</v>
      </c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3"/>
      <c r="NI9" s="99" t="s">
        <v>19</v>
      </c>
      <c r="NJ9" s="100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1">
        <f>データ!O7</f>
        <v>0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3"/>
      <c r="AQ10" s="101">
        <f>データ!P7</f>
        <v>59.7</v>
      </c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3"/>
      <c r="CF10" s="104">
        <f>データ!Q7</f>
        <v>1614</v>
      </c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6"/>
      <c r="DU10" s="98">
        <f>データ!R7</f>
        <v>149</v>
      </c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7" t="str">
        <f>データ!V7</f>
        <v>有</v>
      </c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>
        <f>データ!W7</f>
        <v>21.1</v>
      </c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7" t="str">
        <f>データ!X7</f>
        <v>有</v>
      </c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2"/>
      <c r="NI10" s="107" t="s">
        <v>21</v>
      </c>
      <c r="NJ10" s="108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>
        <v>1</v>
      </c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>
        <v>1</v>
      </c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9" t="s">
        <v>23</v>
      </c>
      <c r="NJ11" s="109"/>
      <c r="NK11" s="109"/>
      <c r="NL11" s="109"/>
      <c r="NM11" s="109"/>
      <c r="NN11" s="109"/>
      <c r="NO11" s="109"/>
      <c r="NP11" s="109"/>
      <c r="NQ11" s="109"/>
      <c r="NR11" s="109"/>
      <c r="NS11" s="109"/>
      <c r="NT11" s="109"/>
      <c r="NU11" s="109"/>
      <c r="NV11" s="109"/>
      <c r="NW11" s="109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9"/>
      <c r="NJ12" s="109"/>
      <c r="NK12" s="109"/>
      <c r="NL12" s="109"/>
      <c r="NM12" s="109"/>
      <c r="NN12" s="109"/>
      <c r="NO12" s="109"/>
      <c r="NP12" s="109"/>
      <c r="NQ12" s="109"/>
      <c r="NR12" s="109"/>
      <c r="NS12" s="109"/>
      <c r="NT12" s="109"/>
      <c r="NU12" s="109"/>
      <c r="NV12" s="109"/>
      <c r="NW12" s="109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10"/>
      <c r="NJ13" s="110"/>
      <c r="NK13" s="110"/>
      <c r="NL13" s="110"/>
      <c r="NM13" s="110"/>
      <c r="NN13" s="110"/>
      <c r="NO13" s="110"/>
      <c r="NP13" s="110"/>
      <c r="NQ13" s="110"/>
      <c r="NR13" s="110"/>
      <c r="NS13" s="110"/>
      <c r="NT13" s="110"/>
      <c r="NU13" s="110"/>
      <c r="NV13" s="110"/>
      <c r="NW13" s="110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11" t="s">
        <v>24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7"/>
      <c r="JO14" s="7"/>
      <c r="JP14" s="7"/>
      <c r="JQ14" s="7"/>
      <c r="JR14" s="7"/>
      <c r="JS14" s="7"/>
      <c r="JT14" s="113" t="s">
        <v>25</v>
      </c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4"/>
      <c r="NH14" s="2"/>
      <c r="NI14" s="117" t="s">
        <v>26</v>
      </c>
      <c r="NJ14" s="118"/>
      <c r="NK14" s="118"/>
      <c r="NL14" s="118"/>
      <c r="NM14" s="118"/>
      <c r="NN14" s="118"/>
      <c r="NO14" s="118"/>
      <c r="NP14" s="118"/>
      <c r="NQ14" s="118"/>
      <c r="NR14" s="118"/>
      <c r="NS14" s="118"/>
      <c r="NT14" s="118"/>
      <c r="NU14" s="118"/>
      <c r="NV14" s="118"/>
      <c r="NW14" s="119"/>
    </row>
    <row r="15" spans="1:387" ht="13.5" customHeight="1" x14ac:dyDescent="0.15">
      <c r="A15" s="19"/>
      <c r="B15" s="20"/>
      <c r="C15" s="21"/>
      <c r="D15" s="21"/>
      <c r="E15" s="21"/>
      <c r="F15" s="21"/>
      <c r="G15" s="2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  <c r="IU15" s="112"/>
      <c r="IV15" s="112"/>
      <c r="IW15" s="112"/>
      <c r="IX15" s="112"/>
      <c r="IY15" s="112"/>
      <c r="IZ15" s="112"/>
      <c r="JA15" s="112"/>
      <c r="JB15" s="112"/>
      <c r="JC15" s="112"/>
      <c r="JD15" s="112"/>
      <c r="JE15" s="112"/>
      <c r="JF15" s="112"/>
      <c r="JG15" s="112"/>
      <c r="JH15" s="112"/>
      <c r="JI15" s="112"/>
      <c r="JJ15" s="112"/>
      <c r="JK15" s="112"/>
      <c r="JL15" s="112"/>
      <c r="JM15" s="112"/>
      <c r="JN15" s="21"/>
      <c r="JO15" s="21"/>
      <c r="JP15" s="21"/>
      <c r="JQ15" s="21"/>
      <c r="JR15" s="21"/>
      <c r="JS15" s="21"/>
      <c r="JT15" s="115"/>
      <c r="JU15" s="112"/>
      <c r="JV15" s="112"/>
      <c r="JW15" s="112"/>
      <c r="JX15" s="112"/>
      <c r="JY15" s="112"/>
      <c r="JZ15" s="112"/>
      <c r="KA15" s="112"/>
      <c r="KB15" s="112"/>
      <c r="KC15" s="112"/>
      <c r="KD15" s="112"/>
      <c r="KE15" s="112"/>
      <c r="KF15" s="112"/>
      <c r="KG15" s="112"/>
      <c r="KH15" s="112"/>
      <c r="KI15" s="112"/>
      <c r="KJ15" s="112"/>
      <c r="KK15" s="112"/>
      <c r="KL15" s="112"/>
      <c r="KM15" s="112"/>
      <c r="KN15" s="112"/>
      <c r="KO15" s="112"/>
      <c r="KP15" s="112"/>
      <c r="KQ15" s="112"/>
      <c r="KR15" s="112"/>
      <c r="KS15" s="112"/>
      <c r="KT15" s="112"/>
      <c r="KU15" s="112"/>
      <c r="KV15" s="112"/>
      <c r="KW15" s="112"/>
      <c r="KX15" s="112"/>
      <c r="KY15" s="112"/>
      <c r="KZ15" s="112"/>
      <c r="LA15" s="112"/>
      <c r="LB15" s="112"/>
      <c r="LC15" s="112"/>
      <c r="LD15" s="112"/>
      <c r="LE15" s="112"/>
      <c r="LF15" s="112"/>
      <c r="LG15" s="112"/>
      <c r="LH15" s="112"/>
      <c r="LI15" s="112"/>
      <c r="LJ15" s="112"/>
      <c r="LK15" s="112"/>
      <c r="LL15" s="112"/>
      <c r="LM15" s="112"/>
      <c r="LN15" s="112"/>
      <c r="LO15" s="112"/>
      <c r="LP15" s="112"/>
      <c r="LQ15" s="112"/>
      <c r="LR15" s="112"/>
      <c r="LS15" s="112"/>
      <c r="LT15" s="112"/>
      <c r="LU15" s="112"/>
      <c r="LV15" s="112"/>
      <c r="LW15" s="112"/>
      <c r="LX15" s="112"/>
      <c r="LY15" s="112"/>
      <c r="LZ15" s="112"/>
      <c r="MA15" s="112"/>
      <c r="MB15" s="112"/>
      <c r="MC15" s="112"/>
      <c r="MD15" s="112"/>
      <c r="ME15" s="112"/>
      <c r="MF15" s="112"/>
      <c r="MG15" s="112"/>
      <c r="MH15" s="112"/>
      <c r="MI15" s="112"/>
      <c r="MJ15" s="112"/>
      <c r="MK15" s="112"/>
      <c r="ML15" s="112"/>
      <c r="MM15" s="112"/>
      <c r="MN15" s="112"/>
      <c r="MO15" s="112"/>
      <c r="MP15" s="112"/>
      <c r="MQ15" s="112"/>
      <c r="MR15" s="112"/>
      <c r="MS15" s="112"/>
      <c r="MT15" s="112"/>
      <c r="MU15" s="112"/>
      <c r="MV15" s="112"/>
      <c r="MW15" s="112"/>
      <c r="MX15" s="112"/>
      <c r="MY15" s="112"/>
      <c r="MZ15" s="112"/>
      <c r="NA15" s="112"/>
      <c r="NB15" s="112"/>
      <c r="NC15" s="112"/>
      <c r="ND15" s="112"/>
      <c r="NE15" s="112"/>
      <c r="NF15" s="112"/>
      <c r="NG15" s="116"/>
      <c r="NH15" s="2"/>
      <c r="NI15" s="120" t="s">
        <v>146</v>
      </c>
      <c r="NJ15" s="121"/>
      <c r="NK15" s="121"/>
      <c r="NL15" s="121"/>
      <c r="NM15" s="121"/>
      <c r="NN15" s="121"/>
      <c r="NO15" s="121"/>
      <c r="NP15" s="121"/>
      <c r="NQ15" s="121"/>
      <c r="NR15" s="121"/>
      <c r="NS15" s="121"/>
      <c r="NT15" s="121"/>
      <c r="NU15" s="121"/>
      <c r="NV15" s="121"/>
      <c r="NW15" s="122"/>
    </row>
    <row r="16" spans="1:387" ht="13.5" customHeight="1" x14ac:dyDescent="0.15">
      <c r="A16" s="19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2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19"/>
      <c r="NH16" s="2"/>
      <c r="NI16" s="120"/>
      <c r="NJ16" s="121"/>
      <c r="NK16" s="121"/>
      <c r="NL16" s="121"/>
      <c r="NM16" s="121"/>
      <c r="NN16" s="121"/>
      <c r="NO16" s="121"/>
      <c r="NP16" s="121"/>
      <c r="NQ16" s="121"/>
      <c r="NR16" s="121"/>
      <c r="NS16" s="121"/>
      <c r="NT16" s="121"/>
      <c r="NU16" s="121"/>
      <c r="NV16" s="121"/>
      <c r="NW16" s="122"/>
    </row>
    <row r="17" spans="1:387" ht="13.5" customHeight="1" x14ac:dyDescent="0.15">
      <c r="A17" s="19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2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19"/>
      <c r="NH17" s="2"/>
      <c r="NI17" s="120"/>
      <c r="NJ17" s="121"/>
      <c r="NK17" s="121"/>
      <c r="NL17" s="121"/>
      <c r="NM17" s="121"/>
      <c r="NN17" s="121"/>
      <c r="NO17" s="121"/>
      <c r="NP17" s="121"/>
      <c r="NQ17" s="121"/>
      <c r="NR17" s="121"/>
      <c r="NS17" s="121"/>
      <c r="NT17" s="121"/>
      <c r="NU17" s="121"/>
      <c r="NV17" s="121"/>
      <c r="NW17" s="122"/>
    </row>
    <row r="18" spans="1:387" ht="13.5" customHeight="1" x14ac:dyDescent="0.15">
      <c r="A18" s="19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2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19"/>
      <c r="NH18" s="2"/>
      <c r="NI18" s="120"/>
      <c r="NJ18" s="121"/>
      <c r="NK18" s="121"/>
      <c r="NL18" s="121"/>
      <c r="NM18" s="121"/>
      <c r="NN18" s="121"/>
      <c r="NO18" s="121"/>
      <c r="NP18" s="121"/>
      <c r="NQ18" s="121"/>
      <c r="NR18" s="121"/>
      <c r="NS18" s="121"/>
      <c r="NT18" s="121"/>
      <c r="NU18" s="121"/>
      <c r="NV18" s="121"/>
      <c r="NW18" s="122"/>
    </row>
    <row r="19" spans="1:387" ht="13.5" customHeight="1" x14ac:dyDescent="0.15">
      <c r="A19" s="19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2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19"/>
      <c r="NH19" s="2"/>
      <c r="NI19" s="120"/>
      <c r="NJ19" s="121"/>
      <c r="NK19" s="121"/>
      <c r="NL19" s="121"/>
      <c r="NM19" s="121"/>
      <c r="NN19" s="121"/>
      <c r="NO19" s="121"/>
      <c r="NP19" s="121"/>
      <c r="NQ19" s="121"/>
      <c r="NR19" s="121"/>
      <c r="NS19" s="121"/>
      <c r="NT19" s="121"/>
      <c r="NU19" s="121"/>
      <c r="NV19" s="121"/>
      <c r="NW19" s="122"/>
    </row>
    <row r="20" spans="1:387" ht="13.5" customHeight="1" x14ac:dyDescent="0.15">
      <c r="A20" s="19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2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19"/>
      <c r="NH20" s="2"/>
      <c r="NI20" s="120"/>
      <c r="NJ20" s="121"/>
      <c r="NK20" s="121"/>
      <c r="NL20" s="121"/>
      <c r="NM20" s="121"/>
      <c r="NN20" s="121"/>
      <c r="NO20" s="121"/>
      <c r="NP20" s="121"/>
      <c r="NQ20" s="121"/>
      <c r="NR20" s="121"/>
      <c r="NS20" s="121"/>
      <c r="NT20" s="121"/>
      <c r="NU20" s="121"/>
      <c r="NV20" s="121"/>
      <c r="NW20" s="122"/>
    </row>
    <row r="21" spans="1:387" ht="13.5" customHeight="1" x14ac:dyDescent="0.15">
      <c r="A21" s="19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2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19"/>
      <c r="NH21" s="2"/>
      <c r="NI21" s="120"/>
      <c r="NJ21" s="121"/>
      <c r="NK21" s="121"/>
      <c r="NL21" s="121"/>
      <c r="NM21" s="121"/>
      <c r="NN21" s="121"/>
      <c r="NO21" s="121"/>
      <c r="NP21" s="121"/>
      <c r="NQ21" s="121"/>
      <c r="NR21" s="121"/>
      <c r="NS21" s="121"/>
      <c r="NT21" s="121"/>
      <c r="NU21" s="121"/>
      <c r="NV21" s="121"/>
      <c r="NW21" s="122"/>
    </row>
    <row r="22" spans="1:387" ht="13.5" customHeight="1" x14ac:dyDescent="0.15">
      <c r="A22" s="19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2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19"/>
      <c r="NH22" s="2"/>
      <c r="NI22" s="120"/>
      <c r="NJ22" s="121"/>
      <c r="NK22" s="121"/>
      <c r="NL22" s="121"/>
      <c r="NM22" s="121"/>
      <c r="NN22" s="121"/>
      <c r="NO22" s="121"/>
      <c r="NP22" s="121"/>
      <c r="NQ22" s="121"/>
      <c r="NR22" s="121"/>
      <c r="NS22" s="121"/>
      <c r="NT22" s="121"/>
      <c r="NU22" s="121"/>
      <c r="NV22" s="121"/>
      <c r="NW22" s="122"/>
    </row>
    <row r="23" spans="1:387" ht="13.5" customHeight="1" x14ac:dyDescent="0.15">
      <c r="A23" s="19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2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19"/>
      <c r="NH23" s="2"/>
      <c r="NI23" s="120"/>
      <c r="NJ23" s="121"/>
      <c r="NK23" s="121"/>
      <c r="NL23" s="121"/>
      <c r="NM23" s="121"/>
      <c r="NN23" s="121"/>
      <c r="NO23" s="121"/>
      <c r="NP23" s="121"/>
      <c r="NQ23" s="121"/>
      <c r="NR23" s="121"/>
      <c r="NS23" s="121"/>
      <c r="NT23" s="121"/>
      <c r="NU23" s="121"/>
      <c r="NV23" s="121"/>
      <c r="NW23" s="122"/>
    </row>
    <row r="24" spans="1:387" ht="13.5" customHeight="1" x14ac:dyDescent="0.15">
      <c r="A24" s="19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2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19"/>
      <c r="NH24" s="2"/>
      <c r="NI24" s="120"/>
      <c r="NJ24" s="121"/>
      <c r="NK24" s="121"/>
      <c r="NL24" s="121"/>
      <c r="NM24" s="121"/>
      <c r="NN24" s="121"/>
      <c r="NO24" s="121"/>
      <c r="NP24" s="121"/>
      <c r="NQ24" s="121"/>
      <c r="NR24" s="121"/>
      <c r="NS24" s="121"/>
      <c r="NT24" s="121"/>
      <c r="NU24" s="121"/>
      <c r="NV24" s="121"/>
      <c r="NW24" s="122"/>
    </row>
    <row r="25" spans="1:387" ht="13.5" customHeight="1" x14ac:dyDescent="0.15">
      <c r="A25" s="19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2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19"/>
      <c r="NH25" s="2"/>
      <c r="NI25" s="120"/>
      <c r="NJ25" s="121"/>
      <c r="NK25" s="121"/>
      <c r="NL25" s="121"/>
      <c r="NM25" s="121"/>
      <c r="NN25" s="121"/>
      <c r="NO25" s="121"/>
      <c r="NP25" s="121"/>
      <c r="NQ25" s="121"/>
      <c r="NR25" s="121"/>
      <c r="NS25" s="121"/>
      <c r="NT25" s="121"/>
      <c r="NU25" s="121"/>
      <c r="NV25" s="121"/>
      <c r="NW25" s="122"/>
    </row>
    <row r="26" spans="1:387" ht="13.5" customHeight="1" x14ac:dyDescent="0.15">
      <c r="A26" s="19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2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19"/>
      <c r="NH26" s="2"/>
      <c r="NI26" s="120"/>
      <c r="NJ26" s="121"/>
      <c r="NK26" s="121"/>
      <c r="NL26" s="121"/>
      <c r="NM26" s="121"/>
      <c r="NN26" s="121"/>
      <c r="NO26" s="121"/>
      <c r="NP26" s="121"/>
      <c r="NQ26" s="121"/>
      <c r="NR26" s="121"/>
      <c r="NS26" s="121"/>
      <c r="NT26" s="121"/>
      <c r="NU26" s="121"/>
      <c r="NV26" s="121"/>
      <c r="NW26" s="122"/>
    </row>
    <row r="27" spans="1:387" ht="13.5" customHeight="1" x14ac:dyDescent="0.15">
      <c r="A27" s="19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2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19"/>
      <c r="NH27" s="2"/>
      <c r="NI27" s="120"/>
      <c r="NJ27" s="121"/>
      <c r="NK27" s="121"/>
      <c r="NL27" s="121"/>
      <c r="NM27" s="121"/>
      <c r="NN27" s="121"/>
      <c r="NO27" s="121"/>
      <c r="NP27" s="121"/>
      <c r="NQ27" s="121"/>
      <c r="NR27" s="121"/>
      <c r="NS27" s="121"/>
      <c r="NT27" s="121"/>
      <c r="NU27" s="121"/>
      <c r="NV27" s="121"/>
      <c r="NW27" s="122"/>
    </row>
    <row r="28" spans="1:387" ht="13.5" customHeight="1" x14ac:dyDescent="0.15">
      <c r="A28" s="19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2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19"/>
      <c r="NH28" s="2"/>
      <c r="NI28" s="120"/>
      <c r="NJ28" s="121"/>
      <c r="NK28" s="121"/>
      <c r="NL28" s="121"/>
      <c r="NM28" s="121"/>
      <c r="NN28" s="121"/>
      <c r="NO28" s="121"/>
      <c r="NP28" s="121"/>
      <c r="NQ28" s="121"/>
      <c r="NR28" s="121"/>
      <c r="NS28" s="121"/>
      <c r="NT28" s="121"/>
      <c r="NU28" s="121"/>
      <c r="NV28" s="121"/>
      <c r="NW28" s="122"/>
    </row>
    <row r="29" spans="1:387" ht="13.5" customHeight="1" x14ac:dyDescent="0.15">
      <c r="A29" s="19"/>
      <c r="B29" s="22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2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19"/>
      <c r="NH29" s="2"/>
      <c r="NI29" s="120"/>
      <c r="NJ29" s="121"/>
      <c r="NK29" s="121"/>
      <c r="NL29" s="121"/>
      <c r="NM29" s="121"/>
      <c r="NN29" s="121"/>
      <c r="NO29" s="121"/>
      <c r="NP29" s="121"/>
      <c r="NQ29" s="121"/>
      <c r="NR29" s="121"/>
      <c r="NS29" s="121"/>
      <c r="NT29" s="121"/>
      <c r="NU29" s="121"/>
      <c r="NV29" s="121"/>
      <c r="NW29" s="122"/>
    </row>
    <row r="30" spans="1:387" ht="13.5" customHeight="1" x14ac:dyDescent="0.15">
      <c r="A30" s="19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6">
        <f>データ!$B$11</f>
        <v>41275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>
        <f>データ!$C$11</f>
        <v>41640</v>
      </c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>
        <f>データ!$D$11</f>
        <v>42005</v>
      </c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>
        <f>データ!$E$11</f>
        <v>42370</v>
      </c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>
        <f>データ!$F$11</f>
        <v>42736</v>
      </c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6">
        <f>データ!$B$11</f>
        <v>41275</v>
      </c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>
        <f>データ!$C$11</f>
        <v>41640</v>
      </c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>
        <f>データ!$D$11</f>
        <v>42005</v>
      </c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>
        <f>データ!$E$11</f>
        <v>42370</v>
      </c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>
        <f>データ!$F$11</f>
        <v>42736</v>
      </c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6">
        <f>データ!$B$11</f>
        <v>41275</v>
      </c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>
        <f>データ!$C$11</f>
        <v>41640</v>
      </c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>
        <f>データ!$D$11</f>
        <v>42005</v>
      </c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>
        <f>データ!$E$11</f>
        <v>42370</v>
      </c>
      <c r="IK30" s="126"/>
      <c r="IL30" s="126"/>
      <c r="IM30" s="126"/>
      <c r="IN30" s="126"/>
      <c r="IO30" s="126"/>
      <c r="IP30" s="126"/>
      <c r="IQ30" s="126"/>
      <c r="IR30" s="126"/>
      <c r="IS30" s="126"/>
      <c r="IT30" s="126"/>
      <c r="IU30" s="126"/>
      <c r="IV30" s="126"/>
      <c r="IW30" s="126"/>
      <c r="IX30" s="126">
        <f>データ!$F$11</f>
        <v>42736</v>
      </c>
      <c r="IY30" s="126"/>
      <c r="IZ30" s="126"/>
      <c r="JA30" s="126"/>
      <c r="JB30" s="126"/>
      <c r="JC30" s="126"/>
      <c r="JD30" s="126"/>
      <c r="JE30" s="126"/>
      <c r="JF30" s="126"/>
      <c r="JG30" s="126"/>
      <c r="JH30" s="126"/>
      <c r="JI30" s="126"/>
      <c r="JJ30" s="126"/>
      <c r="JK30" s="126"/>
      <c r="JL30" s="4"/>
      <c r="JM30" s="4"/>
      <c r="JN30" s="4"/>
      <c r="JO30" s="4"/>
      <c r="JP30" s="4"/>
      <c r="JQ30" s="4"/>
      <c r="JR30" s="4"/>
      <c r="JS30" s="4"/>
      <c r="JT30" s="22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19"/>
      <c r="NH30" s="2"/>
      <c r="NI30" s="123"/>
      <c r="NJ30" s="124"/>
      <c r="NK30" s="124"/>
      <c r="NL30" s="124"/>
      <c r="NM30" s="124"/>
      <c r="NN30" s="124"/>
      <c r="NO30" s="124"/>
      <c r="NP30" s="124"/>
      <c r="NQ30" s="124"/>
      <c r="NR30" s="124"/>
      <c r="NS30" s="124"/>
      <c r="NT30" s="124"/>
      <c r="NU30" s="124"/>
      <c r="NV30" s="124"/>
      <c r="NW30" s="125"/>
    </row>
    <row r="31" spans="1:387" ht="13.5" customHeight="1" x14ac:dyDescent="0.15">
      <c r="A31" s="19"/>
      <c r="B31" s="22"/>
      <c r="C31" s="4"/>
      <c r="D31" s="4"/>
      <c r="E31" s="4"/>
      <c r="F31" s="4"/>
      <c r="I31" s="127" t="s">
        <v>27</v>
      </c>
      <c r="J31" s="127"/>
      <c r="K31" s="127"/>
      <c r="L31" s="127"/>
      <c r="M31" s="127"/>
      <c r="N31" s="127"/>
      <c r="O31" s="127"/>
      <c r="P31" s="127"/>
      <c r="Q31" s="127"/>
      <c r="R31" s="128">
        <f>データ!Y7</f>
        <v>102.1</v>
      </c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>
        <f>データ!Z7</f>
        <v>100.5</v>
      </c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>
        <f>データ!AA7</f>
        <v>99.1</v>
      </c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>
        <f>データ!AB7</f>
        <v>108.4</v>
      </c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>
        <f>データ!AC7</f>
        <v>105.2</v>
      </c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7" t="s">
        <v>27</v>
      </c>
      <c r="CX31" s="127"/>
      <c r="CY31" s="127"/>
      <c r="CZ31" s="127"/>
      <c r="DA31" s="127"/>
      <c r="DB31" s="127"/>
      <c r="DC31" s="127"/>
      <c r="DD31" s="127"/>
      <c r="DE31" s="127"/>
      <c r="DF31" s="128">
        <f>データ!AJ7</f>
        <v>0.2</v>
      </c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>
        <f>データ!AK7</f>
        <v>0.1</v>
      </c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>
        <f>データ!AL7</f>
        <v>0.1</v>
      </c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>
        <f>データ!AM7</f>
        <v>0.1</v>
      </c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>
        <f>データ!AN7</f>
        <v>0.1</v>
      </c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7" t="s">
        <v>27</v>
      </c>
      <c r="GL31" s="127"/>
      <c r="GM31" s="127"/>
      <c r="GN31" s="127"/>
      <c r="GO31" s="127"/>
      <c r="GP31" s="127"/>
      <c r="GQ31" s="127"/>
      <c r="GR31" s="127"/>
      <c r="GS31" s="127"/>
      <c r="GT31" s="129">
        <f>データ!AU7</f>
        <v>33</v>
      </c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>
        <f>データ!AV7</f>
        <v>32</v>
      </c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>
        <f>データ!AW7</f>
        <v>25</v>
      </c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>
        <f>データ!AX7</f>
        <v>24</v>
      </c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  <c r="IU31" s="129"/>
      <c r="IV31" s="129"/>
      <c r="IW31" s="129"/>
      <c r="IX31" s="129">
        <f>データ!AY7</f>
        <v>25</v>
      </c>
      <c r="IY31" s="129"/>
      <c r="IZ31" s="129"/>
      <c r="JA31" s="129"/>
      <c r="JB31" s="129"/>
      <c r="JC31" s="129"/>
      <c r="JD31" s="129"/>
      <c r="JE31" s="129"/>
      <c r="JF31" s="129"/>
      <c r="JG31" s="129"/>
      <c r="JH31" s="129"/>
      <c r="JI31" s="129"/>
      <c r="JJ31" s="129"/>
      <c r="JK31" s="129"/>
      <c r="JL31" s="4"/>
      <c r="JM31" s="4"/>
      <c r="JN31" s="4"/>
      <c r="JO31" s="4"/>
      <c r="JP31" s="4"/>
      <c r="JQ31" s="4"/>
      <c r="JR31" s="4"/>
      <c r="JS31" s="4"/>
      <c r="JT31" s="22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19"/>
      <c r="NH31" s="2"/>
      <c r="NI31" s="117" t="s">
        <v>28</v>
      </c>
      <c r="NJ31" s="118"/>
      <c r="NK31" s="118"/>
      <c r="NL31" s="118"/>
      <c r="NM31" s="118"/>
      <c r="NN31" s="118"/>
      <c r="NO31" s="118"/>
      <c r="NP31" s="118"/>
      <c r="NQ31" s="118"/>
      <c r="NR31" s="118"/>
      <c r="NS31" s="118"/>
      <c r="NT31" s="118"/>
      <c r="NU31" s="118"/>
      <c r="NV31" s="118"/>
      <c r="NW31" s="119"/>
    </row>
    <row r="32" spans="1:387" ht="13.5" customHeight="1" x14ac:dyDescent="0.15">
      <c r="A32" s="19"/>
      <c r="B32" s="22"/>
      <c r="C32" s="4"/>
      <c r="D32" s="4"/>
      <c r="E32" s="4"/>
      <c r="F32" s="4"/>
      <c r="G32" s="4"/>
      <c r="H32" s="4"/>
      <c r="I32" s="127" t="s">
        <v>29</v>
      </c>
      <c r="J32" s="127"/>
      <c r="K32" s="127"/>
      <c r="L32" s="127"/>
      <c r="M32" s="127"/>
      <c r="N32" s="127"/>
      <c r="O32" s="127"/>
      <c r="P32" s="127"/>
      <c r="Q32" s="127"/>
      <c r="R32" s="128">
        <f>データ!AD7</f>
        <v>104</v>
      </c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>
        <f>データ!AE7</f>
        <v>104.8</v>
      </c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>
        <f>データ!AF7</f>
        <v>90.5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>
        <f>データ!AG7</f>
        <v>107.8</v>
      </c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>
        <f>データ!AH7</f>
        <v>99.6</v>
      </c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7" t="s">
        <v>29</v>
      </c>
      <c r="CX32" s="127"/>
      <c r="CY32" s="127"/>
      <c r="CZ32" s="127"/>
      <c r="DA32" s="127"/>
      <c r="DB32" s="127"/>
      <c r="DC32" s="127"/>
      <c r="DD32" s="127"/>
      <c r="DE32" s="127"/>
      <c r="DF32" s="128">
        <f>データ!AO7</f>
        <v>3.3</v>
      </c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>
        <f>データ!AP7</f>
        <v>4.0999999999999996</v>
      </c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>
        <f>データ!AQ7</f>
        <v>4.4000000000000004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>
        <f>データ!AR7</f>
        <v>5</v>
      </c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>
        <f>データ!AS7</f>
        <v>4.5</v>
      </c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7" t="s">
        <v>29</v>
      </c>
      <c r="GL32" s="127"/>
      <c r="GM32" s="127"/>
      <c r="GN32" s="127"/>
      <c r="GO32" s="127"/>
      <c r="GP32" s="127"/>
      <c r="GQ32" s="127"/>
      <c r="GR32" s="127"/>
      <c r="GS32" s="127"/>
      <c r="GT32" s="129">
        <f>データ!AZ7</f>
        <v>672</v>
      </c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>
        <f>データ!BA7</f>
        <v>825</v>
      </c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>
        <f>データ!BB7</f>
        <v>830</v>
      </c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>
        <f>データ!BC7</f>
        <v>900</v>
      </c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  <c r="IW32" s="129"/>
      <c r="IX32" s="129">
        <f>データ!BD7</f>
        <v>787</v>
      </c>
      <c r="IY32" s="129"/>
      <c r="IZ32" s="129"/>
      <c r="JA32" s="129"/>
      <c r="JB32" s="129"/>
      <c r="JC32" s="129"/>
      <c r="JD32" s="129"/>
      <c r="JE32" s="129"/>
      <c r="JF32" s="129"/>
      <c r="JG32" s="129"/>
      <c r="JH32" s="129"/>
      <c r="JI32" s="129"/>
      <c r="JJ32" s="129"/>
      <c r="JK32" s="129"/>
      <c r="JL32" s="4"/>
      <c r="JM32" s="4"/>
      <c r="JN32" s="4"/>
      <c r="JO32" s="4"/>
      <c r="JP32" s="4"/>
      <c r="JQ32" s="4"/>
      <c r="JR32" s="4"/>
      <c r="JS32" s="4"/>
      <c r="JT32" s="22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19"/>
      <c r="NH32" s="2"/>
      <c r="NI32" s="120" t="s">
        <v>143</v>
      </c>
      <c r="NJ32" s="121"/>
      <c r="NK32" s="121"/>
      <c r="NL32" s="121"/>
      <c r="NM32" s="121"/>
      <c r="NN32" s="121"/>
      <c r="NO32" s="121"/>
      <c r="NP32" s="121"/>
      <c r="NQ32" s="121"/>
      <c r="NR32" s="121"/>
      <c r="NS32" s="121"/>
      <c r="NT32" s="121"/>
      <c r="NU32" s="121"/>
      <c r="NV32" s="121"/>
      <c r="NW32" s="122"/>
    </row>
    <row r="33" spans="1:387" ht="13.5" customHeight="1" x14ac:dyDescent="0.15">
      <c r="A33" s="19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2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19"/>
      <c r="NH33" s="2"/>
      <c r="NI33" s="120"/>
      <c r="NJ33" s="121"/>
      <c r="NK33" s="121"/>
      <c r="NL33" s="121"/>
      <c r="NM33" s="121"/>
      <c r="NN33" s="121"/>
      <c r="NO33" s="121"/>
      <c r="NP33" s="121"/>
      <c r="NQ33" s="121"/>
      <c r="NR33" s="121"/>
      <c r="NS33" s="121"/>
      <c r="NT33" s="121"/>
      <c r="NU33" s="121"/>
      <c r="NV33" s="121"/>
      <c r="NW33" s="122"/>
    </row>
    <row r="34" spans="1:387" ht="13.5" customHeight="1" x14ac:dyDescent="0.15">
      <c r="A34" s="19"/>
      <c r="B34" s="22"/>
      <c r="C34" s="23"/>
      <c r="D34" s="4"/>
      <c r="E34" s="4"/>
      <c r="F34" s="4"/>
      <c r="G34" s="4"/>
      <c r="H34" s="130" t="s">
        <v>30</v>
      </c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4"/>
      <c r="CN34" s="4"/>
      <c r="CO34" s="4"/>
      <c r="CP34" s="4"/>
      <c r="CQ34" s="4"/>
      <c r="CR34" s="4"/>
      <c r="CS34" s="4"/>
      <c r="CT34" s="4"/>
      <c r="CU34" s="4"/>
      <c r="CV34" s="130" t="s">
        <v>31</v>
      </c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23"/>
      <c r="GB34" s="23"/>
      <c r="GC34" s="23"/>
      <c r="GD34" s="23"/>
      <c r="GE34" s="23"/>
      <c r="GF34" s="23"/>
      <c r="GG34" s="23"/>
      <c r="GH34" s="23"/>
      <c r="GI34" s="23"/>
      <c r="GJ34" s="130" t="s">
        <v>32</v>
      </c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0"/>
      <c r="IZ34" s="130"/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0"/>
      <c r="JO34" s="4"/>
      <c r="JP34" s="4"/>
      <c r="JQ34" s="4"/>
      <c r="JR34" s="4"/>
      <c r="JS34" s="4"/>
      <c r="JT34" s="131" t="s">
        <v>33</v>
      </c>
      <c r="JU34" s="130"/>
      <c r="JV34" s="130"/>
      <c r="JW34" s="130"/>
      <c r="JX34" s="130"/>
      <c r="JY34" s="130"/>
      <c r="JZ34" s="130"/>
      <c r="KA34" s="130"/>
      <c r="KB34" s="130"/>
      <c r="KC34" s="130"/>
      <c r="KD34" s="130"/>
      <c r="KE34" s="130"/>
      <c r="KF34" s="130"/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0"/>
      <c r="KU34" s="130"/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0"/>
      <c r="LJ34" s="130"/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0"/>
      <c r="LY34" s="130"/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0"/>
      <c r="MN34" s="130"/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0"/>
      <c r="NC34" s="130"/>
      <c r="ND34" s="130"/>
      <c r="NE34" s="130"/>
      <c r="NF34" s="130"/>
      <c r="NG34" s="132"/>
      <c r="NH34" s="2"/>
      <c r="NI34" s="120"/>
      <c r="NJ34" s="121"/>
      <c r="NK34" s="121"/>
      <c r="NL34" s="121"/>
      <c r="NM34" s="121"/>
      <c r="NN34" s="121"/>
      <c r="NO34" s="121"/>
      <c r="NP34" s="121"/>
      <c r="NQ34" s="121"/>
      <c r="NR34" s="121"/>
      <c r="NS34" s="121"/>
      <c r="NT34" s="121"/>
      <c r="NU34" s="121"/>
      <c r="NV34" s="121"/>
      <c r="NW34" s="122"/>
    </row>
    <row r="35" spans="1:387" ht="13.5" customHeight="1" x14ac:dyDescent="0.15">
      <c r="A35" s="19"/>
      <c r="B35" s="22"/>
      <c r="C35" s="23"/>
      <c r="D35" s="4"/>
      <c r="E35" s="4"/>
      <c r="F35" s="4"/>
      <c r="G35" s="4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4"/>
      <c r="CN35" s="4"/>
      <c r="CO35" s="4"/>
      <c r="CP35" s="4"/>
      <c r="CQ35" s="4"/>
      <c r="CR35" s="4"/>
      <c r="CS35" s="4"/>
      <c r="CT35" s="4"/>
      <c r="CU35" s="4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23"/>
      <c r="GB35" s="23"/>
      <c r="GC35" s="23"/>
      <c r="GD35" s="23"/>
      <c r="GE35" s="23"/>
      <c r="GF35" s="23"/>
      <c r="GG35" s="23"/>
      <c r="GH35" s="23"/>
      <c r="GI35" s="23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130"/>
      <c r="HK35" s="130"/>
      <c r="HL35" s="130"/>
      <c r="HM35" s="130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  <c r="IN35" s="130"/>
      <c r="IO35" s="130"/>
      <c r="IP35" s="130"/>
      <c r="IQ35" s="130"/>
      <c r="IR35" s="130"/>
      <c r="IS35" s="130"/>
      <c r="IT35" s="130"/>
      <c r="IU35" s="130"/>
      <c r="IV35" s="130"/>
      <c r="IW35" s="130"/>
      <c r="IX35" s="130"/>
      <c r="IY35" s="130"/>
      <c r="IZ35" s="130"/>
      <c r="JA35" s="130"/>
      <c r="JB35" s="130"/>
      <c r="JC35" s="130"/>
      <c r="JD35" s="130"/>
      <c r="JE35" s="130"/>
      <c r="JF35" s="130"/>
      <c r="JG35" s="130"/>
      <c r="JH35" s="130"/>
      <c r="JI35" s="130"/>
      <c r="JJ35" s="130"/>
      <c r="JK35" s="130"/>
      <c r="JL35" s="130"/>
      <c r="JM35" s="130"/>
      <c r="JN35" s="130"/>
      <c r="JO35" s="4"/>
      <c r="JP35" s="4"/>
      <c r="JQ35" s="4"/>
      <c r="JR35" s="4"/>
      <c r="JS35" s="4"/>
      <c r="JT35" s="107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  <c r="LF35" s="108"/>
      <c r="LG35" s="108"/>
      <c r="LH35" s="108"/>
      <c r="LI35" s="108"/>
      <c r="LJ35" s="108"/>
      <c r="LK35" s="108"/>
      <c r="LL35" s="108"/>
      <c r="LM35" s="108"/>
      <c r="LN35" s="108"/>
      <c r="LO35" s="108"/>
      <c r="LP35" s="108"/>
      <c r="LQ35" s="108"/>
      <c r="LR35" s="108"/>
      <c r="LS35" s="108"/>
      <c r="LT35" s="108"/>
      <c r="LU35" s="108"/>
      <c r="LV35" s="108"/>
      <c r="LW35" s="108"/>
      <c r="LX35" s="108"/>
      <c r="LY35" s="108"/>
      <c r="LZ35" s="108"/>
      <c r="MA35" s="108"/>
      <c r="MB35" s="108"/>
      <c r="MC35" s="108"/>
      <c r="MD35" s="108"/>
      <c r="ME35" s="108"/>
      <c r="MF35" s="108"/>
      <c r="MG35" s="108"/>
      <c r="MH35" s="108"/>
      <c r="MI35" s="108"/>
      <c r="MJ35" s="108"/>
      <c r="MK35" s="108"/>
      <c r="ML35" s="108"/>
      <c r="MM35" s="108"/>
      <c r="MN35" s="108"/>
      <c r="MO35" s="108"/>
      <c r="MP35" s="108"/>
      <c r="MQ35" s="108"/>
      <c r="MR35" s="108"/>
      <c r="MS35" s="108"/>
      <c r="MT35" s="108"/>
      <c r="MU35" s="108"/>
      <c r="MV35" s="108"/>
      <c r="MW35" s="108"/>
      <c r="MX35" s="108"/>
      <c r="MY35" s="108"/>
      <c r="MZ35" s="108"/>
      <c r="NA35" s="108"/>
      <c r="NB35" s="108"/>
      <c r="NC35" s="108"/>
      <c r="ND35" s="108"/>
      <c r="NE35" s="108"/>
      <c r="NF35" s="108"/>
      <c r="NG35" s="133"/>
      <c r="NH35" s="2"/>
      <c r="NI35" s="120"/>
      <c r="NJ35" s="121"/>
      <c r="NK35" s="121"/>
      <c r="NL35" s="121"/>
      <c r="NM35" s="121"/>
      <c r="NN35" s="121"/>
      <c r="NO35" s="121"/>
      <c r="NP35" s="121"/>
      <c r="NQ35" s="121"/>
      <c r="NR35" s="121"/>
      <c r="NS35" s="121"/>
      <c r="NT35" s="121"/>
      <c r="NU35" s="121"/>
      <c r="NV35" s="121"/>
      <c r="NW35" s="122"/>
    </row>
    <row r="36" spans="1:387" ht="13.5" customHeight="1" x14ac:dyDescent="0.15">
      <c r="A36" s="19"/>
      <c r="B36" s="22"/>
      <c r="C36" s="21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4"/>
      <c r="GQ36" s="4"/>
      <c r="GR36" s="21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4"/>
      <c r="MD36" s="4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19"/>
      <c r="NH36" s="2"/>
      <c r="NI36" s="120"/>
      <c r="NJ36" s="121"/>
      <c r="NK36" s="121"/>
      <c r="NL36" s="121"/>
      <c r="NM36" s="121"/>
      <c r="NN36" s="121"/>
      <c r="NO36" s="121"/>
      <c r="NP36" s="121"/>
      <c r="NQ36" s="121"/>
      <c r="NR36" s="121"/>
      <c r="NS36" s="121"/>
      <c r="NT36" s="121"/>
      <c r="NU36" s="121"/>
      <c r="NV36" s="121"/>
      <c r="NW36" s="122"/>
    </row>
    <row r="37" spans="1:387" ht="13.5" customHeight="1" x14ac:dyDescent="0.15">
      <c r="A37" s="19"/>
      <c r="B37" s="22"/>
      <c r="C37" s="21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4"/>
      <c r="GQ37" s="4"/>
      <c r="GR37" s="21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4"/>
      <c r="MD37" s="4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19"/>
      <c r="NH37" s="2"/>
      <c r="NI37" s="120"/>
      <c r="NJ37" s="121"/>
      <c r="NK37" s="121"/>
      <c r="NL37" s="121"/>
      <c r="NM37" s="121"/>
      <c r="NN37" s="121"/>
      <c r="NO37" s="121"/>
      <c r="NP37" s="121"/>
      <c r="NQ37" s="121"/>
      <c r="NR37" s="121"/>
      <c r="NS37" s="121"/>
      <c r="NT37" s="121"/>
      <c r="NU37" s="121"/>
      <c r="NV37" s="121"/>
      <c r="NW37" s="122"/>
    </row>
    <row r="38" spans="1:387" ht="13.5" customHeight="1" x14ac:dyDescent="0.15">
      <c r="A38" s="19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19"/>
      <c r="NH38" s="2"/>
      <c r="NI38" s="120"/>
      <c r="NJ38" s="121"/>
      <c r="NK38" s="121"/>
      <c r="NL38" s="121"/>
      <c r="NM38" s="121"/>
      <c r="NN38" s="121"/>
      <c r="NO38" s="121"/>
      <c r="NP38" s="121"/>
      <c r="NQ38" s="121"/>
      <c r="NR38" s="121"/>
      <c r="NS38" s="121"/>
      <c r="NT38" s="121"/>
      <c r="NU38" s="121"/>
      <c r="NV38" s="121"/>
      <c r="NW38" s="122"/>
    </row>
    <row r="39" spans="1:387" ht="13.5" customHeight="1" x14ac:dyDescent="0.15">
      <c r="A39" s="19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19"/>
      <c r="NH39" s="2"/>
      <c r="NI39" s="120"/>
      <c r="NJ39" s="121"/>
      <c r="NK39" s="121"/>
      <c r="NL39" s="121"/>
      <c r="NM39" s="121"/>
      <c r="NN39" s="121"/>
      <c r="NO39" s="121"/>
      <c r="NP39" s="121"/>
      <c r="NQ39" s="121"/>
      <c r="NR39" s="121"/>
      <c r="NS39" s="121"/>
      <c r="NT39" s="121"/>
      <c r="NU39" s="121"/>
      <c r="NV39" s="121"/>
      <c r="NW39" s="122"/>
    </row>
    <row r="40" spans="1:387" ht="13.5" customHeight="1" x14ac:dyDescent="0.15">
      <c r="A40" s="19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19"/>
      <c r="NH40" s="2"/>
      <c r="NI40" s="120"/>
      <c r="NJ40" s="121"/>
      <c r="NK40" s="121"/>
      <c r="NL40" s="121"/>
      <c r="NM40" s="121"/>
      <c r="NN40" s="121"/>
      <c r="NO40" s="121"/>
      <c r="NP40" s="121"/>
      <c r="NQ40" s="121"/>
      <c r="NR40" s="121"/>
      <c r="NS40" s="121"/>
      <c r="NT40" s="121"/>
      <c r="NU40" s="121"/>
      <c r="NV40" s="121"/>
      <c r="NW40" s="122"/>
    </row>
    <row r="41" spans="1:387" ht="13.5" customHeight="1" x14ac:dyDescent="0.15">
      <c r="A41" s="19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19"/>
      <c r="NH41" s="2"/>
      <c r="NI41" s="120"/>
      <c r="NJ41" s="121"/>
      <c r="NK41" s="121"/>
      <c r="NL41" s="121"/>
      <c r="NM41" s="121"/>
      <c r="NN41" s="121"/>
      <c r="NO41" s="121"/>
      <c r="NP41" s="121"/>
      <c r="NQ41" s="121"/>
      <c r="NR41" s="121"/>
      <c r="NS41" s="121"/>
      <c r="NT41" s="121"/>
      <c r="NU41" s="121"/>
      <c r="NV41" s="121"/>
      <c r="NW41" s="122"/>
    </row>
    <row r="42" spans="1:387" ht="13.5" customHeight="1" x14ac:dyDescent="0.15">
      <c r="A42" s="19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19"/>
      <c r="NH42" s="2"/>
      <c r="NI42" s="120"/>
      <c r="NJ42" s="121"/>
      <c r="NK42" s="121"/>
      <c r="NL42" s="121"/>
      <c r="NM42" s="121"/>
      <c r="NN42" s="121"/>
      <c r="NO42" s="121"/>
      <c r="NP42" s="121"/>
      <c r="NQ42" s="121"/>
      <c r="NR42" s="121"/>
      <c r="NS42" s="121"/>
      <c r="NT42" s="121"/>
      <c r="NU42" s="121"/>
      <c r="NV42" s="121"/>
      <c r="NW42" s="122"/>
    </row>
    <row r="43" spans="1:387" ht="13.5" customHeight="1" x14ac:dyDescent="0.15">
      <c r="A43" s="19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19"/>
      <c r="NH43" s="2"/>
      <c r="NI43" s="120"/>
      <c r="NJ43" s="121"/>
      <c r="NK43" s="121"/>
      <c r="NL43" s="121"/>
      <c r="NM43" s="121"/>
      <c r="NN43" s="121"/>
      <c r="NO43" s="121"/>
      <c r="NP43" s="121"/>
      <c r="NQ43" s="121"/>
      <c r="NR43" s="121"/>
      <c r="NS43" s="121"/>
      <c r="NT43" s="121"/>
      <c r="NU43" s="121"/>
      <c r="NV43" s="121"/>
      <c r="NW43" s="122"/>
    </row>
    <row r="44" spans="1:387" ht="13.5" customHeight="1" x14ac:dyDescent="0.15">
      <c r="A44" s="19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19"/>
      <c r="NH44" s="2"/>
      <c r="NI44" s="120"/>
      <c r="NJ44" s="121"/>
      <c r="NK44" s="121"/>
      <c r="NL44" s="121"/>
      <c r="NM44" s="121"/>
      <c r="NN44" s="121"/>
      <c r="NO44" s="121"/>
      <c r="NP44" s="121"/>
      <c r="NQ44" s="121"/>
      <c r="NR44" s="121"/>
      <c r="NS44" s="121"/>
      <c r="NT44" s="121"/>
      <c r="NU44" s="121"/>
      <c r="NV44" s="121"/>
      <c r="NW44" s="122"/>
    </row>
    <row r="45" spans="1:387" ht="13.5" customHeight="1" x14ac:dyDescent="0.15">
      <c r="A45" s="19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19"/>
      <c r="NH45" s="2"/>
      <c r="NI45" s="120"/>
      <c r="NJ45" s="121"/>
      <c r="NK45" s="121"/>
      <c r="NL45" s="121"/>
      <c r="NM45" s="121"/>
      <c r="NN45" s="121"/>
      <c r="NO45" s="121"/>
      <c r="NP45" s="121"/>
      <c r="NQ45" s="121"/>
      <c r="NR45" s="121"/>
      <c r="NS45" s="121"/>
      <c r="NT45" s="121"/>
      <c r="NU45" s="121"/>
      <c r="NV45" s="121"/>
      <c r="NW45" s="122"/>
    </row>
    <row r="46" spans="1:387" ht="13.5" customHeight="1" x14ac:dyDescent="0.15">
      <c r="A46" s="19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19"/>
      <c r="NH46" s="2"/>
      <c r="NI46" s="120"/>
      <c r="NJ46" s="121"/>
      <c r="NK46" s="121"/>
      <c r="NL46" s="121"/>
      <c r="NM46" s="121"/>
      <c r="NN46" s="121"/>
      <c r="NO46" s="121"/>
      <c r="NP46" s="121"/>
      <c r="NQ46" s="121"/>
      <c r="NR46" s="121"/>
      <c r="NS46" s="121"/>
      <c r="NT46" s="121"/>
      <c r="NU46" s="121"/>
      <c r="NV46" s="121"/>
      <c r="NW46" s="122"/>
    </row>
    <row r="47" spans="1:387" ht="13.5" customHeight="1" x14ac:dyDescent="0.15">
      <c r="A47" s="19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19"/>
      <c r="NH47" s="2"/>
      <c r="NI47" s="123"/>
      <c r="NJ47" s="124"/>
      <c r="NK47" s="124"/>
      <c r="NL47" s="124"/>
      <c r="NM47" s="124"/>
      <c r="NN47" s="124"/>
      <c r="NO47" s="124"/>
      <c r="NP47" s="124"/>
      <c r="NQ47" s="124"/>
      <c r="NR47" s="124"/>
      <c r="NS47" s="124"/>
      <c r="NT47" s="124"/>
      <c r="NU47" s="124"/>
      <c r="NV47" s="124"/>
      <c r="NW47" s="125"/>
    </row>
    <row r="48" spans="1:387" ht="13.5" customHeight="1" x14ac:dyDescent="0.15">
      <c r="A48" s="19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19"/>
      <c r="NH48" s="2"/>
      <c r="NI48" s="117" t="s">
        <v>34</v>
      </c>
      <c r="NJ48" s="118"/>
      <c r="NK48" s="118"/>
      <c r="NL48" s="118"/>
      <c r="NM48" s="118"/>
      <c r="NN48" s="118"/>
      <c r="NO48" s="118"/>
      <c r="NP48" s="118"/>
      <c r="NQ48" s="118"/>
      <c r="NR48" s="118"/>
      <c r="NS48" s="118"/>
      <c r="NT48" s="118"/>
      <c r="NU48" s="118"/>
      <c r="NV48" s="118"/>
      <c r="NW48" s="119"/>
    </row>
    <row r="49" spans="1:387" ht="13.5" customHeight="1" x14ac:dyDescent="0.15">
      <c r="A49" s="19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19"/>
      <c r="NH49" s="2"/>
      <c r="NI49" s="120" t="s">
        <v>145</v>
      </c>
      <c r="NJ49" s="121"/>
      <c r="NK49" s="121"/>
      <c r="NL49" s="121"/>
      <c r="NM49" s="121"/>
      <c r="NN49" s="121"/>
      <c r="NO49" s="121"/>
      <c r="NP49" s="121"/>
      <c r="NQ49" s="121"/>
      <c r="NR49" s="121"/>
      <c r="NS49" s="121"/>
      <c r="NT49" s="121"/>
      <c r="NU49" s="121"/>
      <c r="NV49" s="121"/>
      <c r="NW49" s="122"/>
    </row>
    <row r="50" spans="1:387" ht="13.5" customHeight="1" x14ac:dyDescent="0.15">
      <c r="A50" s="19"/>
      <c r="B50" s="2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19"/>
      <c r="NH50" s="2"/>
      <c r="NI50" s="120"/>
      <c r="NJ50" s="121"/>
      <c r="NK50" s="121"/>
      <c r="NL50" s="121"/>
      <c r="NM50" s="121"/>
      <c r="NN50" s="121"/>
      <c r="NO50" s="121"/>
      <c r="NP50" s="121"/>
      <c r="NQ50" s="121"/>
      <c r="NR50" s="121"/>
      <c r="NS50" s="121"/>
      <c r="NT50" s="121"/>
      <c r="NU50" s="121"/>
      <c r="NV50" s="121"/>
      <c r="NW50" s="122"/>
    </row>
    <row r="51" spans="1:387" ht="13.5" customHeight="1" x14ac:dyDescent="0.15">
      <c r="A51" s="19"/>
      <c r="B51" s="22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19"/>
      <c r="NH51" s="2"/>
      <c r="NI51" s="120"/>
      <c r="NJ51" s="121"/>
      <c r="NK51" s="121"/>
      <c r="NL51" s="121"/>
      <c r="NM51" s="121"/>
      <c r="NN51" s="121"/>
      <c r="NO51" s="121"/>
      <c r="NP51" s="121"/>
      <c r="NQ51" s="121"/>
      <c r="NR51" s="121"/>
      <c r="NS51" s="121"/>
      <c r="NT51" s="121"/>
      <c r="NU51" s="121"/>
      <c r="NV51" s="121"/>
      <c r="NW51" s="122"/>
    </row>
    <row r="52" spans="1:387" ht="13.5" customHeight="1" x14ac:dyDescent="0.15">
      <c r="A52" s="19"/>
      <c r="B52" s="22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6">
        <f>データ!$B$11</f>
        <v>41275</v>
      </c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>
        <f>データ!$C$11</f>
        <v>41640</v>
      </c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>
        <f>データ!$D$11</f>
        <v>42005</v>
      </c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>
        <f>データ!$E$11</f>
        <v>42370</v>
      </c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>
        <f>データ!$F$11</f>
        <v>42736</v>
      </c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6">
        <f>データ!$B$11</f>
        <v>41275</v>
      </c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>
        <f>データ!$C$11</f>
        <v>41640</v>
      </c>
      <c r="DU52" s="126"/>
      <c r="DV52" s="126"/>
      <c r="DW52" s="126"/>
      <c r="DX52" s="126"/>
      <c r="DY52" s="126"/>
      <c r="DZ52" s="126"/>
      <c r="EA52" s="126"/>
      <c r="EB52" s="126"/>
      <c r="EC52" s="126"/>
      <c r="ED52" s="126"/>
      <c r="EE52" s="126"/>
      <c r="EF52" s="126"/>
      <c r="EG52" s="126"/>
      <c r="EH52" s="126">
        <f>データ!$D$11</f>
        <v>42005</v>
      </c>
      <c r="EI52" s="126"/>
      <c r="EJ52" s="126"/>
      <c r="EK52" s="126"/>
      <c r="EL52" s="126"/>
      <c r="EM52" s="126"/>
      <c r="EN52" s="126"/>
      <c r="EO52" s="126"/>
      <c r="EP52" s="126"/>
      <c r="EQ52" s="126"/>
      <c r="ER52" s="126"/>
      <c r="ES52" s="126"/>
      <c r="ET52" s="126"/>
      <c r="EU52" s="126"/>
      <c r="EV52" s="126">
        <f>データ!$E$11</f>
        <v>42370</v>
      </c>
      <c r="EW52" s="126"/>
      <c r="EX52" s="126"/>
      <c r="EY52" s="126"/>
      <c r="EZ52" s="126"/>
      <c r="FA52" s="126"/>
      <c r="FB52" s="126"/>
      <c r="FC52" s="126"/>
      <c r="FD52" s="126"/>
      <c r="FE52" s="126"/>
      <c r="FF52" s="126"/>
      <c r="FG52" s="126"/>
      <c r="FH52" s="126"/>
      <c r="FI52" s="126"/>
      <c r="FJ52" s="126">
        <f>データ!$F$11</f>
        <v>42736</v>
      </c>
      <c r="FK52" s="126"/>
      <c r="FL52" s="126"/>
      <c r="FM52" s="126"/>
      <c r="FN52" s="126"/>
      <c r="FO52" s="126"/>
      <c r="FP52" s="126"/>
      <c r="FQ52" s="126"/>
      <c r="FR52" s="126"/>
      <c r="FS52" s="126"/>
      <c r="FT52" s="126"/>
      <c r="FU52" s="126"/>
      <c r="FV52" s="126"/>
      <c r="FW52" s="126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6">
        <f>データ!$B$11</f>
        <v>41275</v>
      </c>
      <c r="GU52" s="126"/>
      <c r="GV52" s="126"/>
      <c r="GW52" s="126"/>
      <c r="GX52" s="126"/>
      <c r="GY52" s="126"/>
      <c r="GZ52" s="126"/>
      <c r="HA52" s="126"/>
      <c r="HB52" s="126"/>
      <c r="HC52" s="126"/>
      <c r="HD52" s="126"/>
      <c r="HE52" s="126"/>
      <c r="HF52" s="126"/>
      <c r="HG52" s="126"/>
      <c r="HH52" s="126">
        <f>データ!$C$11</f>
        <v>41640</v>
      </c>
      <c r="HI52" s="126"/>
      <c r="HJ52" s="126"/>
      <c r="HK52" s="126"/>
      <c r="HL52" s="126"/>
      <c r="HM52" s="126"/>
      <c r="HN52" s="126"/>
      <c r="HO52" s="126"/>
      <c r="HP52" s="126"/>
      <c r="HQ52" s="126"/>
      <c r="HR52" s="126"/>
      <c r="HS52" s="126"/>
      <c r="HT52" s="126"/>
      <c r="HU52" s="126"/>
      <c r="HV52" s="126">
        <f>データ!$D$11</f>
        <v>42005</v>
      </c>
      <c r="HW52" s="126"/>
      <c r="HX52" s="126"/>
      <c r="HY52" s="126"/>
      <c r="HZ52" s="126"/>
      <c r="IA52" s="126"/>
      <c r="IB52" s="126"/>
      <c r="IC52" s="126"/>
      <c r="ID52" s="126"/>
      <c r="IE52" s="126"/>
      <c r="IF52" s="126"/>
      <c r="IG52" s="126"/>
      <c r="IH52" s="126"/>
      <c r="II52" s="126"/>
      <c r="IJ52" s="126">
        <f>データ!$E$11</f>
        <v>42370</v>
      </c>
      <c r="IK52" s="126"/>
      <c r="IL52" s="126"/>
      <c r="IM52" s="126"/>
      <c r="IN52" s="126"/>
      <c r="IO52" s="126"/>
      <c r="IP52" s="126"/>
      <c r="IQ52" s="126"/>
      <c r="IR52" s="126"/>
      <c r="IS52" s="126"/>
      <c r="IT52" s="126"/>
      <c r="IU52" s="126"/>
      <c r="IV52" s="126"/>
      <c r="IW52" s="126"/>
      <c r="IX52" s="126">
        <f>データ!$F$11</f>
        <v>42736</v>
      </c>
      <c r="IY52" s="126"/>
      <c r="IZ52" s="126"/>
      <c r="JA52" s="126"/>
      <c r="JB52" s="126"/>
      <c r="JC52" s="126"/>
      <c r="JD52" s="126"/>
      <c r="JE52" s="126"/>
      <c r="JF52" s="126"/>
      <c r="JG52" s="126"/>
      <c r="JH52" s="126"/>
      <c r="JI52" s="126"/>
      <c r="JJ52" s="126"/>
      <c r="JK52" s="126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6">
        <f>データ!$B$11</f>
        <v>41275</v>
      </c>
      <c r="KI52" s="126"/>
      <c r="KJ52" s="126"/>
      <c r="KK52" s="126"/>
      <c r="KL52" s="126"/>
      <c r="KM52" s="126"/>
      <c r="KN52" s="126"/>
      <c r="KO52" s="126"/>
      <c r="KP52" s="126"/>
      <c r="KQ52" s="126"/>
      <c r="KR52" s="126"/>
      <c r="KS52" s="126"/>
      <c r="KT52" s="126"/>
      <c r="KU52" s="126"/>
      <c r="KV52" s="126">
        <f>データ!$C$11</f>
        <v>41640</v>
      </c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/>
      <c r="LI52" s="126"/>
      <c r="LJ52" s="126">
        <f>データ!$D$11</f>
        <v>42005</v>
      </c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>
        <f>データ!$E$11</f>
        <v>42370</v>
      </c>
      <c r="LY52" s="126"/>
      <c r="LZ52" s="126"/>
      <c r="MA52" s="126"/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>
        <f>データ!$F$11</f>
        <v>42736</v>
      </c>
      <c r="MM52" s="126"/>
      <c r="MN52" s="126"/>
      <c r="MO52" s="126"/>
      <c r="MP52" s="126"/>
      <c r="MQ52" s="126"/>
      <c r="MR52" s="126"/>
      <c r="MS52" s="126"/>
      <c r="MT52" s="126"/>
      <c r="MU52" s="126"/>
      <c r="MV52" s="126"/>
      <c r="MW52" s="126"/>
      <c r="MX52" s="126"/>
      <c r="MY52" s="126"/>
      <c r="MZ52" s="4"/>
      <c r="NA52" s="4"/>
      <c r="NB52" s="4"/>
      <c r="NC52" s="4"/>
      <c r="ND52" s="4"/>
      <c r="NE52" s="4"/>
      <c r="NF52" s="4"/>
      <c r="NG52" s="19"/>
      <c r="NH52" s="2"/>
      <c r="NI52" s="120"/>
      <c r="NJ52" s="121"/>
      <c r="NK52" s="121"/>
      <c r="NL52" s="121"/>
      <c r="NM52" s="121"/>
      <c r="NN52" s="121"/>
      <c r="NO52" s="121"/>
      <c r="NP52" s="121"/>
      <c r="NQ52" s="121"/>
      <c r="NR52" s="121"/>
      <c r="NS52" s="121"/>
      <c r="NT52" s="121"/>
      <c r="NU52" s="121"/>
      <c r="NV52" s="121"/>
      <c r="NW52" s="122"/>
    </row>
    <row r="53" spans="1:387" ht="13.5" customHeight="1" x14ac:dyDescent="0.15">
      <c r="A53" s="19"/>
      <c r="B53" s="22"/>
      <c r="C53" s="4"/>
      <c r="D53" s="4"/>
      <c r="E53" s="4"/>
      <c r="F53" s="4"/>
      <c r="I53" s="127" t="s">
        <v>27</v>
      </c>
      <c r="J53" s="127"/>
      <c r="K53" s="127"/>
      <c r="L53" s="127"/>
      <c r="M53" s="127"/>
      <c r="N53" s="127"/>
      <c r="O53" s="127"/>
      <c r="P53" s="127"/>
      <c r="Q53" s="127"/>
      <c r="R53" s="128">
        <f>データ!BF7</f>
        <v>25.4</v>
      </c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>
        <f>データ!BG7</f>
        <v>24.4</v>
      </c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>
        <f>データ!BH7</f>
        <v>23.7</v>
      </c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>
        <f>データ!BI7</f>
        <v>23.2</v>
      </c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>
        <f>データ!BJ7</f>
        <v>22.3</v>
      </c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7" t="s">
        <v>27</v>
      </c>
      <c r="CX53" s="127"/>
      <c r="CY53" s="127"/>
      <c r="CZ53" s="127"/>
      <c r="DA53" s="127"/>
      <c r="DB53" s="127"/>
      <c r="DC53" s="127"/>
      <c r="DD53" s="127"/>
      <c r="DE53" s="127"/>
      <c r="DF53" s="128">
        <f>データ!BQ7</f>
        <v>31.8</v>
      </c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>
        <f>データ!BR7</f>
        <v>33.9</v>
      </c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>
        <f>データ!BS7</f>
        <v>35.1</v>
      </c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>
        <f>データ!BT7</f>
        <v>36.200000000000003</v>
      </c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>
        <f>データ!BU7</f>
        <v>35.9</v>
      </c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7" t="s">
        <v>27</v>
      </c>
      <c r="GL53" s="127"/>
      <c r="GM53" s="127"/>
      <c r="GN53" s="127"/>
      <c r="GO53" s="127"/>
      <c r="GP53" s="127"/>
      <c r="GQ53" s="127"/>
      <c r="GR53" s="127"/>
      <c r="GS53" s="127"/>
      <c r="GT53" s="128">
        <f>データ!CB7</f>
        <v>22.3</v>
      </c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>
        <f>データ!CC7</f>
        <v>19.399999999999999</v>
      </c>
      <c r="HI53" s="128"/>
      <c r="HJ53" s="128"/>
      <c r="HK53" s="128"/>
      <c r="HL53" s="128"/>
      <c r="HM53" s="128"/>
      <c r="HN53" s="128"/>
      <c r="HO53" s="128"/>
      <c r="HP53" s="128"/>
      <c r="HQ53" s="128"/>
      <c r="HR53" s="128"/>
      <c r="HS53" s="128"/>
      <c r="HT53" s="128"/>
      <c r="HU53" s="128"/>
      <c r="HV53" s="128">
        <f>データ!CD7</f>
        <v>17.8</v>
      </c>
      <c r="HW53" s="128"/>
      <c r="HX53" s="128"/>
      <c r="HY53" s="128"/>
      <c r="HZ53" s="128"/>
      <c r="IA53" s="128"/>
      <c r="IB53" s="128"/>
      <c r="IC53" s="128"/>
      <c r="ID53" s="128"/>
      <c r="IE53" s="128"/>
      <c r="IF53" s="128"/>
      <c r="IG53" s="128"/>
      <c r="IH53" s="128"/>
      <c r="II53" s="128"/>
      <c r="IJ53" s="128">
        <f>データ!CE7</f>
        <v>18.5</v>
      </c>
      <c r="IK53" s="128"/>
      <c r="IL53" s="128"/>
      <c r="IM53" s="128"/>
      <c r="IN53" s="128"/>
      <c r="IO53" s="128"/>
      <c r="IP53" s="128"/>
      <c r="IQ53" s="128"/>
      <c r="IR53" s="128"/>
      <c r="IS53" s="128"/>
      <c r="IT53" s="128"/>
      <c r="IU53" s="128"/>
      <c r="IV53" s="128"/>
      <c r="IW53" s="128"/>
      <c r="IX53" s="128">
        <f>データ!CF7</f>
        <v>15.9</v>
      </c>
      <c r="IY53" s="128"/>
      <c r="IZ53" s="128"/>
      <c r="JA53" s="128"/>
      <c r="JB53" s="128"/>
      <c r="JC53" s="128"/>
      <c r="JD53" s="128"/>
      <c r="JE53" s="128"/>
      <c r="JF53" s="128"/>
      <c r="JG53" s="128"/>
      <c r="JH53" s="128"/>
      <c r="JI53" s="128"/>
      <c r="JJ53" s="128"/>
      <c r="JK53" s="128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7" t="s">
        <v>27</v>
      </c>
      <c r="JZ53" s="127"/>
      <c r="KA53" s="127"/>
      <c r="KB53" s="127"/>
      <c r="KC53" s="127"/>
      <c r="KD53" s="127"/>
      <c r="KE53" s="127"/>
      <c r="KF53" s="127"/>
      <c r="KG53" s="127"/>
      <c r="KH53" s="129">
        <f>データ!CM7</f>
        <v>69935</v>
      </c>
      <c r="KI53" s="129"/>
      <c r="KJ53" s="129"/>
      <c r="KK53" s="129"/>
      <c r="KL53" s="129"/>
      <c r="KM53" s="129"/>
      <c r="KN53" s="129"/>
      <c r="KO53" s="129"/>
      <c r="KP53" s="129"/>
      <c r="KQ53" s="129"/>
      <c r="KR53" s="129"/>
      <c r="KS53" s="129"/>
      <c r="KT53" s="129"/>
      <c r="KU53" s="129"/>
      <c r="KV53" s="129">
        <f>データ!CN7</f>
        <v>58356</v>
      </c>
      <c r="KW53" s="129"/>
      <c r="KX53" s="129"/>
      <c r="KY53" s="129"/>
      <c r="KZ53" s="129"/>
      <c r="LA53" s="129"/>
      <c r="LB53" s="129"/>
      <c r="LC53" s="129"/>
      <c r="LD53" s="129"/>
      <c r="LE53" s="129"/>
      <c r="LF53" s="129"/>
      <c r="LG53" s="129"/>
      <c r="LH53" s="129"/>
      <c r="LI53" s="129"/>
      <c r="LJ53" s="129">
        <f>データ!CO7</f>
        <v>51723</v>
      </c>
      <c r="LK53" s="129"/>
      <c r="LL53" s="129"/>
      <c r="LM53" s="129"/>
      <c r="LN53" s="129"/>
      <c r="LO53" s="129"/>
      <c r="LP53" s="129"/>
      <c r="LQ53" s="129"/>
      <c r="LR53" s="129"/>
      <c r="LS53" s="129"/>
      <c r="LT53" s="129"/>
      <c r="LU53" s="129"/>
      <c r="LV53" s="129"/>
      <c r="LW53" s="129"/>
      <c r="LX53" s="129">
        <f>データ!CP7</f>
        <v>52760</v>
      </c>
      <c r="LY53" s="129"/>
      <c r="LZ53" s="129"/>
      <c r="MA53" s="129"/>
      <c r="MB53" s="129"/>
      <c r="MC53" s="129"/>
      <c r="MD53" s="129"/>
      <c r="ME53" s="129"/>
      <c r="MF53" s="129"/>
      <c r="MG53" s="129"/>
      <c r="MH53" s="129"/>
      <c r="MI53" s="129"/>
      <c r="MJ53" s="129"/>
      <c r="MK53" s="129"/>
      <c r="ML53" s="129">
        <f>データ!CQ7</f>
        <v>43747</v>
      </c>
      <c r="MM53" s="129"/>
      <c r="MN53" s="129"/>
      <c r="MO53" s="129"/>
      <c r="MP53" s="129"/>
      <c r="MQ53" s="129"/>
      <c r="MR53" s="129"/>
      <c r="MS53" s="129"/>
      <c r="MT53" s="129"/>
      <c r="MU53" s="129"/>
      <c r="MV53" s="129"/>
      <c r="MW53" s="129"/>
      <c r="MX53" s="129"/>
      <c r="MY53" s="129"/>
      <c r="MZ53" s="4"/>
      <c r="NA53" s="4"/>
      <c r="NB53" s="4"/>
      <c r="NC53" s="4"/>
      <c r="ND53" s="4"/>
      <c r="NE53" s="4"/>
      <c r="NF53" s="4"/>
      <c r="NG53" s="19"/>
      <c r="NH53" s="2"/>
      <c r="NI53" s="120"/>
      <c r="NJ53" s="121"/>
      <c r="NK53" s="121"/>
      <c r="NL53" s="121"/>
      <c r="NM53" s="121"/>
      <c r="NN53" s="121"/>
      <c r="NO53" s="121"/>
      <c r="NP53" s="121"/>
      <c r="NQ53" s="121"/>
      <c r="NR53" s="121"/>
      <c r="NS53" s="121"/>
      <c r="NT53" s="121"/>
      <c r="NU53" s="121"/>
      <c r="NV53" s="121"/>
      <c r="NW53" s="122"/>
    </row>
    <row r="54" spans="1:387" ht="13.5" customHeight="1" x14ac:dyDescent="0.15">
      <c r="A54" s="19"/>
      <c r="B54" s="22"/>
      <c r="C54" s="4"/>
      <c r="D54" s="4"/>
      <c r="E54" s="4"/>
      <c r="F54" s="4"/>
      <c r="G54" s="4"/>
      <c r="H54" s="4"/>
      <c r="I54" s="127" t="s">
        <v>29</v>
      </c>
      <c r="J54" s="127"/>
      <c r="K54" s="127"/>
      <c r="L54" s="127"/>
      <c r="M54" s="127"/>
      <c r="N54" s="127"/>
      <c r="O54" s="127"/>
      <c r="P54" s="127"/>
      <c r="Q54" s="127"/>
      <c r="R54" s="128">
        <f>データ!BK7</f>
        <v>24.7</v>
      </c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>
        <f>データ!BL7</f>
        <v>25.3</v>
      </c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>
        <f>データ!BM7</f>
        <v>23.9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>
        <f>データ!BN7</f>
        <v>25.3</v>
      </c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>
        <f>データ!BO7</f>
        <v>23.4</v>
      </c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7" t="s">
        <v>29</v>
      </c>
      <c r="CX54" s="127"/>
      <c r="CY54" s="127"/>
      <c r="CZ54" s="127"/>
      <c r="DA54" s="127"/>
      <c r="DB54" s="127"/>
      <c r="DC54" s="127"/>
      <c r="DD54" s="127"/>
      <c r="DE54" s="127"/>
      <c r="DF54" s="128">
        <f>データ!BV7</f>
        <v>21.6</v>
      </c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>
        <f>データ!BW7</f>
        <v>21.2</v>
      </c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>
        <f>データ!BX7</f>
        <v>21.2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>
        <f>データ!BY7</f>
        <v>20.8</v>
      </c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>
        <f>データ!BZ7</f>
        <v>18.100000000000001</v>
      </c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7" t="s">
        <v>29</v>
      </c>
      <c r="GL54" s="127"/>
      <c r="GM54" s="127"/>
      <c r="GN54" s="127"/>
      <c r="GO54" s="127"/>
      <c r="GP54" s="127"/>
      <c r="GQ54" s="127"/>
      <c r="GR54" s="127"/>
      <c r="GS54" s="127"/>
      <c r="GT54" s="128">
        <f>データ!CG7</f>
        <v>6.4</v>
      </c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8"/>
      <c r="HG54" s="128"/>
      <c r="HH54" s="128">
        <f>データ!CH7</f>
        <v>7.7</v>
      </c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8"/>
      <c r="HV54" s="128">
        <f>データ!CI7</f>
        <v>-253.7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8">
        <f>データ!CJ7</f>
        <v>11.5</v>
      </c>
      <c r="IK54" s="128"/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>
        <f>データ!CK7</f>
        <v>8</v>
      </c>
      <c r="IY54" s="128"/>
      <c r="IZ54" s="128"/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7" t="s">
        <v>29</v>
      </c>
      <c r="JZ54" s="127"/>
      <c r="KA54" s="127"/>
      <c r="KB54" s="127"/>
      <c r="KC54" s="127"/>
      <c r="KD54" s="127"/>
      <c r="KE54" s="127"/>
      <c r="KF54" s="127"/>
      <c r="KG54" s="127"/>
      <c r="KH54" s="135">
        <f>データ!CR7</f>
        <v>26722</v>
      </c>
      <c r="KI54" s="136"/>
      <c r="KJ54" s="136"/>
      <c r="KK54" s="136"/>
      <c r="KL54" s="136"/>
      <c r="KM54" s="136"/>
      <c r="KN54" s="136"/>
      <c r="KO54" s="136"/>
      <c r="KP54" s="136"/>
      <c r="KQ54" s="136"/>
      <c r="KR54" s="136"/>
      <c r="KS54" s="136"/>
      <c r="KT54" s="136"/>
      <c r="KU54" s="137"/>
      <c r="KV54" s="135">
        <f>データ!CS7</f>
        <v>20854</v>
      </c>
      <c r="KW54" s="136"/>
      <c r="KX54" s="136"/>
      <c r="KY54" s="136"/>
      <c r="KZ54" s="136"/>
      <c r="LA54" s="136"/>
      <c r="LB54" s="136"/>
      <c r="LC54" s="136"/>
      <c r="LD54" s="136"/>
      <c r="LE54" s="136"/>
      <c r="LF54" s="136"/>
      <c r="LG54" s="136"/>
      <c r="LH54" s="136"/>
      <c r="LI54" s="137"/>
      <c r="LJ54" s="135">
        <f>データ!CT7</f>
        <v>26933</v>
      </c>
      <c r="LK54" s="136"/>
      <c r="LL54" s="136"/>
      <c r="LM54" s="136"/>
      <c r="LN54" s="136"/>
      <c r="LO54" s="136"/>
      <c r="LP54" s="136"/>
      <c r="LQ54" s="136"/>
      <c r="LR54" s="136"/>
      <c r="LS54" s="136"/>
      <c r="LT54" s="136"/>
      <c r="LU54" s="136"/>
      <c r="LV54" s="136"/>
      <c r="LW54" s="137"/>
      <c r="LX54" s="135">
        <f>データ!CU7</f>
        <v>38041</v>
      </c>
      <c r="LY54" s="136"/>
      <c r="LZ54" s="136"/>
      <c r="MA54" s="136"/>
      <c r="MB54" s="136"/>
      <c r="MC54" s="136"/>
      <c r="MD54" s="136"/>
      <c r="ME54" s="136"/>
      <c r="MF54" s="136"/>
      <c r="MG54" s="136"/>
      <c r="MH54" s="136"/>
      <c r="MI54" s="136"/>
      <c r="MJ54" s="136"/>
      <c r="MK54" s="137"/>
      <c r="ML54" s="135">
        <f>データ!CV7</f>
        <v>23315</v>
      </c>
      <c r="MM54" s="136"/>
      <c r="MN54" s="136"/>
      <c r="MO54" s="136"/>
      <c r="MP54" s="136"/>
      <c r="MQ54" s="136"/>
      <c r="MR54" s="136"/>
      <c r="MS54" s="136"/>
      <c r="MT54" s="136"/>
      <c r="MU54" s="136"/>
      <c r="MV54" s="136"/>
      <c r="MW54" s="136"/>
      <c r="MX54" s="136"/>
      <c r="MY54" s="137"/>
      <c r="MZ54" s="4"/>
      <c r="NA54" s="4"/>
      <c r="NB54" s="4"/>
      <c r="NC54" s="4"/>
      <c r="ND54" s="4"/>
      <c r="NE54" s="4"/>
      <c r="NF54" s="4"/>
      <c r="NG54" s="19"/>
      <c r="NH54" s="2"/>
      <c r="NI54" s="120"/>
      <c r="NJ54" s="121"/>
      <c r="NK54" s="121"/>
      <c r="NL54" s="121"/>
      <c r="NM54" s="121"/>
      <c r="NN54" s="121"/>
      <c r="NO54" s="121"/>
      <c r="NP54" s="121"/>
      <c r="NQ54" s="121"/>
      <c r="NR54" s="121"/>
      <c r="NS54" s="121"/>
      <c r="NT54" s="121"/>
      <c r="NU54" s="121"/>
      <c r="NV54" s="121"/>
      <c r="NW54" s="122"/>
    </row>
    <row r="55" spans="1:387" ht="13.5" customHeight="1" x14ac:dyDescent="0.15">
      <c r="A55" s="19"/>
      <c r="B55" s="2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19"/>
      <c r="NH55" s="2"/>
      <c r="NI55" s="120"/>
      <c r="NJ55" s="121"/>
      <c r="NK55" s="121"/>
      <c r="NL55" s="121"/>
      <c r="NM55" s="121"/>
      <c r="NN55" s="121"/>
      <c r="NO55" s="121"/>
      <c r="NP55" s="121"/>
      <c r="NQ55" s="121"/>
      <c r="NR55" s="121"/>
      <c r="NS55" s="121"/>
      <c r="NT55" s="121"/>
      <c r="NU55" s="121"/>
      <c r="NV55" s="121"/>
      <c r="NW55" s="122"/>
    </row>
    <row r="56" spans="1:387" ht="13.5" customHeight="1" x14ac:dyDescent="0.15">
      <c r="A56" s="19"/>
      <c r="B56" s="22"/>
      <c r="C56" s="23"/>
      <c r="D56" s="4"/>
      <c r="E56" s="4"/>
      <c r="F56" s="4"/>
      <c r="G56" s="4"/>
      <c r="H56" s="130" t="s">
        <v>35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4"/>
      <c r="CN56" s="4"/>
      <c r="CO56" s="4"/>
      <c r="CP56" s="4"/>
      <c r="CQ56" s="4"/>
      <c r="CR56" s="4"/>
      <c r="CS56" s="4"/>
      <c r="CT56" s="4"/>
      <c r="CU56" s="4"/>
      <c r="CV56" s="130" t="s">
        <v>36</v>
      </c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0"/>
      <c r="GA56" s="23"/>
      <c r="GB56" s="23"/>
      <c r="GC56" s="23"/>
      <c r="GD56" s="23"/>
      <c r="GE56" s="23"/>
      <c r="GF56" s="23"/>
      <c r="GG56" s="23"/>
      <c r="GH56" s="23"/>
      <c r="GI56" s="23"/>
      <c r="GJ56" s="130" t="s">
        <v>37</v>
      </c>
      <c r="GK56" s="130"/>
      <c r="GL56" s="130"/>
      <c r="GM56" s="130"/>
      <c r="GN56" s="130"/>
      <c r="GO56" s="130"/>
      <c r="GP56" s="130"/>
      <c r="GQ56" s="130"/>
      <c r="GR56" s="130"/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0"/>
      <c r="HG56" s="130"/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0"/>
      <c r="HV56" s="130"/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0"/>
      <c r="IK56" s="130"/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0"/>
      <c r="IZ56" s="130"/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0"/>
      <c r="JO56" s="4"/>
      <c r="JP56" s="4"/>
      <c r="JQ56" s="4"/>
      <c r="JR56" s="4"/>
      <c r="JS56" s="4"/>
      <c r="JT56" s="4"/>
      <c r="JU56" s="4"/>
      <c r="JV56" s="4"/>
      <c r="JW56" s="4"/>
      <c r="JX56" s="130" t="s">
        <v>38</v>
      </c>
      <c r="JY56" s="130"/>
      <c r="JZ56" s="130"/>
      <c r="KA56" s="130"/>
      <c r="KB56" s="130"/>
      <c r="KC56" s="130"/>
      <c r="KD56" s="130"/>
      <c r="KE56" s="130"/>
      <c r="KF56" s="130"/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0"/>
      <c r="KU56" s="130"/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0"/>
      <c r="LJ56" s="130"/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0"/>
      <c r="LY56" s="130"/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0"/>
      <c r="MN56" s="130"/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0"/>
      <c r="NC56" s="23"/>
      <c r="ND56" s="23"/>
      <c r="NE56" s="23"/>
      <c r="NF56" s="23"/>
      <c r="NG56" s="19"/>
      <c r="NH56" s="2"/>
      <c r="NI56" s="120"/>
      <c r="NJ56" s="121"/>
      <c r="NK56" s="121"/>
      <c r="NL56" s="121"/>
      <c r="NM56" s="121"/>
      <c r="NN56" s="121"/>
      <c r="NO56" s="121"/>
      <c r="NP56" s="121"/>
      <c r="NQ56" s="121"/>
      <c r="NR56" s="121"/>
      <c r="NS56" s="121"/>
      <c r="NT56" s="121"/>
      <c r="NU56" s="121"/>
      <c r="NV56" s="121"/>
      <c r="NW56" s="122"/>
    </row>
    <row r="57" spans="1:387" ht="13.5" customHeight="1" x14ac:dyDescent="0.15">
      <c r="A57" s="19"/>
      <c r="B57" s="22"/>
      <c r="C57" s="23"/>
      <c r="D57" s="4"/>
      <c r="E57" s="4"/>
      <c r="F57" s="4"/>
      <c r="G57" s="4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4"/>
      <c r="CN57" s="4"/>
      <c r="CO57" s="4"/>
      <c r="CP57" s="4"/>
      <c r="CQ57" s="4"/>
      <c r="CR57" s="4"/>
      <c r="CS57" s="4"/>
      <c r="CT57" s="4"/>
      <c r="CU57" s="4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  <c r="FS57" s="130"/>
      <c r="FT57" s="130"/>
      <c r="FU57" s="130"/>
      <c r="FV57" s="130"/>
      <c r="FW57" s="130"/>
      <c r="FX57" s="130"/>
      <c r="FY57" s="130"/>
      <c r="FZ57" s="130"/>
      <c r="GA57" s="23"/>
      <c r="GB57" s="23"/>
      <c r="GC57" s="23"/>
      <c r="GD57" s="23"/>
      <c r="GE57" s="23"/>
      <c r="GF57" s="23"/>
      <c r="GG57" s="23"/>
      <c r="GH57" s="23"/>
      <c r="GI57" s="23"/>
      <c r="GJ57" s="130"/>
      <c r="GK57" s="130"/>
      <c r="GL57" s="130"/>
      <c r="GM57" s="130"/>
      <c r="GN57" s="130"/>
      <c r="GO57" s="130"/>
      <c r="GP57" s="130"/>
      <c r="GQ57" s="130"/>
      <c r="GR57" s="130"/>
      <c r="GS57" s="130"/>
      <c r="GT57" s="130"/>
      <c r="GU57" s="130"/>
      <c r="GV57" s="130"/>
      <c r="GW57" s="130"/>
      <c r="GX57" s="130"/>
      <c r="GY57" s="130"/>
      <c r="GZ57" s="130"/>
      <c r="HA57" s="130"/>
      <c r="HB57" s="130"/>
      <c r="HC57" s="130"/>
      <c r="HD57" s="130"/>
      <c r="HE57" s="130"/>
      <c r="HF57" s="130"/>
      <c r="HG57" s="130"/>
      <c r="HH57" s="130"/>
      <c r="HI57" s="130"/>
      <c r="HJ57" s="130"/>
      <c r="HK57" s="130"/>
      <c r="HL57" s="130"/>
      <c r="HM57" s="130"/>
      <c r="HN57" s="130"/>
      <c r="HO57" s="130"/>
      <c r="HP57" s="130"/>
      <c r="HQ57" s="130"/>
      <c r="HR57" s="130"/>
      <c r="HS57" s="130"/>
      <c r="HT57" s="130"/>
      <c r="HU57" s="130"/>
      <c r="HV57" s="130"/>
      <c r="HW57" s="130"/>
      <c r="HX57" s="130"/>
      <c r="HY57" s="130"/>
      <c r="HZ57" s="130"/>
      <c r="IA57" s="130"/>
      <c r="IB57" s="130"/>
      <c r="IC57" s="130"/>
      <c r="ID57" s="130"/>
      <c r="IE57" s="130"/>
      <c r="IF57" s="130"/>
      <c r="IG57" s="130"/>
      <c r="IH57" s="130"/>
      <c r="II57" s="130"/>
      <c r="IJ57" s="130"/>
      <c r="IK57" s="130"/>
      <c r="IL57" s="130"/>
      <c r="IM57" s="130"/>
      <c r="IN57" s="130"/>
      <c r="IO57" s="130"/>
      <c r="IP57" s="130"/>
      <c r="IQ57" s="130"/>
      <c r="IR57" s="130"/>
      <c r="IS57" s="130"/>
      <c r="IT57" s="130"/>
      <c r="IU57" s="130"/>
      <c r="IV57" s="130"/>
      <c r="IW57" s="130"/>
      <c r="IX57" s="130"/>
      <c r="IY57" s="130"/>
      <c r="IZ57" s="130"/>
      <c r="JA57" s="130"/>
      <c r="JB57" s="130"/>
      <c r="JC57" s="130"/>
      <c r="JD57" s="130"/>
      <c r="JE57" s="130"/>
      <c r="JF57" s="130"/>
      <c r="JG57" s="130"/>
      <c r="JH57" s="130"/>
      <c r="JI57" s="130"/>
      <c r="JJ57" s="130"/>
      <c r="JK57" s="130"/>
      <c r="JL57" s="130"/>
      <c r="JM57" s="130"/>
      <c r="JN57" s="130"/>
      <c r="JO57" s="4"/>
      <c r="JP57" s="4"/>
      <c r="JQ57" s="4"/>
      <c r="JR57" s="4"/>
      <c r="JS57" s="4"/>
      <c r="JT57" s="4"/>
      <c r="JU57" s="4"/>
      <c r="JV57" s="4"/>
      <c r="JW57" s="4"/>
      <c r="JX57" s="130"/>
      <c r="JY57" s="130"/>
      <c r="JZ57" s="130"/>
      <c r="KA57" s="130"/>
      <c r="KB57" s="130"/>
      <c r="KC57" s="130"/>
      <c r="KD57" s="130"/>
      <c r="KE57" s="130"/>
      <c r="KF57" s="130"/>
      <c r="KG57" s="130"/>
      <c r="KH57" s="130"/>
      <c r="KI57" s="130"/>
      <c r="KJ57" s="130"/>
      <c r="KK57" s="130"/>
      <c r="KL57" s="130"/>
      <c r="KM57" s="130"/>
      <c r="KN57" s="130"/>
      <c r="KO57" s="130"/>
      <c r="KP57" s="130"/>
      <c r="KQ57" s="130"/>
      <c r="KR57" s="130"/>
      <c r="KS57" s="130"/>
      <c r="KT57" s="130"/>
      <c r="KU57" s="130"/>
      <c r="KV57" s="130"/>
      <c r="KW57" s="130"/>
      <c r="KX57" s="130"/>
      <c r="KY57" s="130"/>
      <c r="KZ57" s="130"/>
      <c r="LA57" s="130"/>
      <c r="LB57" s="130"/>
      <c r="LC57" s="130"/>
      <c r="LD57" s="130"/>
      <c r="LE57" s="130"/>
      <c r="LF57" s="130"/>
      <c r="LG57" s="130"/>
      <c r="LH57" s="130"/>
      <c r="LI57" s="130"/>
      <c r="LJ57" s="130"/>
      <c r="LK57" s="130"/>
      <c r="LL57" s="130"/>
      <c r="LM57" s="130"/>
      <c r="LN57" s="130"/>
      <c r="LO57" s="130"/>
      <c r="LP57" s="130"/>
      <c r="LQ57" s="130"/>
      <c r="LR57" s="130"/>
      <c r="LS57" s="130"/>
      <c r="LT57" s="130"/>
      <c r="LU57" s="130"/>
      <c r="LV57" s="130"/>
      <c r="LW57" s="130"/>
      <c r="LX57" s="130"/>
      <c r="LY57" s="130"/>
      <c r="LZ57" s="130"/>
      <c r="MA57" s="130"/>
      <c r="MB57" s="130"/>
      <c r="MC57" s="130"/>
      <c r="MD57" s="130"/>
      <c r="ME57" s="130"/>
      <c r="MF57" s="130"/>
      <c r="MG57" s="130"/>
      <c r="MH57" s="130"/>
      <c r="MI57" s="130"/>
      <c r="MJ57" s="130"/>
      <c r="MK57" s="130"/>
      <c r="ML57" s="130"/>
      <c r="MM57" s="130"/>
      <c r="MN57" s="130"/>
      <c r="MO57" s="130"/>
      <c r="MP57" s="130"/>
      <c r="MQ57" s="130"/>
      <c r="MR57" s="130"/>
      <c r="MS57" s="130"/>
      <c r="MT57" s="130"/>
      <c r="MU57" s="130"/>
      <c r="MV57" s="130"/>
      <c r="MW57" s="130"/>
      <c r="MX57" s="130"/>
      <c r="MY57" s="130"/>
      <c r="MZ57" s="130"/>
      <c r="NA57" s="130"/>
      <c r="NB57" s="130"/>
      <c r="NC57" s="23"/>
      <c r="ND57" s="23"/>
      <c r="NE57" s="23"/>
      <c r="NF57" s="23"/>
      <c r="NG57" s="19"/>
      <c r="NH57" s="2"/>
      <c r="NI57" s="120"/>
      <c r="NJ57" s="121"/>
      <c r="NK57" s="121"/>
      <c r="NL57" s="121"/>
      <c r="NM57" s="121"/>
      <c r="NN57" s="121"/>
      <c r="NO57" s="121"/>
      <c r="NP57" s="121"/>
      <c r="NQ57" s="121"/>
      <c r="NR57" s="121"/>
      <c r="NS57" s="121"/>
      <c r="NT57" s="121"/>
      <c r="NU57" s="121"/>
      <c r="NV57" s="121"/>
      <c r="NW57" s="122"/>
    </row>
    <row r="58" spans="1:387" ht="13.5" customHeight="1" x14ac:dyDescent="0.15">
      <c r="A58" s="19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4"/>
      <c r="BG58" s="4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4"/>
      <c r="GQ58" s="4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4"/>
      <c r="IU58" s="4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4"/>
      <c r="LC58" s="4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19"/>
      <c r="NH58" s="2"/>
      <c r="NI58" s="120"/>
      <c r="NJ58" s="121"/>
      <c r="NK58" s="121"/>
      <c r="NL58" s="121"/>
      <c r="NM58" s="121"/>
      <c r="NN58" s="121"/>
      <c r="NO58" s="121"/>
      <c r="NP58" s="121"/>
      <c r="NQ58" s="121"/>
      <c r="NR58" s="121"/>
      <c r="NS58" s="121"/>
      <c r="NT58" s="121"/>
      <c r="NU58" s="121"/>
      <c r="NV58" s="121"/>
      <c r="NW58" s="122"/>
    </row>
    <row r="59" spans="1:387" ht="13.5" customHeight="1" x14ac:dyDescent="0.15">
      <c r="A59" s="19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20"/>
      <c r="NJ59" s="121"/>
      <c r="NK59" s="121"/>
      <c r="NL59" s="121"/>
      <c r="NM59" s="121"/>
      <c r="NN59" s="121"/>
      <c r="NO59" s="121"/>
      <c r="NP59" s="121"/>
      <c r="NQ59" s="121"/>
      <c r="NR59" s="121"/>
      <c r="NS59" s="121"/>
      <c r="NT59" s="121"/>
      <c r="NU59" s="121"/>
      <c r="NV59" s="121"/>
      <c r="NW59" s="122"/>
    </row>
    <row r="60" spans="1:387" ht="13.5" customHeight="1" x14ac:dyDescent="0.15">
      <c r="A60" s="19"/>
      <c r="B60" s="20"/>
      <c r="C60" s="21"/>
      <c r="D60" s="21"/>
      <c r="E60" s="21"/>
      <c r="F60" s="21"/>
      <c r="G60" s="21"/>
      <c r="H60" s="111" t="s">
        <v>39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21"/>
      <c r="NC60" s="21"/>
      <c r="ND60" s="21"/>
      <c r="NE60" s="21"/>
      <c r="NF60" s="21"/>
      <c r="NG60" s="30"/>
      <c r="NH60" s="2"/>
      <c r="NI60" s="120"/>
      <c r="NJ60" s="121"/>
      <c r="NK60" s="121"/>
      <c r="NL60" s="121"/>
      <c r="NM60" s="121"/>
      <c r="NN60" s="121"/>
      <c r="NO60" s="121"/>
      <c r="NP60" s="121"/>
      <c r="NQ60" s="121"/>
      <c r="NR60" s="121"/>
      <c r="NS60" s="121"/>
      <c r="NT60" s="121"/>
      <c r="NU60" s="121"/>
      <c r="NV60" s="121"/>
      <c r="NW60" s="122"/>
    </row>
    <row r="61" spans="1:387" ht="13.5" customHeight="1" x14ac:dyDescent="0.15">
      <c r="A61" s="19"/>
      <c r="B61" s="20"/>
      <c r="C61" s="21"/>
      <c r="D61" s="21"/>
      <c r="E61" s="21"/>
      <c r="F61" s="21"/>
      <c r="G61" s="21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21"/>
      <c r="NC61" s="21"/>
      <c r="ND61" s="21"/>
      <c r="NE61" s="21"/>
      <c r="NF61" s="21"/>
      <c r="NG61" s="30"/>
      <c r="NH61" s="2"/>
      <c r="NI61" s="120"/>
      <c r="NJ61" s="121"/>
      <c r="NK61" s="121"/>
      <c r="NL61" s="121"/>
      <c r="NM61" s="121"/>
      <c r="NN61" s="121"/>
      <c r="NO61" s="121"/>
      <c r="NP61" s="121"/>
      <c r="NQ61" s="121"/>
      <c r="NR61" s="121"/>
      <c r="NS61" s="121"/>
      <c r="NT61" s="121"/>
      <c r="NU61" s="121"/>
      <c r="NV61" s="121"/>
      <c r="NW61" s="122"/>
    </row>
    <row r="62" spans="1:387" ht="13.5" customHeight="1" x14ac:dyDescent="0.15">
      <c r="A62" s="19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19"/>
      <c r="NH62" s="2"/>
      <c r="NI62" s="120"/>
      <c r="NJ62" s="121"/>
      <c r="NK62" s="121"/>
      <c r="NL62" s="121"/>
      <c r="NM62" s="121"/>
      <c r="NN62" s="121"/>
      <c r="NO62" s="121"/>
      <c r="NP62" s="121"/>
      <c r="NQ62" s="121"/>
      <c r="NR62" s="121"/>
      <c r="NS62" s="121"/>
      <c r="NT62" s="121"/>
      <c r="NU62" s="121"/>
      <c r="NV62" s="121"/>
      <c r="NW62" s="122"/>
    </row>
    <row r="63" spans="1:387" ht="13.5" customHeight="1" x14ac:dyDescent="0.15">
      <c r="A63" s="19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4" t="s">
        <v>40</v>
      </c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19"/>
      <c r="NH63" s="2"/>
      <c r="NI63" s="120"/>
      <c r="NJ63" s="121"/>
      <c r="NK63" s="121"/>
      <c r="NL63" s="121"/>
      <c r="NM63" s="121"/>
      <c r="NN63" s="121"/>
      <c r="NO63" s="121"/>
      <c r="NP63" s="121"/>
      <c r="NQ63" s="121"/>
      <c r="NR63" s="121"/>
      <c r="NS63" s="121"/>
      <c r="NT63" s="121"/>
      <c r="NU63" s="121"/>
      <c r="NV63" s="121"/>
      <c r="NW63" s="122"/>
    </row>
    <row r="64" spans="1:387" ht="13.5" customHeight="1" x14ac:dyDescent="0.15">
      <c r="A64" s="19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19"/>
      <c r="NH64" s="2"/>
      <c r="NI64" s="123"/>
      <c r="NJ64" s="124"/>
      <c r="NK64" s="124"/>
      <c r="NL64" s="124"/>
      <c r="NM64" s="124"/>
      <c r="NN64" s="124"/>
      <c r="NO64" s="124"/>
      <c r="NP64" s="124"/>
      <c r="NQ64" s="124"/>
      <c r="NR64" s="124"/>
      <c r="NS64" s="124"/>
      <c r="NT64" s="124"/>
      <c r="NU64" s="124"/>
      <c r="NV64" s="124"/>
      <c r="NW64" s="125"/>
    </row>
    <row r="65" spans="1:387" ht="13.5" customHeight="1" x14ac:dyDescent="0.15">
      <c r="A65" s="19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19"/>
      <c r="NH65" s="2"/>
      <c r="NI65" s="117" t="s">
        <v>41</v>
      </c>
      <c r="NJ65" s="118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9"/>
    </row>
    <row r="66" spans="1:387" ht="13.5" customHeight="1" x14ac:dyDescent="0.15">
      <c r="A66" s="19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4"/>
      <c r="FF66" s="134"/>
      <c r="FG66" s="134"/>
      <c r="FH66" s="134"/>
      <c r="FI66" s="134"/>
      <c r="FJ66" s="134"/>
      <c r="FK66" s="134"/>
      <c r="FL66" s="134"/>
      <c r="FM66" s="134"/>
      <c r="FN66" s="134"/>
      <c r="FO66" s="134"/>
      <c r="FP66" s="134"/>
      <c r="FQ66" s="134"/>
      <c r="FR66" s="134"/>
      <c r="FS66" s="134"/>
      <c r="FT66" s="134"/>
      <c r="FU66" s="134"/>
      <c r="FV66" s="134"/>
      <c r="FW66" s="134"/>
      <c r="FX66" s="134"/>
      <c r="FY66" s="134"/>
      <c r="FZ66" s="13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19"/>
      <c r="NH66" s="2"/>
      <c r="NI66" s="120" t="s">
        <v>144</v>
      </c>
      <c r="NJ66" s="121"/>
      <c r="NK66" s="121"/>
      <c r="NL66" s="121"/>
      <c r="NM66" s="121"/>
      <c r="NN66" s="121"/>
      <c r="NO66" s="121"/>
      <c r="NP66" s="121"/>
      <c r="NQ66" s="121"/>
      <c r="NR66" s="121"/>
      <c r="NS66" s="121"/>
      <c r="NT66" s="121"/>
      <c r="NU66" s="121"/>
      <c r="NV66" s="121"/>
      <c r="NW66" s="122"/>
    </row>
    <row r="67" spans="1:387" ht="13.5" customHeight="1" x14ac:dyDescent="0.15">
      <c r="A67" s="19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8">
        <f>データ!DI6</f>
        <v>836598</v>
      </c>
      <c r="CV67" s="138"/>
      <c r="CW67" s="138"/>
      <c r="CX67" s="138"/>
      <c r="CY67" s="138"/>
      <c r="CZ67" s="138"/>
      <c r="DA67" s="138"/>
      <c r="DB67" s="138"/>
      <c r="DC67" s="138"/>
      <c r="DD67" s="138"/>
      <c r="DE67" s="138"/>
      <c r="DF67" s="138"/>
      <c r="DG67" s="138"/>
      <c r="DH67" s="138"/>
      <c r="DI67" s="138"/>
      <c r="DJ67" s="138"/>
      <c r="DK67" s="138"/>
      <c r="DL67" s="138"/>
      <c r="DM67" s="138"/>
      <c r="DN67" s="138"/>
      <c r="DO67" s="138"/>
      <c r="DP67" s="138"/>
      <c r="DQ67" s="138"/>
      <c r="DR67" s="138"/>
      <c r="DS67" s="138"/>
      <c r="DT67" s="138"/>
      <c r="DU67" s="138"/>
      <c r="DV67" s="138"/>
      <c r="DW67" s="138"/>
      <c r="DX67" s="138"/>
      <c r="DY67" s="138"/>
      <c r="DZ67" s="138"/>
      <c r="EA67" s="138"/>
      <c r="EB67" s="138"/>
      <c r="EC67" s="138"/>
      <c r="ED67" s="138"/>
      <c r="EE67" s="138"/>
      <c r="EF67" s="138"/>
      <c r="EG67" s="138"/>
      <c r="EH67" s="138"/>
      <c r="EI67" s="138"/>
      <c r="EJ67" s="138"/>
      <c r="EK67" s="138"/>
      <c r="EL67" s="138"/>
      <c r="EM67" s="138"/>
      <c r="EN67" s="138"/>
      <c r="EO67" s="138"/>
      <c r="EP67" s="138"/>
      <c r="EQ67" s="138"/>
      <c r="ER67" s="138"/>
      <c r="ES67" s="138"/>
      <c r="ET67" s="138"/>
      <c r="EU67" s="138"/>
      <c r="EV67" s="138"/>
      <c r="EW67" s="138"/>
      <c r="EX67" s="138"/>
      <c r="EY67" s="138"/>
      <c r="EZ67" s="138"/>
      <c r="FA67" s="138"/>
      <c r="FB67" s="138"/>
      <c r="FC67" s="138"/>
      <c r="FD67" s="138"/>
      <c r="FE67" s="138"/>
      <c r="FF67" s="138"/>
      <c r="FG67" s="138"/>
      <c r="FH67" s="138"/>
      <c r="FI67" s="138"/>
      <c r="FJ67" s="138"/>
      <c r="FK67" s="138"/>
      <c r="FL67" s="138"/>
      <c r="FM67" s="138"/>
      <c r="FN67" s="138"/>
      <c r="FO67" s="138"/>
      <c r="FP67" s="138"/>
      <c r="FQ67" s="138"/>
      <c r="FR67" s="138"/>
      <c r="FS67" s="138"/>
      <c r="FT67" s="138"/>
      <c r="FU67" s="138"/>
      <c r="FV67" s="138"/>
      <c r="FW67" s="138"/>
      <c r="FX67" s="138"/>
      <c r="FY67" s="138"/>
      <c r="FZ67" s="138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2"/>
      <c r="NG67" s="19"/>
      <c r="NH67" s="2"/>
      <c r="NI67" s="120"/>
      <c r="NJ67" s="121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2"/>
    </row>
    <row r="68" spans="1:387" ht="13.5" customHeight="1" x14ac:dyDescent="0.15">
      <c r="A68" s="19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8"/>
      <c r="CV68" s="138"/>
      <c r="CW68" s="138"/>
      <c r="CX68" s="138"/>
      <c r="CY68" s="138"/>
      <c r="CZ68" s="138"/>
      <c r="DA68" s="138"/>
      <c r="DB68" s="138"/>
      <c r="DC68" s="138"/>
      <c r="DD68" s="138"/>
      <c r="DE68" s="138"/>
      <c r="DF68" s="138"/>
      <c r="DG68" s="138"/>
      <c r="DH68" s="138"/>
      <c r="DI68" s="138"/>
      <c r="DJ68" s="138"/>
      <c r="DK68" s="138"/>
      <c r="DL68" s="138"/>
      <c r="DM68" s="138"/>
      <c r="DN68" s="138"/>
      <c r="DO68" s="138"/>
      <c r="DP68" s="138"/>
      <c r="DQ68" s="138"/>
      <c r="DR68" s="138"/>
      <c r="DS68" s="138"/>
      <c r="DT68" s="138"/>
      <c r="DU68" s="138"/>
      <c r="DV68" s="138"/>
      <c r="DW68" s="138"/>
      <c r="DX68" s="138"/>
      <c r="DY68" s="138"/>
      <c r="DZ68" s="138"/>
      <c r="EA68" s="138"/>
      <c r="EB68" s="138"/>
      <c r="EC68" s="138"/>
      <c r="ED68" s="138"/>
      <c r="EE68" s="138"/>
      <c r="EF68" s="138"/>
      <c r="EG68" s="138"/>
      <c r="EH68" s="138"/>
      <c r="EI68" s="138"/>
      <c r="EJ68" s="138"/>
      <c r="EK68" s="138"/>
      <c r="EL68" s="138"/>
      <c r="EM68" s="138"/>
      <c r="EN68" s="138"/>
      <c r="EO68" s="138"/>
      <c r="EP68" s="138"/>
      <c r="EQ68" s="138"/>
      <c r="ER68" s="138"/>
      <c r="ES68" s="138"/>
      <c r="ET68" s="138"/>
      <c r="EU68" s="138"/>
      <c r="EV68" s="138"/>
      <c r="EW68" s="138"/>
      <c r="EX68" s="138"/>
      <c r="EY68" s="138"/>
      <c r="EZ68" s="138"/>
      <c r="FA68" s="138"/>
      <c r="FB68" s="138"/>
      <c r="FC68" s="138"/>
      <c r="FD68" s="138"/>
      <c r="FE68" s="138"/>
      <c r="FF68" s="138"/>
      <c r="FG68" s="138"/>
      <c r="FH68" s="138"/>
      <c r="FI68" s="138"/>
      <c r="FJ68" s="138"/>
      <c r="FK68" s="138"/>
      <c r="FL68" s="138"/>
      <c r="FM68" s="138"/>
      <c r="FN68" s="138"/>
      <c r="FO68" s="138"/>
      <c r="FP68" s="138"/>
      <c r="FQ68" s="138"/>
      <c r="FR68" s="138"/>
      <c r="FS68" s="138"/>
      <c r="FT68" s="138"/>
      <c r="FU68" s="138"/>
      <c r="FV68" s="138"/>
      <c r="FW68" s="138"/>
      <c r="FX68" s="138"/>
      <c r="FY68" s="138"/>
      <c r="FZ68" s="138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2"/>
      <c r="NG68" s="19"/>
      <c r="NH68" s="2"/>
      <c r="NI68" s="120"/>
      <c r="NJ68" s="121"/>
      <c r="NK68" s="121"/>
      <c r="NL68" s="121"/>
      <c r="NM68" s="121"/>
      <c r="NN68" s="121"/>
      <c r="NO68" s="121"/>
      <c r="NP68" s="121"/>
      <c r="NQ68" s="121"/>
      <c r="NR68" s="121"/>
      <c r="NS68" s="121"/>
      <c r="NT68" s="121"/>
      <c r="NU68" s="121"/>
      <c r="NV68" s="121"/>
      <c r="NW68" s="122"/>
    </row>
    <row r="69" spans="1:387" ht="13.5" customHeight="1" x14ac:dyDescent="0.15">
      <c r="A69" s="19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8"/>
      <c r="CV69" s="138"/>
      <c r="CW69" s="138"/>
      <c r="CX69" s="138"/>
      <c r="CY69" s="138"/>
      <c r="CZ69" s="138"/>
      <c r="DA69" s="138"/>
      <c r="DB69" s="138"/>
      <c r="DC69" s="138"/>
      <c r="DD69" s="138"/>
      <c r="DE69" s="138"/>
      <c r="DF69" s="138"/>
      <c r="DG69" s="138"/>
      <c r="DH69" s="138"/>
      <c r="DI69" s="138"/>
      <c r="DJ69" s="138"/>
      <c r="DK69" s="138"/>
      <c r="DL69" s="138"/>
      <c r="DM69" s="138"/>
      <c r="DN69" s="138"/>
      <c r="DO69" s="138"/>
      <c r="DP69" s="138"/>
      <c r="DQ69" s="138"/>
      <c r="DR69" s="138"/>
      <c r="DS69" s="138"/>
      <c r="DT69" s="138"/>
      <c r="DU69" s="138"/>
      <c r="DV69" s="138"/>
      <c r="DW69" s="138"/>
      <c r="DX69" s="138"/>
      <c r="DY69" s="138"/>
      <c r="DZ69" s="138"/>
      <c r="EA69" s="138"/>
      <c r="EB69" s="138"/>
      <c r="EC69" s="138"/>
      <c r="ED69" s="138"/>
      <c r="EE69" s="138"/>
      <c r="EF69" s="138"/>
      <c r="EG69" s="138"/>
      <c r="EH69" s="138"/>
      <c r="EI69" s="138"/>
      <c r="EJ69" s="138"/>
      <c r="EK69" s="138"/>
      <c r="EL69" s="138"/>
      <c r="EM69" s="138"/>
      <c r="EN69" s="138"/>
      <c r="EO69" s="138"/>
      <c r="EP69" s="138"/>
      <c r="EQ69" s="138"/>
      <c r="ER69" s="138"/>
      <c r="ES69" s="138"/>
      <c r="ET69" s="138"/>
      <c r="EU69" s="138"/>
      <c r="EV69" s="138"/>
      <c r="EW69" s="138"/>
      <c r="EX69" s="138"/>
      <c r="EY69" s="138"/>
      <c r="EZ69" s="138"/>
      <c r="FA69" s="138"/>
      <c r="FB69" s="138"/>
      <c r="FC69" s="138"/>
      <c r="FD69" s="138"/>
      <c r="FE69" s="138"/>
      <c r="FF69" s="138"/>
      <c r="FG69" s="138"/>
      <c r="FH69" s="138"/>
      <c r="FI69" s="138"/>
      <c r="FJ69" s="138"/>
      <c r="FK69" s="138"/>
      <c r="FL69" s="138"/>
      <c r="FM69" s="138"/>
      <c r="FN69" s="138"/>
      <c r="FO69" s="138"/>
      <c r="FP69" s="138"/>
      <c r="FQ69" s="138"/>
      <c r="FR69" s="138"/>
      <c r="FS69" s="138"/>
      <c r="FT69" s="138"/>
      <c r="FU69" s="138"/>
      <c r="FV69" s="138"/>
      <c r="FW69" s="138"/>
      <c r="FX69" s="138"/>
      <c r="FY69" s="138"/>
      <c r="FZ69" s="138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2"/>
      <c r="NG69" s="19"/>
      <c r="NH69" s="2"/>
      <c r="NI69" s="120"/>
      <c r="NJ69" s="121"/>
      <c r="NK69" s="121"/>
      <c r="NL69" s="121"/>
      <c r="NM69" s="121"/>
      <c r="NN69" s="121"/>
      <c r="NO69" s="121"/>
      <c r="NP69" s="121"/>
      <c r="NQ69" s="121"/>
      <c r="NR69" s="121"/>
      <c r="NS69" s="121"/>
      <c r="NT69" s="121"/>
      <c r="NU69" s="121"/>
      <c r="NV69" s="121"/>
      <c r="NW69" s="122"/>
    </row>
    <row r="70" spans="1:387" ht="13.5" customHeight="1" x14ac:dyDescent="0.15">
      <c r="A70" s="19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8"/>
      <c r="CV70" s="138"/>
      <c r="CW70" s="138"/>
      <c r="CX70" s="138"/>
      <c r="CY70" s="138"/>
      <c r="CZ70" s="138"/>
      <c r="DA70" s="138"/>
      <c r="DB70" s="138"/>
      <c r="DC70" s="138"/>
      <c r="DD70" s="138"/>
      <c r="DE70" s="138"/>
      <c r="DF70" s="138"/>
      <c r="DG70" s="138"/>
      <c r="DH70" s="138"/>
      <c r="DI70" s="138"/>
      <c r="DJ70" s="138"/>
      <c r="DK70" s="138"/>
      <c r="DL70" s="138"/>
      <c r="DM70" s="138"/>
      <c r="DN70" s="138"/>
      <c r="DO70" s="138"/>
      <c r="DP70" s="138"/>
      <c r="DQ70" s="138"/>
      <c r="DR70" s="138"/>
      <c r="DS70" s="138"/>
      <c r="DT70" s="138"/>
      <c r="DU70" s="138"/>
      <c r="DV70" s="138"/>
      <c r="DW70" s="138"/>
      <c r="DX70" s="138"/>
      <c r="DY70" s="138"/>
      <c r="DZ70" s="138"/>
      <c r="EA70" s="138"/>
      <c r="EB70" s="138"/>
      <c r="EC70" s="138"/>
      <c r="ED70" s="138"/>
      <c r="EE70" s="138"/>
      <c r="EF70" s="138"/>
      <c r="EG70" s="138"/>
      <c r="EH70" s="138"/>
      <c r="EI70" s="138"/>
      <c r="EJ70" s="138"/>
      <c r="EK70" s="138"/>
      <c r="EL70" s="138"/>
      <c r="EM70" s="138"/>
      <c r="EN70" s="138"/>
      <c r="EO70" s="138"/>
      <c r="EP70" s="138"/>
      <c r="EQ70" s="138"/>
      <c r="ER70" s="138"/>
      <c r="ES70" s="138"/>
      <c r="ET70" s="138"/>
      <c r="EU70" s="138"/>
      <c r="EV70" s="138"/>
      <c r="EW70" s="138"/>
      <c r="EX70" s="138"/>
      <c r="EY70" s="138"/>
      <c r="EZ70" s="138"/>
      <c r="FA70" s="138"/>
      <c r="FB70" s="138"/>
      <c r="FC70" s="138"/>
      <c r="FD70" s="138"/>
      <c r="FE70" s="138"/>
      <c r="FF70" s="138"/>
      <c r="FG70" s="138"/>
      <c r="FH70" s="138"/>
      <c r="FI70" s="138"/>
      <c r="FJ70" s="138"/>
      <c r="FK70" s="138"/>
      <c r="FL70" s="138"/>
      <c r="FM70" s="138"/>
      <c r="FN70" s="138"/>
      <c r="FO70" s="138"/>
      <c r="FP70" s="138"/>
      <c r="FQ70" s="138"/>
      <c r="FR70" s="138"/>
      <c r="FS70" s="138"/>
      <c r="FT70" s="138"/>
      <c r="FU70" s="138"/>
      <c r="FV70" s="138"/>
      <c r="FW70" s="138"/>
      <c r="FX70" s="138"/>
      <c r="FY70" s="138"/>
      <c r="FZ70" s="138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2"/>
      <c r="NG70" s="19"/>
      <c r="NH70" s="2"/>
      <c r="NI70" s="120"/>
      <c r="NJ70" s="121"/>
      <c r="NK70" s="121"/>
      <c r="NL70" s="121"/>
      <c r="NM70" s="121"/>
      <c r="NN70" s="121"/>
      <c r="NO70" s="121"/>
      <c r="NP70" s="121"/>
      <c r="NQ70" s="121"/>
      <c r="NR70" s="121"/>
      <c r="NS70" s="121"/>
      <c r="NT70" s="121"/>
      <c r="NU70" s="121"/>
      <c r="NV70" s="121"/>
      <c r="NW70" s="122"/>
    </row>
    <row r="71" spans="1:387" ht="13.5" customHeight="1" x14ac:dyDescent="0.15">
      <c r="A71" s="19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1"/>
      <c r="NG71" s="19"/>
      <c r="NH71" s="2"/>
      <c r="NI71" s="120"/>
      <c r="NJ71" s="121"/>
      <c r="NK71" s="121"/>
      <c r="NL71" s="121"/>
      <c r="NM71" s="121"/>
      <c r="NN71" s="121"/>
      <c r="NO71" s="121"/>
      <c r="NP71" s="121"/>
      <c r="NQ71" s="121"/>
      <c r="NR71" s="121"/>
      <c r="NS71" s="121"/>
      <c r="NT71" s="121"/>
      <c r="NU71" s="121"/>
      <c r="NV71" s="121"/>
      <c r="NW71" s="122"/>
    </row>
    <row r="72" spans="1:387" ht="13.5" customHeight="1" x14ac:dyDescent="0.15">
      <c r="A72" s="19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4" t="s">
        <v>42</v>
      </c>
      <c r="CV72" s="134"/>
      <c r="CW72" s="134"/>
      <c r="CX72" s="134"/>
      <c r="CY72" s="134"/>
      <c r="CZ72" s="134"/>
      <c r="DA72" s="134"/>
      <c r="DB72" s="134"/>
      <c r="DC72" s="134"/>
      <c r="DD72" s="134"/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134"/>
      <c r="DT72" s="134"/>
      <c r="DU72" s="134"/>
      <c r="DV72" s="134"/>
      <c r="DW72" s="134"/>
      <c r="DX72" s="134"/>
      <c r="DY72" s="134"/>
      <c r="DZ72" s="134"/>
      <c r="EA72" s="134"/>
      <c r="EB72" s="134"/>
      <c r="EC72" s="134"/>
      <c r="ED72" s="134"/>
      <c r="EE72" s="134"/>
      <c r="EF72" s="134"/>
      <c r="EG72" s="134"/>
      <c r="EH72" s="134"/>
      <c r="EI72" s="134"/>
      <c r="EJ72" s="134"/>
      <c r="EK72" s="134"/>
      <c r="EL72" s="134"/>
      <c r="EM72" s="134"/>
      <c r="EN72" s="134"/>
      <c r="EO72" s="134"/>
      <c r="EP72" s="134"/>
      <c r="EQ72" s="134"/>
      <c r="ER72" s="134"/>
      <c r="ES72" s="134"/>
      <c r="ET72" s="134"/>
      <c r="EU72" s="134"/>
      <c r="EV72" s="134"/>
      <c r="EW72" s="134"/>
      <c r="EX72" s="134"/>
      <c r="EY72" s="134"/>
      <c r="EZ72" s="134"/>
      <c r="FA72" s="134"/>
      <c r="FB72" s="134"/>
      <c r="FC72" s="134"/>
      <c r="FD72" s="134"/>
      <c r="FE72" s="134"/>
      <c r="FF72" s="134"/>
      <c r="FG72" s="134"/>
      <c r="FH72" s="134"/>
      <c r="FI72" s="134"/>
      <c r="FJ72" s="134"/>
      <c r="FK72" s="134"/>
      <c r="FL72" s="134"/>
      <c r="FM72" s="134"/>
      <c r="FN72" s="134"/>
      <c r="FO72" s="134"/>
      <c r="FP72" s="134"/>
      <c r="FQ72" s="134"/>
      <c r="FR72" s="134"/>
      <c r="FS72" s="134"/>
      <c r="FT72" s="134"/>
      <c r="FU72" s="134"/>
      <c r="FV72" s="134"/>
      <c r="FW72" s="134"/>
      <c r="FX72" s="134"/>
      <c r="FY72" s="134"/>
      <c r="FZ72" s="13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19"/>
      <c r="NH72" s="2"/>
      <c r="NI72" s="120"/>
      <c r="NJ72" s="121"/>
      <c r="NK72" s="121"/>
      <c r="NL72" s="121"/>
      <c r="NM72" s="121"/>
      <c r="NN72" s="121"/>
      <c r="NO72" s="121"/>
      <c r="NP72" s="121"/>
      <c r="NQ72" s="121"/>
      <c r="NR72" s="121"/>
      <c r="NS72" s="121"/>
      <c r="NT72" s="121"/>
      <c r="NU72" s="121"/>
      <c r="NV72" s="121"/>
      <c r="NW72" s="122"/>
    </row>
    <row r="73" spans="1:387" ht="13.5" customHeight="1" x14ac:dyDescent="0.15">
      <c r="A73" s="19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F73" s="134"/>
      <c r="DG73" s="134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134"/>
      <c r="DT73" s="134"/>
      <c r="DU73" s="134"/>
      <c r="DV73" s="134"/>
      <c r="DW73" s="134"/>
      <c r="DX73" s="134"/>
      <c r="DY73" s="134"/>
      <c r="DZ73" s="134"/>
      <c r="EA73" s="134"/>
      <c r="EB73" s="134"/>
      <c r="EC73" s="134"/>
      <c r="ED73" s="134"/>
      <c r="EE73" s="134"/>
      <c r="EF73" s="134"/>
      <c r="EG73" s="134"/>
      <c r="EH73" s="134"/>
      <c r="EI73" s="134"/>
      <c r="EJ73" s="134"/>
      <c r="EK73" s="134"/>
      <c r="EL73" s="134"/>
      <c r="EM73" s="134"/>
      <c r="EN73" s="134"/>
      <c r="EO73" s="134"/>
      <c r="EP73" s="134"/>
      <c r="EQ73" s="134"/>
      <c r="ER73" s="134"/>
      <c r="ES73" s="134"/>
      <c r="ET73" s="134"/>
      <c r="EU73" s="134"/>
      <c r="EV73" s="134"/>
      <c r="EW73" s="134"/>
      <c r="EX73" s="134"/>
      <c r="EY73" s="134"/>
      <c r="EZ73" s="134"/>
      <c r="FA73" s="134"/>
      <c r="FB73" s="134"/>
      <c r="FC73" s="134"/>
      <c r="FD73" s="134"/>
      <c r="FE73" s="134"/>
      <c r="FF73" s="134"/>
      <c r="FG73" s="134"/>
      <c r="FH73" s="134"/>
      <c r="FI73" s="134"/>
      <c r="FJ73" s="134"/>
      <c r="FK73" s="134"/>
      <c r="FL73" s="134"/>
      <c r="FM73" s="134"/>
      <c r="FN73" s="134"/>
      <c r="FO73" s="134"/>
      <c r="FP73" s="134"/>
      <c r="FQ73" s="134"/>
      <c r="FR73" s="134"/>
      <c r="FS73" s="134"/>
      <c r="FT73" s="134"/>
      <c r="FU73" s="134"/>
      <c r="FV73" s="134"/>
      <c r="FW73" s="134"/>
      <c r="FX73" s="134"/>
      <c r="FY73" s="134"/>
      <c r="FZ73" s="13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19"/>
      <c r="NH73" s="2"/>
      <c r="NI73" s="120"/>
      <c r="NJ73" s="121"/>
      <c r="NK73" s="121"/>
      <c r="NL73" s="121"/>
      <c r="NM73" s="121"/>
      <c r="NN73" s="121"/>
      <c r="NO73" s="121"/>
      <c r="NP73" s="121"/>
      <c r="NQ73" s="121"/>
      <c r="NR73" s="121"/>
      <c r="NS73" s="121"/>
      <c r="NT73" s="121"/>
      <c r="NU73" s="121"/>
      <c r="NV73" s="121"/>
      <c r="NW73" s="122"/>
    </row>
    <row r="74" spans="1:387" ht="13.5" customHeight="1" x14ac:dyDescent="0.15">
      <c r="A74" s="19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F74" s="134"/>
      <c r="DG74" s="134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134"/>
      <c r="DT74" s="134"/>
      <c r="DU74" s="134"/>
      <c r="DV74" s="134"/>
      <c r="DW74" s="134"/>
      <c r="DX74" s="134"/>
      <c r="DY74" s="134"/>
      <c r="DZ74" s="134"/>
      <c r="EA74" s="134"/>
      <c r="EB74" s="134"/>
      <c r="EC74" s="134"/>
      <c r="ED74" s="134"/>
      <c r="EE74" s="134"/>
      <c r="EF74" s="134"/>
      <c r="EG74" s="134"/>
      <c r="EH74" s="134"/>
      <c r="EI74" s="134"/>
      <c r="EJ74" s="134"/>
      <c r="EK74" s="134"/>
      <c r="EL74" s="134"/>
      <c r="EM74" s="134"/>
      <c r="EN74" s="134"/>
      <c r="EO74" s="134"/>
      <c r="EP74" s="134"/>
      <c r="EQ74" s="134"/>
      <c r="ER74" s="134"/>
      <c r="ES74" s="134"/>
      <c r="ET74" s="134"/>
      <c r="EU74" s="134"/>
      <c r="EV74" s="134"/>
      <c r="EW74" s="134"/>
      <c r="EX74" s="134"/>
      <c r="EY74" s="134"/>
      <c r="EZ74" s="134"/>
      <c r="FA74" s="134"/>
      <c r="FB74" s="134"/>
      <c r="FC74" s="134"/>
      <c r="FD74" s="134"/>
      <c r="FE74" s="134"/>
      <c r="FF74" s="134"/>
      <c r="FG74" s="134"/>
      <c r="FH74" s="134"/>
      <c r="FI74" s="134"/>
      <c r="FJ74" s="134"/>
      <c r="FK74" s="134"/>
      <c r="FL74" s="134"/>
      <c r="FM74" s="134"/>
      <c r="FN74" s="134"/>
      <c r="FO74" s="134"/>
      <c r="FP74" s="134"/>
      <c r="FQ74" s="134"/>
      <c r="FR74" s="134"/>
      <c r="FS74" s="134"/>
      <c r="FT74" s="134"/>
      <c r="FU74" s="134"/>
      <c r="FV74" s="134"/>
      <c r="FW74" s="134"/>
      <c r="FX74" s="134"/>
      <c r="FY74" s="134"/>
      <c r="FZ74" s="13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19"/>
      <c r="NH74" s="2"/>
      <c r="NI74" s="120"/>
      <c r="NJ74" s="121"/>
      <c r="NK74" s="121"/>
      <c r="NL74" s="121"/>
      <c r="NM74" s="121"/>
      <c r="NN74" s="121"/>
      <c r="NO74" s="121"/>
      <c r="NP74" s="121"/>
      <c r="NQ74" s="121"/>
      <c r="NR74" s="121"/>
      <c r="NS74" s="121"/>
      <c r="NT74" s="121"/>
      <c r="NU74" s="121"/>
      <c r="NV74" s="121"/>
      <c r="NW74" s="122"/>
    </row>
    <row r="75" spans="1:387" ht="13.5" customHeight="1" x14ac:dyDescent="0.15">
      <c r="A75" s="19"/>
      <c r="B75" s="22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4"/>
      <c r="FF75" s="134"/>
      <c r="FG75" s="134"/>
      <c r="FH75" s="134"/>
      <c r="FI75" s="134"/>
      <c r="FJ75" s="134"/>
      <c r="FK75" s="134"/>
      <c r="FL75" s="134"/>
      <c r="FM75" s="134"/>
      <c r="FN75" s="134"/>
      <c r="FO75" s="134"/>
      <c r="FP75" s="134"/>
      <c r="FQ75" s="134"/>
      <c r="FR75" s="134"/>
      <c r="FS75" s="134"/>
      <c r="FT75" s="134"/>
      <c r="FU75" s="134"/>
      <c r="FV75" s="134"/>
      <c r="FW75" s="134"/>
      <c r="FX75" s="134"/>
      <c r="FY75" s="134"/>
      <c r="FZ75" s="13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19"/>
      <c r="NH75" s="2"/>
      <c r="NI75" s="120"/>
      <c r="NJ75" s="121"/>
      <c r="NK75" s="121"/>
      <c r="NL75" s="121"/>
      <c r="NM75" s="121"/>
      <c r="NN75" s="121"/>
      <c r="NO75" s="121"/>
      <c r="NP75" s="121"/>
      <c r="NQ75" s="121"/>
      <c r="NR75" s="121"/>
      <c r="NS75" s="121"/>
      <c r="NT75" s="121"/>
      <c r="NU75" s="121"/>
      <c r="NV75" s="121"/>
      <c r="NW75" s="122"/>
    </row>
    <row r="76" spans="1:387" ht="13.5" customHeight="1" x14ac:dyDescent="0.15">
      <c r="A76" s="19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6">
        <f>データ!$B$11</f>
        <v>41275</v>
      </c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>
        <f>データ!$C$11</f>
        <v>41640</v>
      </c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>
        <f>データ!$D$11</f>
        <v>42005</v>
      </c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>
        <f>データ!$E$11</f>
        <v>42370</v>
      </c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>
        <f>データ!$F$11</f>
        <v>42736</v>
      </c>
      <c r="BW76" s="126"/>
      <c r="BX76" s="126"/>
      <c r="BY76" s="126"/>
      <c r="BZ76" s="126"/>
      <c r="CA76" s="126"/>
      <c r="CB76" s="126"/>
      <c r="CC76" s="126"/>
      <c r="CD76" s="126"/>
      <c r="CE76" s="126"/>
      <c r="CF76" s="126"/>
      <c r="CG76" s="126"/>
      <c r="CH76" s="126"/>
      <c r="CI76" s="126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8">
        <f>データ!DJ6</f>
        <v>2000</v>
      </c>
      <c r="CV76" s="138"/>
      <c r="CW76" s="138"/>
      <c r="CX76" s="138"/>
      <c r="CY76" s="138"/>
      <c r="CZ76" s="138"/>
      <c r="DA76" s="138"/>
      <c r="DB76" s="138"/>
      <c r="DC76" s="138"/>
      <c r="DD76" s="138"/>
      <c r="DE76" s="138"/>
      <c r="DF76" s="138"/>
      <c r="DG76" s="138"/>
      <c r="DH76" s="138"/>
      <c r="DI76" s="138"/>
      <c r="DJ76" s="138"/>
      <c r="DK76" s="138"/>
      <c r="DL76" s="138"/>
      <c r="DM76" s="138"/>
      <c r="DN76" s="138"/>
      <c r="DO76" s="138"/>
      <c r="DP76" s="138"/>
      <c r="DQ76" s="138"/>
      <c r="DR76" s="138"/>
      <c r="DS76" s="138"/>
      <c r="DT76" s="138"/>
      <c r="DU76" s="138"/>
      <c r="DV76" s="138"/>
      <c r="DW76" s="138"/>
      <c r="DX76" s="138"/>
      <c r="DY76" s="138"/>
      <c r="DZ76" s="138"/>
      <c r="EA76" s="138"/>
      <c r="EB76" s="138"/>
      <c r="EC76" s="138"/>
      <c r="ED76" s="138"/>
      <c r="EE76" s="138"/>
      <c r="EF76" s="138"/>
      <c r="EG76" s="138"/>
      <c r="EH76" s="138"/>
      <c r="EI76" s="138"/>
      <c r="EJ76" s="138"/>
      <c r="EK76" s="138"/>
      <c r="EL76" s="138"/>
      <c r="EM76" s="138"/>
      <c r="EN76" s="138"/>
      <c r="EO76" s="138"/>
      <c r="EP76" s="138"/>
      <c r="EQ76" s="138"/>
      <c r="ER76" s="138"/>
      <c r="ES76" s="138"/>
      <c r="ET76" s="138"/>
      <c r="EU76" s="138"/>
      <c r="EV76" s="138"/>
      <c r="EW76" s="138"/>
      <c r="EX76" s="138"/>
      <c r="EY76" s="138"/>
      <c r="EZ76" s="138"/>
      <c r="FA76" s="138"/>
      <c r="FB76" s="138"/>
      <c r="FC76" s="138"/>
      <c r="FD76" s="138"/>
      <c r="FE76" s="138"/>
      <c r="FF76" s="138"/>
      <c r="FG76" s="138"/>
      <c r="FH76" s="138"/>
      <c r="FI76" s="138"/>
      <c r="FJ76" s="138"/>
      <c r="FK76" s="138"/>
      <c r="FL76" s="138"/>
      <c r="FM76" s="138"/>
      <c r="FN76" s="138"/>
      <c r="FO76" s="138"/>
      <c r="FP76" s="138"/>
      <c r="FQ76" s="138"/>
      <c r="FR76" s="138"/>
      <c r="FS76" s="138"/>
      <c r="FT76" s="138"/>
      <c r="FU76" s="138"/>
      <c r="FV76" s="138"/>
      <c r="FW76" s="138"/>
      <c r="FX76" s="138"/>
      <c r="FY76" s="138"/>
      <c r="FZ76" s="138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6">
        <f>データ!$B$11</f>
        <v>41275</v>
      </c>
      <c r="GU76" s="126"/>
      <c r="GV76" s="126"/>
      <c r="GW76" s="126"/>
      <c r="GX76" s="126"/>
      <c r="GY76" s="126"/>
      <c r="GZ76" s="126"/>
      <c r="HA76" s="126"/>
      <c r="HB76" s="126"/>
      <c r="HC76" s="126"/>
      <c r="HD76" s="126"/>
      <c r="HE76" s="126"/>
      <c r="HF76" s="126"/>
      <c r="HG76" s="126"/>
      <c r="HH76" s="126">
        <f>データ!$C$11</f>
        <v>41640</v>
      </c>
      <c r="HI76" s="126"/>
      <c r="HJ76" s="126"/>
      <c r="HK76" s="126"/>
      <c r="HL76" s="126"/>
      <c r="HM76" s="126"/>
      <c r="HN76" s="126"/>
      <c r="HO76" s="126"/>
      <c r="HP76" s="126"/>
      <c r="HQ76" s="126"/>
      <c r="HR76" s="126"/>
      <c r="HS76" s="126"/>
      <c r="HT76" s="126"/>
      <c r="HU76" s="126"/>
      <c r="HV76" s="126">
        <f>データ!$D$11</f>
        <v>42005</v>
      </c>
      <c r="HW76" s="126"/>
      <c r="HX76" s="126"/>
      <c r="HY76" s="126"/>
      <c r="HZ76" s="126"/>
      <c r="IA76" s="126"/>
      <c r="IB76" s="126"/>
      <c r="IC76" s="126"/>
      <c r="ID76" s="126"/>
      <c r="IE76" s="126"/>
      <c r="IF76" s="126"/>
      <c r="IG76" s="126"/>
      <c r="IH76" s="126"/>
      <c r="II76" s="126"/>
      <c r="IJ76" s="126">
        <f>データ!$E$11</f>
        <v>42370</v>
      </c>
      <c r="IK76" s="126"/>
      <c r="IL76" s="126"/>
      <c r="IM76" s="126"/>
      <c r="IN76" s="126"/>
      <c r="IO76" s="126"/>
      <c r="IP76" s="126"/>
      <c r="IQ76" s="126"/>
      <c r="IR76" s="126"/>
      <c r="IS76" s="126"/>
      <c r="IT76" s="126"/>
      <c r="IU76" s="126"/>
      <c r="IV76" s="126"/>
      <c r="IW76" s="126"/>
      <c r="IX76" s="126">
        <f>データ!$F$11</f>
        <v>42736</v>
      </c>
      <c r="IY76" s="126"/>
      <c r="IZ76" s="126"/>
      <c r="JA76" s="126"/>
      <c r="JB76" s="126"/>
      <c r="JC76" s="126"/>
      <c r="JD76" s="126"/>
      <c r="JE76" s="126"/>
      <c r="JF76" s="126"/>
      <c r="JG76" s="126"/>
      <c r="JH76" s="126"/>
      <c r="JI76" s="126"/>
      <c r="JJ76" s="126"/>
      <c r="JK76" s="12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6">
        <f>データ!$B$11</f>
        <v>41275</v>
      </c>
      <c r="KI76" s="126"/>
      <c r="KJ76" s="126"/>
      <c r="KK76" s="126"/>
      <c r="KL76" s="126"/>
      <c r="KM76" s="126"/>
      <c r="KN76" s="126"/>
      <c r="KO76" s="126"/>
      <c r="KP76" s="126"/>
      <c r="KQ76" s="126"/>
      <c r="KR76" s="126"/>
      <c r="KS76" s="126"/>
      <c r="KT76" s="126"/>
      <c r="KU76" s="126"/>
      <c r="KV76" s="126">
        <f>データ!$C$11</f>
        <v>41640</v>
      </c>
      <c r="KW76" s="126"/>
      <c r="KX76" s="126"/>
      <c r="KY76" s="126"/>
      <c r="KZ76" s="126"/>
      <c r="LA76" s="126"/>
      <c r="LB76" s="126"/>
      <c r="LC76" s="126"/>
      <c r="LD76" s="126"/>
      <c r="LE76" s="126"/>
      <c r="LF76" s="126"/>
      <c r="LG76" s="126"/>
      <c r="LH76" s="126"/>
      <c r="LI76" s="126"/>
      <c r="LJ76" s="126">
        <f>データ!$D$11</f>
        <v>42005</v>
      </c>
      <c r="LK76" s="126"/>
      <c r="LL76" s="126"/>
      <c r="LM76" s="126"/>
      <c r="LN76" s="126"/>
      <c r="LO76" s="126"/>
      <c r="LP76" s="126"/>
      <c r="LQ76" s="126"/>
      <c r="LR76" s="126"/>
      <c r="LS76" s="126"/>
      <c r="LT76" s="126"/>
      <c r="LU76" s="126"/>
      <c r="LV76" s="126"/>
      <c r="LW76" s="126"/>
      <c r="LX76" s="126">
        <f>データ!$E$11</f>
        <v>42370</v>
      </c>
      <c r="LY76" s="126"/>
      <c r="LZ76" s="126"/>
      <c r="MA76" s="126"/>
      <c r="MB76" s="126"/>
      <c r="MC76" s="126"/>
      <c r="MD76" s="126"/>
      <c r="ME76" s="126"/>
      <c r="MF76" s="126"/>
      <c r="MG76" s="126"/>
      <c r="MH76" s="126"/>
      <c r="MI76" s="126"/>
      <c r="MJ76" s="126"/>
      <c r="MK76" s="126"/>
      <c r="ML76" s="126">
        <f>データ!$F$11</f>
        <v>42736</v>
      </c>
      <c r="MM76" s="126"/>
      <c r="MN76" s="126"/>
      <c r="MO76" s="126"/>
      <c r="MP76" s="126"/>
      <c r="MQ76" s="126"/>
      <c r="MR76" s="126"/>
      <c r="MS76" s="126"/>
      <c r="MT76" s="126"/>
      <c r="MU76" s="126"/>
      <c r="MV76" s="126"/>
      <c r="MW76" s="126"/>
      <c r="MX76" s="126"/>
      <c r="MY76" s="126"/>
      <c r="MZ76" s="4"/>
      <c r="NA76" s="4"/>
      <c r="NB76" s="4"/>
      <c r="NC76" s="4"/>
      <c r="ND76" s="4"/>
      <c r="NE76" s="4"/>
      <c r="NF76" s="34"/>
      <c r="NG76" s="19"/>
      <c r="NH76" s="2"/>
      <c r="NI76" s="120"/>
      <c r="NJ76" s="121"/>
      <c r="NK76" s="121"/>
      <c r="NL76" s="121"/>
      <c r="NM76" s="121"/>
      <c r="NN76" s="121"/>
      <c r="NO76" s="121"/>
      <c r="NP76" s="121"/>
      <c r="NQ76" s="121"/>
      <c r="NR76" s="121"/>
      <c r="NS76" s="121"/>
      <c r="NT76" s="121"/>
      <c r="NU76" s="121"/>
      <c r="NV76" s="121"/>
      <c r="NW76" s="122"/>
    </row>
    <row r="77" spans="1:387" ht="13.5" customHeight="1" x14ac:dyDescent="0.15">
      <c r="A77" s="19"/>
      <c r="B77" s="22"/>
      <c r="C77" s="4"/>
      <c r="D77" s="4"/>
      <c r="E77" s="4"/>
      <c r="F77" s="4"/>
      <c r="I77" s="127" t="s">
        <v>27</v>
      </c>
      <c r="J77" s="127"/>
      <c r="K77" s="127"/>
      <c r="L77" s="127"/>
      <c r="M77" s="127"/>
      <c r="N77" s="127"/>
      <c r="O77" s="127"/>
      <c r="P77" s="127"/>
      <c r="Q77" s="127"/>
      <c r="R77" s="128">
        <f>データ!CX7</f>
        <v>51.9</v>
      </c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>
        <f>データ!CY7</f>
        <v>55</v>
      </c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>
        <f>データ!CZ7</f>
        <v>58</v>
      </c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>
        <f>データ!DA7</f>
        <v>59.8</v>
      </c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>
        <f>データ!DB7</f>
        <v>61.4</v>
      </c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7" t="s">
        <v>27</v>
      </c>
      <c r="GL77" s="127"/>
      <c r="GM77" s="127"/>
      <c r="GN77" s="127"/>
      <c r="GO77" s="127"/>
      <c r="GP77" s="127"/>
      <c r="GQ77" s="127"/>
      <c r="GR77" s="127"/>
      <c r="GS77" s="127"/>
      <c r="GT77" s="128">
        <f>データ!DK7</f>
        <v>0</v>
      </c>
      <c r="GU77" s="128"/>
      <c r="GV77" s="128"/>
      <c r="GW77" s="128"/>
      <c r="GX77" s="128"/>
      <c r="GY77" s="128"/>
      <c r="GZ77" s="128"/>
      <c r="HA77" s="128"/>
      <c r="HB77" s="128"/>
      <c r="HC77" s="128"/>
      <c r="HD77" s="128"/>
      <c r="HE77" s="128"/>
      <c r="HF77" s="128"/>
      <c r="HG77" s="128"/>
      <c r="HH77" s="128">
        <f>データ!DL7</f>
        <v>0</v>
      </c>
      <c r="HI77" s="128"/>
      <c r="HJ77" s="128"/>
      <c r="HK77" s="128"/>
      <c r="HL77" s="128"/>
      <c r="HM77" s="128"/>
      <c r="HN77" s="128"/>
      <c r="HO77" s="128"/>
      <c r="HP77" s="128"/>
      <c r="HQ77" s="128"/>
      <c r="HR77" s="128"/>
      <c r="HS77" s="128"/>
      <c r="HT77" s="128"/>
      <c r="HU77" s="128"/>
      <c r="HV77" s="128">
        <f>データ!DM7</f>
        <v>1</v>
      </c>
      <c r="HW77" s="128"/>
      <c r="HX77" s="128"/>
      <c r="HY77" s="128"/>
      <c r="HZ77" s="128"/>
      <c r="IA77" s="128"/>
      <c r="IB77" s="128"/>
      <c r="IC77" s="128"/>
      <c r="ID77" s="128"/>
      <c r="IE77" s="128"/>
      <c r="IF77" s="128"/>
      <c r="IG77" s="128"/>
      <c r="IH77" s="128"/>
      <c r="II77" s="128"/>
      <c r="IJ77" s="128">
        <f>データ!DN7</f>
        <v>0</v>
      </c>
      <c r="IK77" s="128"/>
      <c r="IL77" s="128"/>
      <c r="IM77" s="128"/>
      <c r="IN77" s="128"/>
      <c r="IO77" s="128"/>
      <c r="IP77" s="128"/>
      <c r="IQ77" s="128"/>
      <c r="IR77" s="128"/>
      <c r="IS77" s="128"/>
      <c r="IT77" s="128"/>
      <c r="IU77" s="128"/>
      <c r="IV77" s="128"/>
      <c r="IW77" s="128"/>
      <c r="IX77" s="128">
        <f>データ!DO7</f>
        <v>0</v>
      </c>
      <c r="IY77" s="128"/>
      <c r="IZ77" s="128"/>
      <c r="JA77" s="128"/>
      <c r="JB77" s="128"/>
      <c r="JC77" s="128"/>
      <c r="JD77" s="128"/>
      <c r="JE77" s="128"/>
      <c r="JF77" s="128"/>
      <c r="JG77" s="128"/>
      <c r="JH77" s="128"/>
      <c r="JI77" s="128"/>
      <c r="JJ77" s="128"/>
      <c r="JK77" s="128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7" t="s">
        <v>27</v>
      </c>
      <c r="JZ77" s="127"/>
      <c r="KA77" s="127"/>
      <c r="KB77" s="127"/>
      <c r="KC77" s="127"/>
      <c r="KD77" s="127"/>
      <c r="KE77" s="127"/>
      <c r="KF77" s="127"/>
      <c r="KG77" s="127"/>
      <c r="KH77" s="128">
        <f>データ!DV7</f>
        <v>152.69999999999999</v>
      </c>
      <c r="KI77" s="128"/>
      <c r="KJ77" s="128"/>
      <c r="KK77" s="128"/>
      <c r="KL77" s="128"/>
      <c r="KM77" s="128"/>
      <c r="KN77" s="128"/>
      <c r="KO77" s="128"/>
      <c r="KP77" s="128"/>
      <c r="KQ77" s="128"/>
      <c r="KR77" s="128"/>
      <c r="KS77" s="128"/>
      <c r="KT77" s="128"/>
      <c r="KU77" s="128"/>
      <c r="KV77" s="128">
        <f>データ!DW7</f>
        <v>131.5</v>
      </c>
      <c r="KW77" s="128"/>
      <c r="KX77" s="128"/>
      <c r="KY77" s="128"/>
      <c r="KZ77" s="128"/>
      <c r="LA77" s="128"/>
      <c r="LB77" s="128"/>
      <c r="LC77" s="128"/>
      <c r="LD77" s="128"/>
      <c r="LE77" s="128"/>
      <c r="LF77" s="128"/>
      <c r="LG77" s="128"/>
      <c r="LH77" s="128"/>
      <c r="LI77" s="128"/>
      <c r="LJ77" s="128">
        <f>データ!DX7</f>
        <v>105.4</v>
      </c>
      <c r="LK77" s="128"/>
      <c r="LL77" s="128"/>
      <c r="LM77" s="128"/>
      <c r="LN77" s="128"/>
      <c r="LO77" s="128"/>
      <c r="LP77" s="128"/>
      <c r="LQ77" s="128"/>
      <c r="LR77" s="128"/>
      <c r="LS77" s="128"/>
      <c r="LT77" s="128"/>
      <c r="LU77" s="128"/>
      <c r="LV77" s="128"/>
      <c r="LW77" s="128"/>
      <c r="LX77" s="128">
        <f>データ!DY7</f>
        <v>76.900000000000006</v>
      </c>
      <c r="LY77" s="128"/>
      <c r="LZ77" s="128"/>
      <c r="MA77" s="128"/>
      <c r="MB77" s="128"/>
      <c r="MC77" s="128"/>
      <c r="MD77" s="128"/>
      <c r="ME77" s="128"/>
      <c r="MF77" s="128"/>
      <c r="MG77" s="128"/>
      <c r="MH77" s="128"/>
      <c r="MI77" s="128"/>
      <c r="MJ77" s="128"/>
      <c r="MK77" s="128"/>
      <c r="ML77" s="128">
        <f>データ!DZ7</f>
        <v>46.1</v>
      </c>
      <c r="MM77" s="128"/>
      <c r="MN77" s="128"/>
      <c r="MO77" s="128"/>
      <c r="MP77" s="128"/>
      <c r="MQ77" s="128"/>
      <c r="MR77" s="128"/>
      <c r="MS77" s="128"/>
      <c r="MT77" s="128"/>
      <c r="MU77" s="128"/>
      <c r="MV77" s="128"/>
      <c r="MW77" s="128"/>
      <c r="MX77" s="128"/>
      <c r="MY77" s="128"/>
      <c r="MZ77" s="4"/>
      <c r="NA77" s="4"/>
      <c r="NB77" s="4"/>
      <c r="NC77" s="4"/>
      <c r="ND77" s="4"/>
      <c r="NE77" s="4"/>
      <c r="NF77" s="34"/>
      <c r="NG77" s="19"/>
      <c r="NH77" s="2"/>
      <c r="NI77" s="120"/>
      <c r="NJ77" s="121"/>
      <c r="NK77" s="121"/>
      <c r="NL77" s="121"/>
      <c r="NM77" s="121"/>
      <c r="NN77" s="121"/>
      <c r="NO77" s="121"/>
      <c r="NP77" s="121"/>
      <c r="NQ77" s="121"/>
      <c r="NR77" s="121"/>
      <c r="NS77" s="121"/>
      <c r="NT77" s="121"/>
      <c r="NU77" s="121"/>
      <c r="NV77" s="121"/>
      <c r="NW77" s="122"/>
    </row>
    <row r="78" spans="1:387" ht="13.5" customHeight="1" x14ac:dyDescent="0.15">
      <c r="A78" s="19"/>
      <c r="B78" s="22"/>
      <c r="C78" s="4"/>
      <c r="D78" s="4"/>
      <c r="E78" s="4"/>
      <c r="F78" s="4"/>
      <c r="G78" s="4"/>
      <c r="H78" s="4"/>
      <c r="I78" s="127" t="s">
        <v>29</v>
      </c>
      <c r="J78" s="127"/>
      <c r="K78" s="127"/>
      <c r="L78" s="127"/>
      <c r="M78" s="127"/>
      <c r="N78" s="127"/>
      <c r="O78" s="127"/>
      <c r="P78" s="127"/>
      <c r="Q78" s="127"/>
      <c r="R78" s="128">
        <f>データ!DC7</f>
        <v>49.5</v>
      </c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>
        <f>データ!DD7</f>
        <v>53.5</v>
      </c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>
        <f>データ!DE7</f>
        <v>53.8</v>
      </c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>
        <f>データ!DF7</f>
        <v>54.8</v>
      </c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>
        <f>データ!DG7</f>
        <v>54.6</v>
      </c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7" t="s">
        <v>29</v>
      </c>
      <c r="GL78" s="127"/>
      <c r="GM78" s="127"/>
      <c r="GN78" s="127"/>
      <c r="GO78" s="127"/>
      <c r="GP78" s="127"/>
      <c r="GQ78" s="127"/>
      <c r="GR78" s="127"/>
      <c r="GS78" s="127"/>
      <c r="GT78" s="128">
        <f>データ!DP7</f>
        <v>86.8</v>
      </c>
      <c r="GU78" s="128"/>
      <c r="GV78" s="128"/>
      <c r="GW78" s="128"/>
      <c r="GX78" s="128"/>
      <c r="GY78" s="128"/>
      <c r="GZ78" s="128"/>
      <c r="HA78" s="128"/>
      <c r="HB78" s="128"/>
      <c r="HC78" s="128"/>
      <c r="HD78" s="128"/>
      <c r="HE78" s="128"/>
      <c r="HF78" s="128"/>
      <c r="HG78" s="128"/>
      <c r="HH78" s="128">
        <f>データ!DQ7</f>
        <v>86.2</v>
      </c>
      <c r="HI78" s="128"/>
      <c r="HJ78" s="128"/>
      <c r="HK78" s="128"/>
      <c r="HL78" s="128"/>
      <c r="HM78" s="128"/>
      <c r="HN78" s="128"/>
      <c r="HO78" s="128"/>
      <c r="HP78" s="128"/>
      <c r="HQ78" s="128"/>
      <c r="HR78" s="128"/>
      <c r="HS78" s="128"/>
      <c r="HT78" s="128"/>
      <c r="HU78" s="128"/>
      <c r="HV78" s="128">
        <f>データ!DR7</f>
        <v>91.6</v>
      </c>
      <c r="HW78" s="128"/>
      <c r="HX78" s="128"/>
      <c r="HY78" s="128"/>
      <c r="HZ78" s="128"/>
      <c r="IA78" s="128"/>
      <c r="IB78" s="128"/>
      <c r="IC78" s="128"/>
      <c r="ID78" s="128"/>
      <c r="IE78" s="128"/>
      <c r="IF78" s="128"/>
      <c r="IG78" s="128"/>
      <c r="IH78" s="128"/>
      <c r="II78" s="128"/>
      <c r="IJ78" s="128">
        <f>データ!DS7</f>
        <v>88.1</v>
      </c>
      <c r="IK78" s="128"/>
      <c r="IL78" s="128"/>
      <c r="IM78" s="128"/>
      <c r="IN78" s="128"/>
      <c r="IO78" s="128"/>
      <c r="IP78" s="128"/>
      <c r="IQ78" s="128"/>
      <c r="IR78" s="128"/>
      <c r="IS78" s="128"/>
      <c r="IT78" s="128"/>
      <c r="IU78" s="128"/>
      <c r="IV78" s="128"/>
      <c r="IW78" s="128"/>
      <c r="IX78" s="128">
        <f>データ!DT7</f>
        <v>73.8</v>
      </c>
      <c r="IY78" s="128"/>
      <c r="IZ78" s="128"/>
      <c r="JA78" s="128"/>
      <c r="JB78" s="128"/>
      <c r="JC78" s="128"/>
      <c r="JD78" s="128"/>
      <c r="JE78" s="128"/>
      <c r="JF78" s="128"/>
      <c r="JG78" s="128"/>
      <c r="JH78" s="128"/>
      <c r="JI78" s="128"/>
      <c r="JJ78" s="128"/>
      <c r="JK78" s="128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7" t="s">
        <v>29</v>
      </c>
      <c r="JZ78" s="127"/>
      <c r="KA78" s="127"/>
      <c r="KB78" s="127"/>
      <c r="KC78" s="127"/>
      <c r="KD78" s="127"/>
      <c r="KE78" s="127"/>
      <c r="KF78" s="127"/>
      <c r="KG78" s="127"/>
      <c r="KH78" s="128">
        <f>データ!EA7</f>
        <v>51.4</v>
      </c>
      <c r="KI78" s="128"/>
      <c r="KJ78" s="128"/>
      <c r="KK78" s="128"/>
      <c r="KL78" s="128"/>
      <c r="KM78" s="128"/>
      <c r="KN78" s="128"/>
      <c r="KO78" s="128"/>
      <c r="KP78" s="128"/>
      <c r="KQ78" s="128"/>
      <c r="KR78" s="128"/>
      <c r="KS78" s="128"/>
      <c r="KT78" s="128"/>
      <c r="KU78" s="128"/>
      <c r="KV78" s="128">
        <f>データ!EB7</f>
        <v>46.6</v>
      </c>
      <c r="KW78" s="128"/>
      <c r="KX78" s="128"/>
      <c r="KY78" s="128"/>
      <c r="KZ78" s="128"/>
      <c r="LA78" s="128"/>
      <c r="LB78" s="128"/>
      <c r="LC78" s="128"/>
      <c r="LD78" s="128"/>
      <c r="LE78" s="128"/>
      <c r="LF78" s="128"/>
      <c r="LG78" s="128"/>
      <c r="LH78" s="128"/>
      <c r="LI78" s="128"/>
      <c r="LJ78" s="128">
        <f>データ!EC7</f>
        <v>62.8</v>
      </c>
      <c r="LK78" s="128"/>
      <c r="LL78" s="128"/>
      <c r="LM78" s="128"/>
      <c r="LN78" s="128"/>
      <c r="LO78" s="128"/>
      <c r="LP78" s="128"/>
      <c r="LQ78" s="128"/>
      <c r="LR78" s="128"/>
      <c r="LS78" s="128"/>
      <c r="LT78" s="128"/>
      <c r="LU78" s="128"/>
      <c r="LV78" s="128"/>
      <c r="LW78" s="128"/>
      <c r="LX78" s="128">
        <f>データ!ED7</f>
        <v>67.099999999999994</v>
      </c>
      <c r="LY78" s="128"/>
      <c r="LZ78" s="128"/>
      <c r="MA78" s="128"/>
      <c r="MB78" s="128"/>
      <c r="MC78" s="128"/>
      <c r="MD78" s="128"/>
      <c r="ME78" s="128"/>
      <c r="MF78" s="128"/>
      <c r="MG78" s="128"/>
      <c r="MH78" s="128"/>
      <c r="MI78" s="128"/>
      <c r="MJ78" s="128"/>
      <c r="MK78" s="128"/>
      <c r="ML78" s="128">
        <f>データ!EE7</f>
        <v>36.9</v>
      </c>
      <c r="MM78" s="128"/>
      <c r="MN78" s="128"/>
      <c r="MO78" s="128"/>
      <c r="MP78" s="128"/>
      <c r="MQ78" s="128"/>
      <c r="MR78" s="128"/>
      <c r="MS78" s="128"/>
      <c r="MT78" s="128"/>
      <c r="MU78" s="128"/>
      <c r="MV78" s="128"/>
      <c r="MW78" s="128"/>
      <c r="MX78" s="128"/>
      <c r="MY78" s="128"/>
      <c r="MZ78" s="4"/>
      <c r="NA78" s="4"/>
      <c r="NB78" s="4"/>
      <c r="NC78" s="4"/>
      <c r="ND78" s="4"/>
      <c r="NE78" s="4"/>
      <c r="NF78" s="34"/>
      <c r="NG78" s="19"/>
      <c r="NH78" s="2"/>
      <c r="NI78" s="120"/>
      <c r="NJ78" s="121"/>
      <c r="NK78" s="121"/>
      <c r="NL78" s="121"/>
      <c r="NM78" s="121"/>
      <c r="NN78" s="121"/>
      <c r="NO78" s="121"/>
      <c r="NP78" s="121"/>
      <c r="NQ78" s="121"/>
      <c r="NR78" s="121"/>
      <c r="NS78" s="121"/>
      <c r="NT78" s="121"/>
      <c r="NU78" s="121"/>
      <c r="NV78" s="121"/>
      <c r="NW78" s="122"/>
    </row>
    <row r="79" spans="1:387" ht="13.5" customHeight="1" x14ac:dyDescent="0.15">
      <c r="A79" s="19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19"/>
      <c r="NH79" s="2"/>
      <c r="NI79" s="120"/>
      <c r="NJ79" s="121"/>
      <c r="NK79" s="121"/>
      <c r="NL79" s="121"/>
      <c r="NM79" s="121"/>
      <c r="NN79" s="121"/>
      <c r="NO79" s="121"/>
      <c r="NP79" s="121"/>
      <c r="NQ79" s="121"/>
      <c r="NR79" s="121"/>
      <c r="NS79" s="121"/>
      <c r="NT79" s="121"/>
      <c r="NU79" s="121"/>
      <c r="NV79" s="121"/>
      <c r="NW79" s="122"/>
    </row>
    <row r="80" spans="1:387" ht="13.5" customHeight="1" x14ac:dyDescent="0.15">
      <c r="A80" s="19"/>
      <c r="B80" s="22"/>
      <c r="C80" s="23"/>
      <c r="D80" s="4"/>
      <c r="E80" s="4"/>
      <c r="F80" s="4"/>
      <c r="G80" s="4"/>
      <c r="H80" s="130" t="s">
        <v>43</v>
      </c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130" t="s">
        <v>44</v>
      </c>
      <c r="GK80" s="130"/>
      <c r="GL80" s="130"/>
      <c r="GM80" s="130"/>
      <c r="GN80" s="130"/>
      <c r="GO80" s="130"/>
      <c r="GP80" s="130"/>
      <c r="GQ80" s="130"/>
      <c r="GR80" s="130"/>
      <c r="GS80" s="130"/>
      <c r="GT80" s="130"/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/>
      <c r="HM80" s="130"/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130"/>
      <c r="IG80" s="130"/>
      <c r="IH80" s="130"/>
      <c r="II80" s="130"/>
      <c r="IJ80" s="130"/>
      <c r="IK80" s="130"/>
      <c r="IL80" s="130"/>
      <c r="IM80" s="130"/>
      <c r="IN80" s="130"/>
      <c r="IO80" s="130"/>
      <c r="IP80" s="130"/>
      <c r="IQ80" s="130"/>
      <c r="IR80" s="130"/>
      <c r="IS80" s="130"/>
      <c r="IT80" s="130"/>
      <c r="IU80" s="130"/>
      <c r="IV80" s="130"/>
      <c r="IW80" s="130"/>
      <c r="IX80" s="130"/>
      <c r="IY80" s="130"/>
      <c r="IZ80" s="130"/>
      <c r="JA80" s="130"/>
      <c r="JB80" s="130"/>
      <c r="JC80" s="130"/>
      <c r="JD80" s="130"/>
      <c r="JE80" s="130"/>
      <c r="JF80" s="130"/>
      <c r="JG80" s="130"/>
      <c r="JH80" s="130"/>
      <c r="JI80" s="130"/>
      <c r="JJ80" s="130"/>
      <c r="JK80" s="130"/>
      <c r="JL80" s="130"/>
      <c r="JM80" s="130"/>
      <c r="JN80" s="130"/>
      <c r="JO80" s="4"/>
      <c r="JP80" s="4"/>
      <c r="JQ80" s="4"/>
      <c r="JR80" s="4"/>
      <c r="JS80" s="4"/>
      <c r="JT80" s="4"/>
      <c r="JU80" s="4"/>
      <c r="JV80" s="4"/>
      <c r="JW80" s="4"/>
      <c r="JX80" s="130" t="s">
        <v>45</v>
      </c>
      <c r="JY80" s="130"/>
      <c r="JZ80" s="130"/>
      <c r="KA80" s="130"/>
      <c r="KB80" s="130"/>
      <c r="KC80" s="130"/>
      <c r="KD80" s="130"/>
      <c r="KE80" s="130"/>
      <c r="KF80" s="130"/>
      <c r="KG80" s="130"/>
      <c r="KH80" s="130"/>
      <c r="KI80" s="130"/>
      <c r="KJ80" s="130"/>
      <c r="KK80" s="130"/>
      <c r="KL80" s="130"/>
      <c r="KM80" s="130"/>
      <c r="KN80" s="130"/>
      <c r="KO80" s="130"/>
      <c r="KP80" s="130"/>
      <c r="KQ80" s="130"/>
      <c r="KR80" s="130"/>
      <c r="KS80" s="130"/>
      <c r="KT80" s="130"/>
      <c r="KU80" s="130"/>
      <c r="KV80" s="130"/>
      <c r="KW80" s="130"/>
      <c r="KX80" s="130"/>
      <c r="KY80" s="130"/>
      <c r="KZ80" s="130"/>
      <c r="LA80" s="130"/>
      <c r="LB80" s="130"/>
      <c r="LC80" s="130"/>
      <c r="LD80" s="130"/>
      <c r="LE80" s="130"/>
      <c r="LF80" s="130"/>
      <c r="LG80" s="130"/>
      <c r="LH80" s="130"/>
      <c r="LI80" s="130"/>
      <c r="LJ80" s="130"/>
      <c r="LK80" s="130"/>
      <c r="LL80" s="130"/>
      <c r="LM80" s="130"/>
      <c r="LN80" s="130"/>
      <c r="LO80" s="130"/>
      <c r="LP80" s="130"/>
      <c r="LQ80" s="130"/>
      <c r="LR80" s="130"/>
      <c r="LS80" s="130"/>
      <c r="LT80" s="130"/>
      <c r="LU80" s="130"/>
      <c r="LV80" s="130"/>
      <c r="LW80" s="130"/>
      <c r="LX80" s="130"/>
      <c r="LY80" s="130"/>
      <c r="LZ80" s="130"/>
      <c r="MA80" s="130"/>
      <c r="MB80" s="130"/>
      <c r="MC80" s="130"/>
      <c r="MD80" s="130"/>
      <c r="ME80" s="130"/>
      <c r="MF80" s="130"/>
      <c r="MG80" s="130"/>
      <c r="MH80" s="130"/>
      <c r="MI80" s="130"/>
      <c r="MJ80" s="130"/>
      <c r="MK80" s="130"/>
      <c r="ML80" s="130"/>
      <c r="MM80" s="130"/>
      <c r="MN80" s="130"/>
      <c r="MO80" s="130"/>
      <c r="MP80" s="130"/>
      <c r="MQ80" s="130"/>
      <c r="MR80" s="130"/>
      <c r="MS80" s="130"/>
      <c r="MT80" s="130"/>
      <c r="MU80" s="130"/>
      <c r="MV80" s="130"/>
      <c r="MW80" s="130"/>
      <c r="MX80" s="130"/>
      <c r="MY80" s="130"/>
      <c r="MZ80" s="130"/>
      <c r="NA80" s="130"/>
      <c r="NB80" s="130"/>
      <c r="NC80" s="23"/>
      <c r="ND80" s="23"/>
      <c r="NE80" s="23"/>
      <c r="NF80" s="23"/>
      <c r="NG80" s="19"/>
      <c r="NH80" s="2"/>
      <c r="NI80" s="120"/>
      <c r="NJ80" s="121"/>
      <c r="NK80" s="121"/>
      <c r="NL80" s="121"/>
      <c r="NM80" s="121"/>
      <c r="NN80" s="121"/>
      <c r="NO80" s="121"/>
      <c r="NP80" s="121"/>
      <c r="NQ80" s="121"/>
      <c r="NR80" s="121"/>
      <c r="NS80" s="121"/>
      <c r="NT80" s="121"/>
      <c r="NU80" s="121"/>
      <c r="NV80" s="121"/>
      <c r="NW80" s="122"/>
    </row>
    <row r="81" spans="1:387" ht="13.5" customHeight="1" x14ac:dyDescent="0.15">
      <c r="A81" s="19"/>
      <c r="B81" s="22"/>
      <c r="C81" s="23"/>
      <c r="D81" s="4"/>
      <c r="E81" s="4"/>
      <c r="F81" s="4"/>
      <c r="G81" s="4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130"/>
      <c r="GK81" s="130"/>
      <c r="GL81" s="130"/>
      <c r="GM81" s="130"/>
      <c r="GN81" s="130"/>
      <c r="GO81" s="130"/>
      <c r="GP81" s="130"/>
      <c r="GQ81" s="130"/>
      <c r="GR81" s="130"/>
      <c r="GS81" s="130"/>
      <c r="GT81" s="130"/>
      <c r="GU81" s="130"/>
      <c r="GV81" s="130"/>
      <c r="GW81" s="130"/>
      <c r="GX81" s="130"/>
      <c r="GY81" s="130"/>
      <c r="GZ81" s="130"/>
      <c r="HA81" s="130"/>
      <c r="HB81" s="130"/>
      <c r="HC81" s="130"/>
      <c r="HD81" s="130"/>
      <c r="HE81" s="130"/>
      <c r="HF81" s="130"/>
      <c r="HG81" s="130"/>
      <c r="HH81" s="130"/>
      <c r="HI81" s="130"/>
      <c r="HJ81" s="130"/>
      <c r="HK81" s="130"/>
      <c r="HL81" s="130"/>
      <c r="HM81" s="130"/>
      <c r="HN81" s="130"/>
      <c r="HO81" s="130"/>
      <c r="HP81" s="130"/>
      <c r="HQ81" s="130"/>
      <c r="HR81" s="130"/>
      <c r="HS81" s="130"/>
      <c r="HT81" s="130"/>
      <c r="HU81" s="130"/>
      <c r="HV81" s="130"/>
      <c r="HW81" s="130"/>
      <c r="HX81" s="130"/>
      <c r="HY81" s="130"/>
      <c r="HZ81" s="130"/>
      <c r="IA81" s="130"/>
      <c r="IB81" s="130"/>
      <c r="IC81" s="130"/>
      <c r="ID81" s="130"/>
      <c r="IE81" s="130"/>
      <c r="IF81" s="130"/>
      <c r="IG81" s="130"/>
      <c r="IH81" s="130"/>
      <c r="II81" s="130"/>
      <c r="IJ81" s="130"/>
      <c r="IK81" s="130"/>
      <c r="IL81" s="130"/>
      <c r="IM81" s="130"/>
      <c r="IN81" s="130"/>
      <c r="IO81" s="130"/>
      <c r="IP81" s="130"/>
      <c r="IQ81" s="130"/>
      <c r="IR81" s="130"/>
      <c r="IS81" s="130"/>
      <c r="IT81" s="130"/>
      <c r="IU81" s="130"/>
      <c r="IV81" s="130"/>
      <c r="IW81" s="130"/>
      <c r="IX81" s="130"/>
      <c r="IY81" s="130"/>
      <c r="IZ81" s="130"/>
      <c r="JA81" s="130"/>
      <c r="JB81" s="130"/>
      <c r="JC81" s="130"/>
      <c r="JD81" s="130"/>
      <c r="JE81" s="130"/>
      <c r="JF81" s="130"/>
      <c r="JG81" s="130"/>
      <c r="JH81" s="130"/>
      <c r="JI81" s="130"/>
      <c r="JJ81" s="130"/>
      <c r="JK81" s="130"/>
      <c r="JL81" s="130"/>
      <c r="JM81" s="130"/>
      <c r="JN81" s="130"/>
      <c r="JO81" s="4"/>
      <c r="JP81" s="4"/>
      <c r="JQ81" s="4"/>
      <c r="JR81" s="4"/>
      <c r="JS81" s="4"/>
      <c r="JT81" s="4"/>
      <c r="JU81" s="4"/>
      <c r="JV81" s="4"/>
      <c r="JW81" s="4"/>
      <c r="JX81" s="130"/>
      <c r="JY81" s="130"/>
      <c r="JZ81" s="130"/>
      <c r="KA81" s="130"/>
      <c r="KB81" s="130"/>
      <c r="KC81" s="130"/>
      <c r="KD81" s="130"/>
      <c r="KE81" s="130"/>
      <c r="KF81" s="130"/>
      <c r="KG81" s="130"/>
      <c r="KH81" s="130"/>
      <c r="KI81" s="130"/>
      <c r="KJ81" s="130"/>
      <c r="KK81" s="130"/>
      <c r="KL81" s="130"/>
      <c r="KM81" s="130"/>
      <c r="KN81" s="130"/>
      <c r="KO81" s="130"/>
      <c r="KP81" s="130"/>
      <c r="KQ81" s="130"/>
      <c r="KR81" s="130"/>
      <c r="KS81" s="130"/>
      <c r="KT81" s="130"/>
      <c r="KU81" s="130"/>
      <c r="KV81" s="130"/>
      <c r="KW81" s="130"/>
      <c r="KX81" s="130"/>
      <c r="KY81" s="130"/>
      <c r="KZ81" s="130"/>
      <c r="LA81" s="130"/>
      <c r="LB81" s="130"/>
      <c r="LC81" s="130"/>
      <c r="LD81" s="130"/>
      <c r="LE81" s="130"/>
      <c r="LF81" s="130"/>
      <c r="LG81" s="130"/>
      <c r="LH81" s="130"/>
      <c r="LI81" s="130"/>
      <c r="LJ81" s="130"/>
      <c r="LK81" s="130"/>
      <c r="LL81" s="130"/>
      <c r="LM81" s="130"/>
      <c r="LN81" s="130"/>
      <c r="LO81" s="130"/>
      <c r="LP81" s="130"/>
      <c r="LQ81" s="130"/>
      <c r="LR81" s="130"/>
      <c r="LS81" s="130"/>
      <c r="LT81" s="130"/>
      <c r="LU81" s="130"/>
      <c r="LV81" s="130"/>
      <c r="LW81" s="130"/>
      <c r="LX81" s="130"/>
      <c r="LY81" s="130"/>
      <c r="LZ81" s="130"/>
      <c r="MA81" s="130"/>
      <c r="MB81" s="130"/>
      <c r="MC81" s="130"/>
      <c r="MD81" s="130"/>
      <c r="ME81" s="130"/>
      <c r="MF81" s="130"/>
      <c r="MG81" s="130"/>
      <c r="MH81" s="130"/>
      <c r="MI81" s="130"/>
      <c r="MJ81" s="130"/>
      <c r="MK81" s="130"/>
      <c r="ML81" s="130"/>
      <c r="MM81" s="130"/>
      <c r="MN81" s="130"/>
      <c r="MO81" s="130"/>
      <c r="MP81" s="130"/>
      <c r="MQ81" s="130"/>
      <c r="MR81" s="130"/>
      <c r="MS81" s="130"/>
      <c r="MT81" s="130"/>
      <c r="MU81" s="130"/>
      <c r="MV81" s="130"/>
      <c r="MW81" s="130"/>
      <c r="MX81" s="130"/>
      <c r="MY81" s="130"/>
      <c r="MZ81" s="130"/>
      <c r="NA81" s="130"/>
      <c r="NB81" s="130"/>
      <c r="NC81" s="23"/>
      <c r="ND81" s="23"/>
      <c r="NE81" s="23"/>
      <c r="NF81" s="23"/>
      <c r="NG81" s="19"/>
      <c r="NH81" s="2"/>
      <c r="NI81" s="120"/>
      <c r="NJ81" s="121"/>
      <c r="NK81" s="121"/>
      <c r="NL81" s="121"/>
      <c r="NM81" s="121"/>
      <c r="NN81" s="121"/>
      <c r="NO81" s="121"/>
      <c r="NP81" s="121"/>
      <c r="NQ81" s="121"/>
      <c r="NR81" s="121"/>
      <c r="NS81" s="121"/>
      <c r="NT81" s="121"/>
      <c r="NU81" s="121"/>
      <c r="NV81" s="121"/>
      <c r="NW81" s="122"/>
    </row>
    <row r="82" spans="1:387" ht="13.5" customHeight="1" x14ac:dyDescent="0.15">
      <c r="A82" s="19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23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5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8"/>
      <c r="Z86" s="38"/>
      <c r="AA86" s="38"/>
      <c r="AB86" s="38"/>
      <c r="AC86" s="38"/>
      <c r="AD86" s="38"/>
      <c r="AE86" s="38"/>
      <c r="AF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8"/>
      <c r="Z87" s="38"/>
      <c r="AA87" s="38"/>
      <c r="AB87" s="38"/>
      <c r="AC87" s="38"/>
      <c r="AD87" s="38"/>
      <c r="AE87" s="38"/>
      <c r="AF87" s="38"/>
    </row>
    <row r="88" spans="1:387" hidden="1" x14ac:dyDescent="0.15">
      <c r="B88" s="35" t="str">
        <f>データ!AI6</f>
        <v>【97.6】</v>
      </c>
      <c r="C88" s="36" t="str">
        <f>データ!AT6</f>
        <v>【7.6】</v>
      </c>
      <c r="D88" s="36" t="str">
        <f>データ!BE6</f>
        <v>【815】</v>
      </c>
      <c r="E88" s="36" t="str">
        <f>データ!BP6</f>
        <v>【25.8】</v>
      </c>
      <c r="F88" s="36" t="str">
        <f>データ!CA6</f>
        <v>【20.7】</v>
      </c>
      <c r="G88" s="36" t="str">
        <f>データ!CL6</f>
        <v>【3.9】</v>
      </c>
      <c r="H88" s="36" t="str">
        <f>データ!CW6</f>
        <v>【19,628】</v>
      </c>
      <c r="I88" s="36" t="str">
        <f>データ!DH6</f>
        <v>【53.4】</v>
      </c>
      <c r="J88" s="36" t="s">
        <v>59</v>
      </c>
      <c r="K88" s="36" t="s">
        <v>59</v>
      </c>
      <c r="L88" s="36" t="str">
        <f>データ!DU6</f>
        <v>【26.6】</v>
      </c>
      <c r="M88" s="36" t="str">
        <f>データ!EF6</f>
        <v>【24.9】</v>
      </c>
      <c r="N88" s="36" t="str">
        <f>データ!EF6</f>
        <v>【24.9】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8"/>
      <c r="Z88" s="38"/>
      <c r="AA88" s="38"/>
      <c r="AB88" s="38"/>
      <c r="AC88" s="38"/>
      <c r="AD88" s="38"/>
      <c r="AE88" s="38"/>
      <c r="AF88" s="38"/>
    </row>
  </sheetData>
  <sheetProtection algorithmName="SHA-512" hashValue="dAgT6nkYWBtNM2JEgBXvHwDi4LH8nauD/Hob+XXVBtfu0ShRygW7YlgognJrD/MKnADSHHB1TNokZBOm3bBYUQ==" saltValue="B/cgQHl4wyDDqcA70ioT3w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60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61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62</v>
      </c>
      <c r="B3" s="40" t="s">
        <v>63</v>
      </c>
      <c r="C3" s="40" t="s">
        <v>64</v>
      </c>
      <c r="D3" s="40" t="s">
        <v>65</v>
      </c>
      <c r="E3" s="40" t="s">
        <v>66</v>
      </c>
      <c r="F3" s="40" t="s">
        <v>67</v>
      </c>
      <c r="G3" s="40" t="s">
        <v>68</v>
      </c>
      <c r="H3" s="140" t="s">
        <v>69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41" t="s">
        <v>70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71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72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73</v>
      </c>
      <c r="B4" s="48"/>
      <c r="C4" s="48"/>
      <c r="D4" s="48"/>
      <c r="E4" s="48"/>
      <c r="F4" s="48"/>
      <c r="G4" s="48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4" t="s">
        <v>74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39" t="s">
        <v>75</v>
      </c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47" t="s">
        <v>76</v>
      </c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44" t="s">
        <v>77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6"/>
      <c r="BQ4" s="139" t="s">
        <v>78</v>
      </c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47" t="s">
        <v>79</v>
      </c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 t="s">
        <v>80</v>
      </c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44" t="s">
        <v>81</v>
      </c>
      <c r="CY4" s="145"/>
      <c r="CZ4" s="145"/>
      <c r="DA4" s="145"/>
      <c r="DB4" s="145"/>
      <c r="DC4" s="145"/>
      <c r="DD4" s="145"/>
      <c r="DE4" s="145"/>
      <c r="DF4" s="145"/>
      <c r="DG4" s="145"/>
      <c r="DH4" s="146"/>
      <c r="DI4" s="148" t="s">
        <v>82</v>
      </c>
      <c r="DJ4" s="148" t="s">
        <v>83</v>
      </c>
      <c r="DK4" s="139" t="s">
        <v>84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 t="s">
        <v>85</v>
      </c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49" t="s">
        <v>86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87</v>
      </c>
      <c r="B5" s="52"/>
      <c r="C5" s="52"/>
      <c r="D5" s="52"/>
      <c r="E5" s="52"/>
      <c r="F5" s="52"/>
      <c r="G5" s="52"/>
      <c r="H5" s="53" t="s">
        <v>88</v>
      </c>
      <c r="I5" s="53" t="s">
        <v>89</v>
      </c>
      <c r="J5" s="53" t="s">
        <v>90</v>
      </c>
      <c r="K5" s="53" t="s">
        <v>91</v>
      </c>
      <c r="L5" s="53" t="s">
        <v>92</v>
      </c>
      <c r="M5" s="53" t="s">
        <v>4</v>
      </c>
      <c r="N5" s="53" t="s">
        <v>5</v>
      </c>
      <c r="O5" s="53" t="s">
        <v>93</v>
      </c>
      <c r="P5" s="53" t="s">
        <v>94</v>
      </c>
      <c r="Q5" s="53" t="s">
        <v>95</v>
      </c>
      <c r="R5" s="53" t="s">
        <v>96</v>
      </c>
      <c r="S5" s="53" t="s">
        <v>97</v>
      </c>
      <c r="T5" s="53" t="s">
        <v>7</v>
      </c>
      <c r="U5" s="53" t="s">
        <v>98</v>
      </c>
      <c r="V5" s="53" t="s">
        <v>99</v>
      </c>
      <c r="W5" s="53" t="s">
        <v>100</v>
      </c>
      <c r="X5" s="53" t="s">
        <v>18</v>
      </c>
      <c r="Y5" s="53" t="s">
        <v>101</v>
      </c>
      <c r="Z5" s="53" t="s">
        <v>102</v>
      </c>
      <c r="AA5" s="53" t="s">
        <v>103</v>
      </c>
      <c r="AB5" s="53" t="s">
        <v>104</v>
      </c>
      <c r="AC5" s="53" t="s">
        <v>105</v>
      </c>
      <c r="AD5" s="53" t="s">
        <v>106</v>
      </c>
      <c r="AE5" s="53" t="s">
        <v>107</v>
      </c>
      <c r="AF5" s="53" t="s">
        <v>108</v>
      </c>
      <c r="AG5" s="53" t="s">
        <v>109</v>
      </c>
      <c r="AH5" s="53" t="s">
        <v>110</v>
      </c>
      <c r="AI5" s="53" t="s">
        <v>111</v>
      </c>
      <c r="AJ5" s="53" t="s">
        <v>101</v>
      </c>
      <c r="AK5" s="53" t="s">
        <v>102</v>
      </c>
      <c r="AL5" s="53" t="s">
        <v>103</v>
      </c>
      <c r="AM5" s="53" t="s">
        <v>112</v>
      </c>
      <c r="AN5" s="53" t="s">
        <v>105</v>
      </c>
      <c r="AO5" s="53" t="s">
        <v>106</v>
      </c>
      <c r="AP5" s="53" t="s">
        <v>107</v>
      </c>
      <c r="AQ5" s="53" t="s">
        <v>108</v>
      </c>
      <c r="AR5" s="53" t="s">
        <v>109</v>
      </c>
      <c r="AS5" s="53" t="s">
        <v>110</v>
      </c>
      <c r="AT5" s="53" t="s">
        <v>111</v>
      </c>
      <c r="AU5" s="53" t="s">
        <v>101</v>
      </c>
      <c r="AV5" s="53" t="s">
        <v>102</v>
      </c>
      <c r="AW5" s="53" t="s">
        <v>103</v>
      </c>
      <c r="AX5" s="53" t="s">
        <v>112</v>
      </c>
      <c r="AY5" s="53" t="s">
        <v>113</v>
      </c>
      <c r="AZ5" s="53" t="s">
        <v>106</v>
      </c>
      <c r="BA5" s="53" t="s">
        <v>107</v>
      </c>
      <c r="BB5" s="53" t="s">
        <v>108</v>
      </c>
      <c r="BC5" s="53" t="s">
        <v>109</v>
      </c>
      <c r="BD5" s="53" t="s">
        <v>110</v>
      </c>
      <c r="BE5" s="53" t="s">
        <v>111</v>
      </c>
      <c r="BF5" s="53" t="s">
        <v>101</v>
      </c>
      <c r="BG5" s="53" t="s">
        <v>114</v>
      </c>
      <c r="BH5" s="53" t="s">
        <v>103</v>
      </c>
      <c r="BI5" s="53" t="s">
        <v>104</v>
      </c>
      <c r="BJ5" s="53" t="s">
        <v>105</v>
      </c>
      <c r="BK5" s="53" t="s">
        <v>106</v>
      </c>
      <c r="BL5" s="53" t="s">
        <v>107</v>
      </c>
      <c r="BM5" s="53" t="s">
        <v>108</v>
      </c>
      <c r="BN5" s="53" t="s">
        <v>109</v>
      </c>
      <c r="BO5" s="53" t="s">
        <v>110</v>
      </c>
      <c r="BP5" s="53" t="s">
        <v>111</v>
      </c>
      <c r="BQ5" s="53" t="s">
        <v>115</v>
      </c>
      <c r="BR5" s="53" t="s">
        <v>114</v>
      </c>
      <c r="BS5" s="53" t="s">
        <v>116</v>
      </c>
      <c r="BT5" s="53" t="s">
        <v>104</v>
      </c>
      <c r="BU5" s="53" t="s">
        <v>113</v>
      </c>
      <c r="BV5" s="53" t="s">
        <v>106</v>
      </c>
      <c r="BW5" s="53" t="s">
        <v>107</v>
      </c>
      <c r="BX5" s="53" t="s">
        <v>108</v>
      </c>
      <c r="BY5" s="53" t="s">
        <v>109</v>
      </c>
      <c r="BZ5" s="53" t="s">
        <v>110</v>
      </c>
      <c r="CA5" s="53" t="s">
        <v>111</v>
      </c>
      <c r="CB5" s="53" t="s">
        <v>101</v>
      </c>
      <c r="CC5" s="53" t="s">
        <v>102</v>
      </c>
      <c r="CD5" s="53" t="s">
        <v>116</v>
      </c>
      <c r="CE5" s="53" t="s">
        <v>112</v>
      </c>
      <c r="CF5" s="53" t="s">
        <v>113</v>
      </c>
      <c r="CG5" s="53" t="s">
        <v>106</v>
      </c>
      <c r="CH5" s="53" t="s">
        <v>107</v>
      </c>
      <c r="CI5" s="53" t="s">
        <v>108</v>
      </c>
      <c r="CJ5" s="53" t="s">
        <v>109</v>
      </c>
      <c r="CK5" s="53" t="s">
        <v>110</v>
      </c>
      <c r="CL5" s="53" t="s">
        <v>111</v>
      </c>
      <c r="CM5" s="53" t="s">
        <v>101</v>
      </c>
      <c r="CN5" s="53" t="s">
        <v>102</v>
      </c>
      <c r="CO5" s="53" t="s">
        <v>103</v>
      </c>
      <c r="CP5" s="53" t="s">
        <v>112</v>
      </c>
      <c r="CQ5" s="53" t="s">
        <v>113</v>
      </c>
      <c r="CR5" s="53" t="s">
        <v>106</v>
      </c>
      <c r="CS5" s="53" t="s">
        <v>107</v>
      </c>
      <c r="CT5" s="53" t="s">
        <v>108</v>
      </c>
      <c r="CU5" s="53" t="s">
        <v>109</v>
      </c>
      <c r="CV5" s="53" t="s">
        <v>110</v>
      </c>
      <c r="CW5" s="53" t="s">
        <v>111</v>
      </c>
      <c r="CX5" s="53" t="s">
        <v>101</v>
      </c>
      <c r="CY5" s="53" t="s">
        <v>114</v>
      </c>
      <c r="CZ5" s="53" t="s">
        <v>116</v>
      </c>
      <c r="DA5" s="53" t="s">
        <v>104</v>
      </c>
      <c r="DB5" s="53" t="s">
        <v>105</v>
      </c>
      <c r="DC5" s="53" t="s">
        <v>106</v>
      </c>
      <c r="DD5" s="53" t="s">
        <v>107</v>
      </c>
      <c r="DE5" s="53" t="s">
        <v>108</v>
      </c>
      <c r="DF5" s="53" t="s">
        <v>109</v>
      </c>
      <c r="DG5" s="53" t="s">
        <v>110</v>
      </c>
      <c r="DH5" s="53" t="s">
        <v>111</v>
      </c>
      <c r="DI5" s="149"/>
      <c r="DJ5" s="149"/>
      <c r="DK5" s="53" t="s">
        <v>115</v>
      </c>
      <c r="DL5" s="53" t="s">
        <v>102</v>
      </c>
      <c r="DM5" s="53" t="s">
        <v>116</v>
      </c>
      <c r="DN5" s="53" t="s">
        <v>104</v>
      </c>
      <c r="DO5" s="53" t="s">
        <v>105</v>
      </c>
      <c r="DP5" s="53" t="s">
        <v>106</v>
      </c>
      <c r="DQ5" s="53" t="s">
        <v>107</v>
      </c>
      <c r="DR5" s="53" t="s">
        <v>108</v>
      </c>
      <c r="DS5" s="53" t="s">
        <v>109</v>
      </c>
      <c r="DT5" s="53" t="s">
        <v>110</v>
      </c>
      <c r="DU5" s="53" t="s">
        <v>46</v>
      </c>
      <c r="DV5" s="53" t="s">
        <v>115</v>
      </c>
      <c r="DW5" s="53" t="s">
        <v>102</v>
      </c>
      <c r="DX5" s="53" t="s">
        <v>103</v>
      </c>
      <c r="DY5" s="53" t="s">
        <v>112</v>
      </c>
      <c r="DZ5" s="53" t="s">
        <v>113</v>
      </c>
      <c r="EA5" s="53" t="s">
        <v>106</v>
      </c>
      <c r="EB5" s="53" t="s">
        <v>107</v>
      </c>
      <c r="EC5" s="53" t="s">
        <v>108</v>
      </c>
      <c r="ED5" s="53" t="s">
        <v>109</v>
      </c>
      <c r="EE5" s="53" t="s">
        <v>110</v>
      </c>
      <c r="EF5" s="53" t="s">
        <v>111</v>
      </c>
      <c r="EG5" s="53" t="s">
        <v>117</v>
      </c>
      <c r="EH5" s="53" t="s">
        <v>118</v>
      </c>
      <c r="EI5" s="53" t="s">
        <v>119</v>
      </c>
      <c r="EJ5" s="53" t="s">
        <v>120</v>
      </c>
      <c r="EK5" s="53" t="s">
        <v>121</v>
      </c>
      <c r="EL5" s="53" t="s">
        <v>122</v>
      </c>
      <c r="EM5" s="53" t="s">
        <v>123</v>
      </c>
      <c r="EN5" s="53" t="s">
        <v>124</v>
      </c>
      <c r="EO5" s="53" t="s">
        <v>125</v>
      </c>
      <c r="EP5" s="53" t="s">
        <v>126</v>
      </c>
    </row>
    <row r="6" spans="1:146" s="63" customFormat="1" x14ac:dyDescent="0.15">
      <c r="A6" s="39" t="s">
        <v>127</v>
      </c>
      <c r="B6" s="54">
        <f>B8</f>
        <v>2017</v>
      </c>
      <c r="C6" s="54">
        <f t="shared" ref="C6:X6" si="2">C8</f>
        <v>313700</v>
      </c>
      <c r="D6" s="54">
        <f t="shared" si="2"/>
        <v>46</v>
      </c>
      <c r="E6" s="54">
        <f t="shared" si="2"/>
        <v>11</v>
      </c>
      <c r="F6" s="54">
        <f t="shared" si="2"/>
        <v>1</v>
      </c>
      <c r="G6" s="54">
        <f t="shared" si="2"/>
        <v>1</v>
      </c>
      <c r="H6" s="54" t="str">
        <f>SUBSTITUTE(H8,"　","")</f>
        <v>鳥取県湯梨浜町</v>
      </c>
      <c r="I6" s="54" t="str">
        <f t="shared" si="2"/>
        <v>国民宿舎　水明荘</v>
      </c>
      <c r="J6" s="54" t="str">
        <f t="shared" si="2"/>
        <v>法適用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Ａ２Ｂ２</v>
      </c>
      <c r="N6" s="54" t="str">
        <f t="shared" si="2"/>
        <v>非設置</v>
      </c>
      <c r="O6" s="55">
        <f t="shared" si="2"/>
        <v>0</v>
      </c>
      <c r="P6" s="55">
        <f t="shared" si="2"/>
        <v>59.7</v>
      </c>
      <c r="Q6" s="56">
        <f t="shared" si="2"/>
        <v>1614</v>
      </c>
      <c r="R6" s="57">
        <f t="shared" si="2"/>
        <v>149</v>
      </c>
      <c r="S6" s="58">
        <f t="shared" si="2"/>
        <v>11295</v>
      </c>
      <c r="T6" s="59" t="str">
        <f t="shared" si="2"/>
        <v>導入なし</v>
      </c>
      <c r="U6" s="55">
        <f t="shared" si="2"/>
        <v>22.5</v>
      </c>
      <c r="V6" s="59" t="str">
        <f t="shared" si="2"/>
        <v>有</v>
      </c>
      <c r="W6" s="60">
        <f t="shared" si="2"/>
        <v>21.1</v>
      </c>
      <c r="X6" s="59" t="str">
        <f t="shared" si="2"/>
        <v>有</v>
      </c>
      <c r="Y6" s="61">
        <f>IF(Y8="-",NA(),Y8)</f>
        <v>102.1</v>
      </c>
      <c r="Z6" s="61">
        <f t="shared" ref="Z6:AH6" si="3">IF(Z8="-",NA(),Z8)</f>
        <v>100.5</v>
      </c>
      <c r="AA6" s="61">
        <f t="shared" si="3"/>
        <v>99.1</v>
      </c>
      <c r="AB6" s="61">
        <f t="shared" si="3"/>
        <v>108.4</v>
      </c>
      <c r="AC6" s="61">
        <f t="shared" si="3"/>
        <v>105.2</v>
      </c>
      <c r="AD6" s="61">
        <f t="shared" si="3"/>
        <v>104</v>
      </c>
      <c r="AE6" s="61">
        <f t="shared" si="3"/>
        <v>104.8</v>
      </c>
      <c r="AF6" s="61">
        <f t="shared" si="3"/>
        <v>90.5</v>
      </c>
      <c r="AG6" s="61">
        <f t="shared" si="3"/>
        <v>107.8</v>
      </c>
      <c r="AH6" s="61">
        <f t="shared" si="3"/>
        <v>99.6</v>
      </c>
      <c r="AI6" s="61" t="str">
        <f>IF(AI8="-","【-】","【"&amp;SUBSTITUTE(TEXT(AI8,"#,##0.0"),"-","△")&amp;"】")</f>
        <v>【97.6】</v>
      </c>
      <c r="AJ6" s="61">
        <f>IF(AJ8="-",NA(),AJ8)</f>
        <v>0.2</v>
      </c>
      <c r="AK6" s="61">
        <f t="shared" ref="AK6:AS6" si="4">IF(AK8="-",NA(),AK8)</f>
        <v>0.1</v>
      </c>
      <c r="AL6" s="61">
        <f t="shared" si="4"/>
        <v>0.1</v>
      </c>
      <c r="AM6" s="61">
        <f t="shared" si="4"/>
        <v>0.1</v>
      </c>
      <c r="AN6" s="61">
        <f t="shared" si="4"/>
        <v>0.1</v>
      </c>
      <c r="AO6" s="61">
        <f t="shared" si="4"/>
        <v>3.3</v>
      </c>
      <c r="AP6" s="61">
        <f t="shared" si="4"/>
        <v>4.0999999999999996</v>
      </c>
      <c r="AQ6" s="61">
        <f t="shared" si="4"/>
        <v>4.4000000000000004</v>
      </c>
      <c r="AR6" s="61">
        <f t="shared" si="4"/>
        <v>5</v>
      </c>
      <c r="AS6" s="61">
        <f t="shared" si="4"/>
        <v>4.5</v>
      </c>
      <c r="AT6" s="61" t="str">
        <f>IF(AT8="-","【-】","【"&amp;SUBSTITUTE(TEXT(AT8,"#,##0.0"),"-","△")&amp;"】")</f>
        <v>【7.6】</v>
      </c>
      <c r="AU6" s="56">
        <f>IF(AU8="-",NA(),AU8)</f>
        <v>33</v>
      </c>
      <c r="AV6" s="56">
        <f t="shared" ref="AV6:BD6" si="5">IF(AV8="-",NA(),AV8)</f>
        <v>32</v>
      </c>
      <c r="AW6" s="56">
        <f t="shared" si="5"/>
        <v>25</v>
      </c>
      <c r="AX6" s="56">
        <f t="shared" si="5"/>
        <v>24</v>
      </c>
      <c r="AY6" s="56">
        <f t="shared" si="5"/>
        <v>25</v>
      </c>
      <c r="AZ6" s="56">
        <f t="shared" si="5"/>
        <v>672</v>
      </c>
      <c r="BA6" s="56">
        <f t="shared" si="5"/>
        <v>825</v>
      </c>
      <c r="BB6" s="56">
        <f t="shared" si="5"/>
        <v>830</v>
      </c>
      <c r="BC6" s="56">
        <f t="shared" si="5"/>
        <v>900</v>
      </c>
      <c r="BD6" s="56">
        <f t="shared" si="5"/>
        <v>787</v>
      </c>
      <c r="BE6" s="56" t="str">
        <f>IF(BE8="-","【-】","【"&amp;SUBSTITUTE(TEXT(BE8,"#,##0"),"-","△")&amp;"】")</f>
        <v>【815】</v>
      </c>
      <c r="BF6" s="61">
        <f>IF(BF8="-",NA(),BF8)</f>
        <v>25.4</v>
      </c>
      <c r="BG6" s="61">
        <f t="shared" ref="BG6:BO6" si="6">IF(BG8="-",NA(),BG8)</f>
        <v>24.4</v>
      </c>
      <c r="BH6" s="61">
        <f t="shared" si="6"/>
        <v>23.7</v>
      </c>
      <c r="BI6" s="61">
        <f t="shared" si="6"/>
        <v>23.2</v>
      </c>
      <c r="BJ6" s="61">
        <f t="shared" si="6"/>
        <v>22.3</v>
      </c>
      <c r="BK6" s="61">
        <f t="shared" si="6"/>
        <v>24.7</v>
      </c>
      <c r="BL6" s="61">
        <f t="shared" si="6"/>
        <v>25.3</v>
      </c>
      <c r="BM6" s="61">
        <f t="shared" si="6"/>
        <v>23.9</v>
      </c>
      <c r="BN6" s="61">
        <f t="shared" si="6"/>
        <v>25.3</v>
      </c>
      <c r="BO6" s="61">
        <f t="shared" si="6"/>
        <v>23.4</v>
      </c>
      <c r="BP6" s="61" t="str">
        <f>IF(BP8="-","【-】","【"&amp;SUBSTITUTE(TEXT(BP8,"#,##0.0"),"-","△")&amp;"】")</f>
        <v>【25.8】</v>
      </c>
      <c r="BQ6" s="61">
        <f>IF(BQ8="-",NA(),BQ8)</f>
        <v>31.8</v>
      </c>
      <c r="BR6" s="61">
        <f t="shared" ref="BR6:BZ6" si="7">IF(BR8="-",NA(),BR8)</f>
        <v>33.9</v>
      </c>
      <c r="BS6" s="61">
        <f t="shared" si="7"/>
        <v>35.1</v>
      </c>
      <c r="BT6" s="61">
        <f t="shared" si="7"/>
        <v>36.200000000000003</v>
      </c>
      <c r="BU6" s="61">
        <f t="shared" si="7"/>
        <v>35.9</v>
      </c>
      <c r="BV6" s="61">
        <f t="shared" si="7"/>
        <v>21.6</v>
      </c>
      <c r="BW6" s="61">
        <f t="shared" si="7"/>
        <v>21.2</v>
      </c>
      <c r="BX6" s="61">
        <f t="shared" si="7"/>
        <v>21.2</v>
      </c>
      <c r="BY6" s="61">
        <f t="shared" si="7"/>
        <v>20.8</v>
      </c>
      <c r="BZ6" s="61">
        <f t="shared" si="7"/>
        <v>18.100000000000001</v>
      </c>
      <c r="CA6" s="61" t="str">
        <f>IF(CA8="-","【-】","【"&amp;SUBSTITUTE(TEXT(CA8,"#,##0.0"),"-","△")&amp;"】")</f>
        <v>【20.7】</v>
      </c>
      <c r="CB6" s="61">
        <f>IF(CB8="-",NA(),CB8)</f>
        <v>22.3</v>
      </c>
      <c r="CC6" s="61">
        <f t="shared" ref="CC6:CK6" si="8">IF(CC8="-",NA(),CC8)</f>
        <v>19.399999999999999</v>
      </c>
      <c r="CD6" s="61">
        <f t="shared" si="8"/>
        <v>17.8</v>
      </c>
      <c r="CE6" s="61">
        <f t="shared" si="8"/>
        <v>18.5</v>
      </c>
      <c r="CF6" s="61">
        <f t="shared" si="8"/>
        <v>15.9</v>
      </c>
      <c r="CG6" s="61">
        <f t="shared" si="8"/>
        <v>6.4</v>
      </c>
      <c r="CH6" s="61">
        <f t="shared" si="8"/>
        <v>7.7</v>
      </c>
      <c r="CI6" s="61">
        <f t="shared" si="8"/>
        <v>-253.7</v>
      </c>
      <c r="CJ6" s="61">
        <f t="shared" si="8"/>
        <v>11.5</v>
      </c>
      <c r="CK6" s="61">
        <f t="shared" si="8"/>
        <v>8</v>
      </c>
      <c r="CL6" s="61" t="str">
        <f>IF(CL8="-","【-】","【"&amp;SUBSTITUTE(TEXT(CL8,"#,##0.0"),"-","△")&amp;"】")</f>
        <v>【3.9】</v>
      </c>
      <c r="CM6" s="56">
        <f>IF(CM8="-",NA(),CM8)</f>
        <v>69935</v>
      </c>
      <c r="CN6" s="56">
        <f t="shared" ref="CN6:CV6" si="9">IF(CN8="-",NA(),CN8)</f>
        <v>58356</v>
      </c>
      <c r="CO6" s="56">
        <f t="shared" si="9"/>
        <v>51723</v>
      </c>
      <c r="CP6" s="56">
        <f t="shared" si="9"/>
        <v>52760</v>
      </c>
      <c r="CQ6" s="56">
        <f t="shared" si="9"/>
        <v>43747</v>
      </c>
      <c r="CR6" s="56">
        <f t="shared" si="9"/>
        <v>26722</v>
      </c>
      <c r="CS6" s="56">
        <f t="shared" si="9"/>
        <v>20854</v>
      </c>
      <c r="CT6" s="56">
        <f t="shared" si="9"/>
        <v>26933</v>
      </c>
      <c r="CU6" s="56">
        <f t="shared" si="9"/>
        <v>38041</v>
      </c>
      <c r="CV6" s="56">
        <f t="shared" si="9"/>
        <v>23315</v>
      </c>
      <c r="CW6" s="56" t="str">
        <f>IF(CW8="-","【-】","【"&amp;SUBSTITUTE(TEXT(CW8,"#,##0"),"-","△")&amp;"】")</f>
        <v>【19,628】</v>
      </c>
      <c r="CX6" s="61">
        <f>IF(CX8="-",NA(),CX8)</f>
        <v>51.9</v>
      </c>
      <c r="CY6" s="61">
        <f t="shared" ref="CY6:DG6" si="10">IF(CY8="-",NA(),CY8)</f>
        <v>55</v>
      </c>
      <c r="CZ6" s="61">
        <f t="shared" si="10"/>
        <v>58</v>
      </c>
      <c r="DA6" s="61">
        <f t="shared" si="10"/>
        <v>59.8</v>
      </c>
      <c r="DB6" s="61">
        <f t="shared" si="10"/>
        <v>61.4</v>
      </c>
      <c r="DC6" s="61">
        <f t="shared" si="10"/>
        <v>49.5</v>
      </c>
      <c r="DD6" s="61">
        <f t="shared" si="10"/>
        <v>53.5</v>
      </c>
      <c r="DE6" s="61">
        <f t="shared" si="10"/>
        <v>53.8</v>
      </c>
      <c r="DF6" s="61">
        <f t="shared" si="10"/>
        <v>54.8</v>
      </c>
      <c r="DG6" s="61">
        <f t="shared" si="10"/>
        <v>54.6</v>
      </c>
      <c r="DH6" s="61" t="str">
        <f>IF(DH8="-","【-】","【"&amp;SUBSTITUTE(TEXT(DH8,"#,##0.0"),"-","△")&amp;"】")</f>
        <v>【53.4】</v>
      </c>
      <c r="DI6" s="57">
        <f t="shared" ref="DI6:DJ6" si="11">DI8</f>
        <v>836598</v>
      </c>
      <c r="DJ6" s="57">
        <f t="shared" si="11"/>
        <v>2000</v>
      </c>
      <c r="DK6" s="61">
        <f>IF(DK8="-",NA(),DK8)</f>
        <v>0</v>
      </c>
      <c r="DL6" s="61">
        <f t="shared" ref="DL6:DT6" si="12">IF(DL8="-",NA(),DL8)</f>
        <v>0</v>
      </c>
      <c r="DM6" s="61">
        <f t="shared" si="12"/>
        <v>1</v>
      </c>
      <c r="DN6" s="61">
        <f t="shared" si="12"/>
        <v>0</v>
      </c>
      <c r="DO6" s="61">
        <f t="shared" si="12"/>
        <v>0</v>
      </c>
      <c r="DP6" s="61">
        <f t="shared" si="12"/>
        <v>86.8</v>
      </c>
      <c r="DQ6" s="61">
        <f t="shared" si="12"/>
        <v>86.2</v>
      </c>
      <c r="DR6" s="61">
        <f t="shared" si="12"/>
        <v>91.6</v>
      </c>
      <c r="DS6" s="61">
        <f t="shared" si="12"/>
        <v>88.1</v>
      </c>
      <c r="DT6" s="61">
        <f t="shared" si="12"/>
        <v>73.8</v>
      </c>
      <c r="DU6" s="61" t="str">
        <f>IF(DU8="-","【-】","【"&amp;SUBSTITUTE(TEXT(DU8,"#,##0.0"),"-","△")&amp;"】")</f>
        <v>【26.6】</v>
      </c>
      <c r="DV6" s="61">
        <f>IF(DV8="-",NA(),DV8)</f>
        <v>152.69999999999999</v>
      </c>
      <c r="DW6" s="61">
        <f t="shared" ref="DW6:EE6" si="13">IF(DW8="-",NA(),DW8)</f>
        <v>131.5</v>
      </c>
      <c r="DX6" s="61">
        <f t="shared" si="13"/>
        <v>105.4</v>
      </c>
      <c r="DY6" s="61">
        <f t="shared" si="13"/>
        <v>76.900000000000006</v>
      </c>
      <c r="DZ6" s="61">
        <f t="shared" si="13"/>
        <v>46.1</v>
      </c>
      <c r="EA6" s="61">
        <f t="shared" si="13"/>
        <v>51.4</v>
      </c>
      <c r="EB6" s="61">
        <f t="shared" si="13"/>
        <v>46.6</v>
      </c>
      <c r="EC6" s="61">
        <f t="shared" si="13"/>
        <v>62.8</v>
      </c>
      <c r="ED6" s="61">
        <f t="shared" si="13"/>
        <v>67.099999999999994</v>
      </c>
      <c r="EE6" s="61">
        <f t="shared" si="13"/>
        <v>36.9</v>
      </c>
      <c r="EF6" s="61" t="str">
        <f>IF(EF8="-","【-】","【"&amp;SUBSTITUTE(TEXT(EF8,"#,##0.0"),"-","△")&amp;"】")</f>
        <v>【24.9】</v>
      </c>
      <c r="EG6" s="62">
        <f>IF(EG8="-",NA(),EG8)</f>
        <v>3.8999999999999998E-3</v>
      </c>
      <c r="EH6" s="62">
        <f t="shared" ref="EH6:EP6" si="14">IF(EH8="-",NA(),EH8)</f>
        <v>4.4000000000000003E-3</v>
      </c>
      <c r="EI6" s="62">
        <f t="shared" si="14"/>
        <v>4.3E-3</v>
      </c>
      <c r="EJ6" s="62">
        <f t="shared" si="14"/>
        <v>4.1999999999999997E-3</v>
      </c>
      <c r="EK6" s="62">
        <f t="shared" si="14"/>
        <v>4.1000000000000003E-3</v>
      </c>
      <c r="EL6" s="62">
        <f t="shared" si="14"/>
        <v>4.9200000000000001E-2</v>
      </c>
      <c r="EM6" s="62">
        <f t="shared" si="14"/>
        <v>5.16E-2</v>
      </c>
      <c r="EN6" s="62">
        <f t="shared" si="14"/>
        <v>5.6800000000000003E-2</v>
      </c>
      <c r="EO6" s="62">
        <f t="shared" si="14"/>
        <v>5.0599999999999999E-2</v>
      </c>
      <c r="EP6" s="62">
        <f t="shared" si="14"/>
        <v>8.6300000000000002E-2</v>
      </c>
    </row>
    <row r="7" spans="1:146" s="63" customFormat="1" x14ac:dyDescent="0.15">
      <c r="A7" s="39" t="s">
        <v>128</v>
      </c>
      <c r="B7" s="54">
        <f t="shared" ref="B7:X7" si="15">B8</f>
        <v>2017</v>
      </c>
      <c r="C7" s="54">
        <f t="shared" si="15"/>
        <v>313700</v>
      </c>
      <c r="D7" s="54">
        <f t="shared" si="15"/>
        <v>46</v>
      </c>
      <c r="E7" s="54">
        <f t="shared" si="15"/>
        <v>11</v>
      </c>
      <c r="F7" s="54">
        <f t="shared" si="15"/>
        <v>1</v>
      </c>
      <c r="G7" s="54">
        <f t="shared" si="15"/>
        <v>1</v>
      </c>
      <c r="H7" s="54" t="str">
        <f t="shared" si="15"/>
        <v>鳥取県　湯梨浜町</v>
      </c>
      <c r="I7" s="54" t="str">
        <f t="shared" si="15"/>
        <v>国民宿舎　水明荘</v>
      </c>
      <c r="J7" s="54" t="str">
        <f t="shared" si="15"/>
        <v>法適用</v>
      </c>
      <c r="K7" s="54" t="str">
        <f t="shared" si="15"/>
        <v>観光施設事業</v>
      </c>
      <c r="L7" s="54" t="str">
        <f t="shared" si="15"/>
        <v>休養宿泊施設</v>
      </c>
      <c r="M7" s="54" t="str">
        <f t="shared" si="15"/>
        <v>Ａ２Ｂ２</v>
      </c>
      <c r="N7" s="54" t="str">
        <f t="shared" si="15"/>
        <v>非設置</v>
      </c>
      <c r="O7" s="55">
        <f t="shared" si="15"/>
        <v>0</v>
      </c>
      <c r="P7" s="55">
        <f t="shared" si="15"/>
        <v>59.7</v>
      </c>
      <c r="Q7" s="56">
        <f t="shared" si="15"/>
        <v>1614</v>
      </c>
      <c r="R7" s="57">
        <f t="shared" si="15"/>
        <v>149</v>
      </c>
      <c r="S7" s="58">
        <f t="shared" si="15"/>
        <v>11295</v>
      </c>
      <c r="T7" s="59" t="str">
        <f t="shared" si="15"/>
        <v>導入なし</v>
      </c>
      <c r="U7" s="55">
        <f t="shared" si="15"/>
        <v>22.5</v>
      </c>
      <c r="V7" s="59" t="str">
        <f t="shared" si="15"/>
        <v>有</v>
      </c>
      <c r="W7" s="60">
        <f t="shared" si="15"/>
        <v>21.1</v>
      </c>
      <c r="X7" s="59" t="str">
        <f t="shared" si="15"/>
        <v>有</v>
      </c>
      <c r="Y7" s="61">
        <f>Y8</f>
        <v>102.1</v>
      </c>
      <c r="Z7" s="61">
        <f t="shared" ref="Z7:AH7" si="16">Z8</f>
        <v>100.5</v>
      </c>
      <c r="AA7" s="61">
        <f t="shared" si="16"/>
        <v>99.1</v>
      </c>
      <c r="AB7" s="61">
        <f t="shared" si="16"/>
        <v>108.4</v>
      </c>
      <c r="AC7" s="61">
        <f t="shared" si="16"/>
        <v>105.2</v>
      </c>
      <c r="AD7" s="61">
        <f t="shared" si="16"/>
        <v>104</v>
      </c>
      <c r="AE7" s="61">
        <f t="shared" si="16"/>
        <v>104.8</v>
      </c>
      <c r="AF7" s="61">
        <f t="shared" si="16"/>
        <v>90.5</v>
      </c>
      <c r="AG7" s="61">
        <f t="shared" si="16"/>
        <v>107.8</v>
      </c>
      <c r="AH7" s="61">
        <f t="shared" si="16"/>
        <v>99.6</v>
      </c>
      <c r="AI7" s="61"/>
      <c r="AJ7" s="61">
        <f>AJ8</f>
        <v>0.2</v>
      </c>
      <c r="AK7" s="61">
        <f t="shared" ref="AK7:AS7" si="17">AK8</f>
        <v>0.1</v>
      </c>
      <c r="AL7" s="61">
        <f t="shared" si="17"/>
        <v>0.1</v>
      </c>
      <c r="AM7" s="61">
        <f t="shared" si="17"/>
        <v>0.1</v>
      </c>
      <c r="AN7" s="61">
        <f t="shared" si="17"/>
        <v>0.1</v>
      </c>
      <c r="AO7" s="61">
        <f t="shared" si="17"/>
        <v>3.3</v>
      </c>
      <c r="AP7" s="61">
        <f t="shared" si="17"/>
        <v>4.0999999999999996</v>
      </c>
      <c r="AQ7" s="61">
        <f t="shared" si="17"/>
        <v>4.4000000000000004</v>
      </c>
      <c r="AR7" s="61">
        <f t="shared" si="17"/>
        <v>5</v>
      </c>
      <c r="AS7" s="61">
        <f t="shared" si="17"/>
        <v>4.5</v>
      </c>
      <c r="AT7" s="61"/>
      <c r="AU7" s="56">
        <f>AU8</f>
        <v>33</v>
      </c>
      <c r="AV7" s="56">
        <f t="shared" ref="AV7:BD7" si="18">AV8</f>
        <v>32</v>
      </c>
      <c r="AW7" s="56">
        <f t="shared" si="18"/>
        <v>25</v>
      </c>
      <c r="AX7" s="56">
        <f t="shared" si="18"/>
        <v>24</v>
      </c>
      <c r="AY7" s="56">
        <f t="shared" si="18"/>
        <v>25</v>
      </c>
      <c r="AZ7" s="56">
        <f t="shared" si="18"/>
        <v>672</v>
      </c>
      <c r="BA7" s="56">
        <f t="shared" si="18"/>
        <v>825</v>
      </c>
      <c r="BB7" s="56">
        <f t="shared" si="18"/>
        <v>830</v>
      </c>
      <c r="BC7" s="56">
        <f t="shared" si="18"/>
        <v>900</v>
      </c>
      <c r="BD7" s="56">
        <f t="shared" si="18"/>
        <v>787</v>
      </c>
      <c r="BE7" s="56"/>
      <c r="BF7" s="61">
        <f>BF8</f>
        <v>25.4</v>
      </c>
      <c r="BG7" s="61">
        <f t="shared" ref="BG7:BO7" si="19">BG8</f>
        <v>24.4</v>
      </c>
      <c r="BH7" s="61">
        <f t="shared" si="19"/>
        <v>23.7</v>
      </c>
      <c r="BI7" s="61">
        <f t="shared" si="19"/>
        <v>23.2</v>
      </c>
      <c r="BJ7" s="61">
        <f t="shared" si="19"/>
        <v>22.3</v>
      </c>
      <c r="BK7" s="61">
        <f t="shared" si="19"/>
        <v>24.7</v>
      </c>
      <c r="BL7" s="61">
        <f t="shared" si="19"/>
        <v>25.3</v>
      </c>
      <c r="BM7" s="61">
        <f t="shared" si="19"/>
        <v>23.9</v>
      </c>
      <c r="BN7" s="61">
        <f t="shared" si="19"/>
        <v>25.3</v>
      </c>
      <c r="BO7" s="61">
        <f t="shared" si="19"/>
        <v>23.4</v>
      </c>
      <c r="BP7" s="61"/>
      <c r="BQ7" s="61">
        <f>BQ8</f>
        <v>31.8</v>
      </c>
      <c r="BR7" s="61">
        <f t="shared" ref="BR7:BZ7" si="20">BR8</f>
        <v>33.9</v>
      </c>
      <c r="BS7" s="61">
        <f t="shared" si="20"/>
        <v>35.1</v>
      </c>
      <c r="BT7" s="61">
        <f t="shared" si="20"/>
        <v>36.200000000000003</v>
      </c>
      <c r="BU7" s="61">
        <f t="shared" si="20"/>
        <v>35.9</v>
      </c>
      <c r="BV7" s="61">
        <f t="shared" si="20"/>
        <v>21.6</v>
      </c>
      <c r="BW7" s="61">
        <f t="shared" si="20"/>
        <v>21.2</v>
      </c>
      <c r="BX7" s="61">
        <f t="shared" si="20"/>
        <v>21.2</v>
      </c>
      <c r="BY7" s="61">
        <f t="shared" si="20"/>
        <v>20.8</v>
      </c>
      <c r="BZ7" s="61">
        <f t="shared" si="20"/>
        <v>18.100000000000001</v>
      </c>
      <c r="CA7" s="61"/>
      <c r="CB7" s="61">
        <f>CB8</f>
        <v>22.3</v>
      </c>
      <c r="CC7" s="61">
        <f t="shared" ref="CC7:CK7" si="21">CC8</f>
        <v>19.399999999999999</v>
      </c>
      <c r="CD7" s="61">
        <f t="shared" si="21"/>
        <v>17.8</v>
      </c>
      <c r="CE7" s="61">
        <f t="shared" si="21"/>
        <v>18.5</v>
      </c>
      <c r="CF7" s="61">
        <f t="shared" si="21"/>
        <v>15.9</v>
      </c>
      <c r="CG7" s="61">
        <f t="shared" si="21"/>
        <v>6.4</v>
      </c>
      <c r="CH7" s="61">
        <f t="shared" si="21"/>
        <v>7.7</v>
      </c>
      <c r="CI7" s="61">
        <f t="shared" si="21"/>
        <v>-253.7</v>
      </c>
      <c r="CJ7" s="61">
        <f t="shared" si="21"/>
        <v>11.5</v>
      </c>
      <c r="CK7" s="61">
        <f t="shared" si="21"/>
        <v>8</v>
      </c>
      <c r="CL7" s="61"/>
      <c r="CM7" s="56">
        <f>CM8</f>
        <v>69935</v>
      </c>
      <c r="CN7" s="56">
        <f t="shared" ref="CN7:CV7" si="22">CN8</f>
        <v>58356</v>
      </c>
      <c r="CO7" s="56">
        <f t="shared" si="22"/>
        <v>51723</v>
      </c>
      <c r="CP7" s="56">
        <f t="shared" si="22"/>
        <v>52760</v>
      </c>
      <c r="CQ7" s="56">
        <f t="shared" si="22"/>
        <v>43747</v>
      </c>
      <c r="CR7" s="56">
        <f t="shared" si="22"/>
        <v>26722</v>
      </c>
      <c r="CS7" s="56">
        <f t="shared" si="22"/>
        <v>20854</v>
      </c>
      <c r="CT7" s="56">
        <f t="shared" si="22"/>
        <v>26933</v>
      </c>
      <c r="CU7" s="56">
        <f t="shared" si="22"/>
        <v>38041</v>
      </c>
      <c r="CV7" s="56">
        <f t="shared" si="22"/>
        <v>23315</v>
      </c>
      <c r="CW7" s="56"/>
      <c r="CX7" s="61">
        <f>CX8</f>
        <v>51.9</v>
      </c>
      <c r="CY7" s="61">
        <f t="shared" ref="CY7:DG7" si="23">CY8</f>
        <v>55</v>
      </c>
      <c r="CZ7" s="61">
        <f t="shared" si="23"/>
        <v>58</v>
      </c>
      <c r="DA7" s="61">
        <f t="shared" si="23"/>
        <v>59.8</v>
      </c>
      <c r="DB7" s="61">
        <f t="shared" si="23"/>
        <v>61.4</v>
      </c>
      <c r="DC7" s="61">
        <f t="shared" si="23"/>
        <v>49.5</v>
      </c>
      <c r="DD7" s="61">
        <f t="shared" si="23"/>
        <v>53.5</v>
      </c>
      <c r="DE7" s="61">
        <f t="shared" si="23"/>
        <v>53.8</v>
      </c>
      <c r="DF7" s="61">
        <f t="shared" si="23"/>
        <v>54.8</v>
      </c>
      <c r="DG7" s="61">
        <f t="shared" si="23"/>
        <v>54.6</v>
      </c>
      <c r="DH7" s="61"/>
      <c r="DI7" s="57">
        <f>DI8</f>
        <v>836598</v>
      </c>
      <c r="DJ7" s="57">
        <f>DJ8</f>
        <v>2000</v>
      </c>
      <c r="DK7" s="61">
        <f>DK8</f>
        <v>0</v>
      </c>
      <c r="DL7" s="61">
        <f t="shared" ref="DL7:DT7" si="24">DL8</f>
        <v>0</v>
      </c>
      <c r="DM7" s="61">
        <f t="shared" si="24"/>
        <v>1</v>
      </c>
      <c r="DN7" s="61">
        <f t="shared" si="24"/>
        <v>0</v>
      </c>
      <c r="DO7" s="61">
        <f t="shared" si="24"/>
        <v>0</v>
      </c>
      <c r="DP7" s="61">
        <f t="shared" si="24"/>
        <v>86.8</v>
      </c>
      <c r="DQ7" s="61">
        <f t="shared" si="24"/>
        <v>86.2</v>
      </c>
      <c r="DR7" s="61">
        <f t="shared" si="24"/>
        <v>91.6</v>
      </c>
      <c r="DS7" s="61">
        <f t="shared" si="24"/>
        <v>88.1</v>
      </c>
      <c r="DT7" s="61">
        <f t="shared" si="24"/>
        <v>73.8</v>
      </c>
      <c r="DU7" s="61"/>
      <c r="DV7" s="61">
        <f>DV8</f>
        <v>152.69999999999999</v>
      </c>
      <c r="DW7" s="61">
        <f t="shared" ref="DW7:EE7" si="25">DW8</f>
        <v>131.5</v>
      </c>
      <c r="DX7" s="61">
        <f t="shared" si="25"/>
        <v>105.4</v>
      </c>
      <c r="DY7" s="61">
        <f t="shared" si="25"/>
        <v>76.900000000000006</v>
      </c>
      <c r="DZ7" s="61">
        <f t="shared" si="25"/>
        <v>46.1</v>
      </c>
      <c r="EA7" s="61">
        <f t="shared" si="25"/>
        <v>51.4</v>
      </c>
      <c r="EB7" s="61">
        <f t="shared" si="25"/>
        <v>46.6</v>
      </c>
      <c r="EC7" s="61">
        <f t="shared" si="25"/>
        <v>62.8</v>
      </c>
      <c r="ED7" s="61">
        <f t="shared" si="25"/>
        <v>67.099999999999994</v>
      </c>
      <c r="EE7" s="61">
        <f t="shared" si="25"/>
        <v>36.9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313700</v>
      </c>
      <c r="D8" s="64">
        <v>46</v>
      </c>
      <c r="E8" s="64">
        <v>11</v>
      </c>
      <c r="F8" s="64">
        <v>1</v>
      </c>
      <c r="G8" s="64">
        <v>1</v>
      </c>
      <c r="H8" s="64" t="s">
        <v>129</v>
      </c>
      <c r="I8" s="64" t="s">
        <v>130</v>
      </c>
      <c r="J8" s="64" t="s">
        <v>131</v>
      </c>
      <c r="K8" s="64" t="s">
        <v>132</v>
      </c>
      <c r="L8" s="64" t="s">
        <v>133</v>
      </c>
      <c r="M8" s="64" t="s">
        <v>134</v>
      </c>
      <c r="N8" s="64" t="s">
        <v>135</v>
      </c>
      <c r="O8" s="65">
        <v>0</v>
      </c>
      <c r="P8" s="65">
        <v>59.7</v>
      </c>
      <c r="Q8" s="66">
        <v>1614</v>
      </c>
      <c r="R8" s="66">
        <v>149</v>
      </c>
      <c r="S8" s="67">
        <v>11295</v>
      </c>
      <c r="T8" s="68" t="s">
        <v>136</v>
      </c>
      <c r="U8" s="65">
        <v>22.5</v>
      </c>
      <c r="V8" s="68" t="s">
        <v>137</v>
      </c>
      <c r="W8" s="69">
        <v>21.1</v>
      </c>
      <c r="X8" s="68" t="s">
        <v>137</v>
      </c>
      <c r="Y8" s="70">
        <v>102.1</v>
      </c>
      <c r="Z8" s="70">
        <v>100.5</v>
      </c>
      <c r="AA8" s="70">
        <v>99.1</v>
      </c>
      <c r="AB8" s="70">
        <v>108.4</v>
      </c>
      <c r="AC8" s="70">
        <v>105.2</v>
      </c>
      <c r="AD8" s="70">
        <v>104</v>
      </c>
      <c r="AE8" s="70">
        <v>104.8</v>
      </c>
      <c r="AF8" s="70">
        <v>90.5</v>
      </c>
      <c r="AG8" s="70">
        <v>107.8</v>
      </c>
      <c r="AH8" s="70">
        <v>99.6</v>
      </c>
      <c r="AI8" s="70">
        <v>97.6</v>
      </c>
      <c r="AJ8" s="70">
        <v>0.2</v>
      </c>
      <c r="AK8" s="70">
        <v>0.1</v>
      </c>
      <c r="AL8" s="70">
        <v>0.1</v>
      </c>
      <c r="AM8" s="70">
        <v>0.1</v>
      </c>
      <c r="AN8" s="70">
        <v>0.1</v>
      </c>
      <c r="AO8" s="70">
        <v>3.3</v>
      </c>
      <c r="AP8" s="70">
        <v>4.0999999999999996</v>
      </c>
      <c r="AQ8" s="70">
        <v>4.4000000000000004</v>
      </c>
      <c r="AR8" s="70">
        <v>5</v>
      </c>
      <c r="AS8" s="70">
        <v>4.5</v>
      </c>
      <c r="AT8" s="70">
        <v>7.6</v>
      </c>
      <c r="AU8" s="71">
        <v>33</v>
      </c>
      <c r="AV8" s="71">
        <v>32</v>
      </c>
      <c r="AW8" s="71">
        <v>25</v>
      </c>
      <c r="AX8" s="71">
        <v>24</v>
      </c>
      <c r="AY8" s="71">
        <v>25</v>
      </c>
      <c r="AZ8" s="71">
        <v>672</v>
      </c>
      <c r="BA8" s="71">
        <v>825</v>
      </c>
      <c r="BB8" s="71">
        <v>830</v>
      </c>
      <c r="BC8" s="71">
        <v>900</v>
      </c>
      <c r="BD8" s="71">
        <v>787</v>
      </c>
      <c r="BE8" s="71">
        <v>815</v>
      </c>
      <c r="BF8" s="70">
        <v>25.4</v>
      </c>
      <c r="BG8" s="70">
        <v>24.4</v>
      </c>
      <c r="BH8" s="70">
        <v>23.7</v>
      </c>
      <c r="BI8" s="70">
        <v>23.2</v>
      </c>
      <c r="BJ8" s="70">
        <v>22.3</v>
      </c>
      <c r="BK8" s="70">
        <v>24.7</v>
      </c>
      <c r="BL8" s="70">
        <v>25.3</v>
      </c>
      <c r="BM8" s="70">
        <v>23.9</v>
      </c>
      <c r="BN8" s="70">
        <v>25.3</v>
      </c>
      <c r="BO8" s="70">
        <v>23.4</v>
      </c>
      <c r="BP8" s="70">
        <v>25.8</v>
      </c>
      <c r="BQ8" s="70">
        <v>31.8</v>
      </c>
      <c r="BR8" s="70">
        <v>33.9</v>
      </c>
      <c r="BS8" s="70">
        <v>35.1</v>
      </c>
      <c r="BT8" s="70">
        <v>36.200000000000003</v>
      </c>
      <c r="BU8" s="70">
        <v>35.9</v>
      </c>
      <c r="BV8" s="70">
        <v>21.6</v>
      </c>
      <c r="BW8" s="70">
        <v>21.2</v>
      </c>
      <c r="BX8" s="70">
        <v>21.2</v>
      </c>
      <c r="BY8" s="70">
        <v>20.8</v>
      </c>
      <c r="BZ8" s="70">
        <v>18.100000000000001</v>
      </c>
      <c r="CA8" s="70">
        <v>20.7</v>
      </c>
      <c r="CB8" s="70">
        <v>22.3</v>
      </c>
      <c r="CC8" s="70">
        <v>19.399999999999999</v>
      </c>
      <c r="CD8" s="70">
        <v>17.8</v>
      </c>
      <c r="CE8" s="72">
        <v>18.5</v>
      </c>
      <c r="CF8" s="72">
        <v>15.9</v>
      </c>
      <c r="CG8" s="70">
        <v>6.4</v>
      </c>
      <c r="CH8" s="70">
        <v>7.7</v>
      </c>
      <c r="CI8" s="70">
        <v>-253.7</v>
      </c>
      <c r="CJ8" s="70">
        <v>11.5</v>
      </c>
      <c r="CK8" s="70">
        <v>8</v>
      </c>
      <c r="CL8" s="70">
        <v>3.9</v>
      </c>
      <c r="CM8" s="71">
        <v>69935</v>
      </c>
      <c r="CN8" s="71">
        <v>58356</v>
      </c>
      <c r="CO8" s="71">
        <v>51723</v>
      </c>
      <c r="CP8" s="71">
        <v>52760</v>
      </c>
      <c r="CQ8" s="71">
        <v>43747</v>
      </c>
      <c r="CR8" s="71">
        <v>26722</v>
      </c>
      <c r="CS8" s="71">
        <v>20854</v>
      </c>
      <c r="CT8" s="71">
        <v>26933</v>
      </c>
      <c r="CU8" s="71">
        <v>38041</v>
      </c>
      <c r="CV8" s="71">
        <v>23315</v>
      </c>
      <c r="CW8" s="71">
        <v>19628</v>
      </c>
      <c r="CX8" s="70">
        <v>51.9</v>
      </c>
      <c r="CY8" s="70">
        <v>55</v>
      </c>
      <c r="CZ8" s="70">
        <v>58</v>
      </c>
      <c r="DA8" s="70">
        <v>59.8</v>
      </c>
      <c r="DB8" s="70">
        <v>61.4</v>
      </c>
      <c r="DC8" s="70">
        <v>49.5</v>
      </c>
      <c r="DD8" s="70">
        <v>53.5</v>
      </c>
      <c r="DE8" s="70">
        <v>53.8</v>
      </c>
      <c r="DF8" s="70">
        <v>54.8</v>
      </c>
      <c r="DG8" s="70">
        <v>54.6</v>
      </c>
      <c r="DH8" s="70">
        <v>53.4</v>
      </c>
      <c r="DI8" s="66">
        <v>836598</v>
      </c>
      <c r="DJ8" s="66">
        <v>2000</v>
      </c>
      <c r="DK8" s="70">
        <v>0</v>
      </c>
      <c r="DL8" s="70">
        <v>0</v>
      </c>
      <c r="DM8" s="70">
        <v>1</v>
      </c>
      <c r="DN8" s="70">
        <v>0</v>
      </c>
      <c r="DO8" s="70">
        <v>0</v>
      </c>
      <c r="DP8" s="70">
        <v>86.8</v>
      </c>
      <c r="DQ8" s="70">
        <v>86.2</v>
      </c>
      <c r="DR8" s="70">
        <v>91.6</v>
      </c>
      <c r="DS8" s="70">
        <v>88.1</v>
      </c>
      <c r="DT8" s="70">
        <v>73.8</v>
      </c>
      <c r="DU8" s="70">
        <v>26.6</v>
      </c>
      <c r="DV8" s="70">
        <v>152.69999999999999</v>
      </c>
      <c r="DW8" s="70">
        <v>131.5</v>
      </c>
      <c r="DX8" s="70">
        <v>105.4</v>
      </c>
      <c r="DY8" s="70">
        <v>76.900000000000006</v>
      </c>
      <c r="DZ8" s="70">
        <v>46.1</v>
      </c>
      <c r="EA8" s="70">
        <v>51.4</v>
      </c>
      <c r="EB8" s="70">
        <v>46.6</v>
      </c>
      <c r="EC8" s="70">
        <v>62.8</v>
      </c>
      <c r="ED8" s="70">
        <v>67.099999999999994</v>
      </c>
      <c r="EE8" s="70">
        <v>36.9</v>
      </c>
      <c r="EF8" s="70">
        <v>24.9</v>
      </c>
      <c r="EG8" s="73">
        <v>3.8999999999999998E-3</v>
      </c>
      <c r="EH8" s="73">
        <v>4.4000000000000003E-3</v>
      </c>
      <c r="EI8" s="73">
        <v>4.3E-3</v>
      </c>
      <c r="EJ8" s="73">
        <v>4.1999999999999997E-3</v>
      </c>
      <c r="EK8" s="73">
        <v>4.1000000000000003E-3</v>
      </c>
      <c r="EL8" s="73">
        <v>4.9200000000000001E-2</v>
      </c>
      <c r="EM8" s="73">
        <v>5.16E-2</v>
      </c>
      <c r="EN8" s="73">
        <v>5.6800000000000003E-2</v>
      </c>
      <c r="EO8" s="73">
        <v>5.0599999999999999E-2</v>
      </c>
      <c r="EP8" s="73">
        <v>8.6300000000000002E-2</v>
      </c>
    </row>
    <row r="9" spans="1:146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6"/>
      <c r="BU9" s="76"/>
      <c r="BV9" s="75"/>
      <c r="BW9" s="75"/>
      <c r="BX9" s="75"/>
      <c r="BY9" s="75"/>
      <c r="BZ9" s="75"/>
      <c r="CA9" s="75"/>
      <c r="CB9" s="75"/>
      <c r="CC9" s="75"/>
      <c r="CD9" s="75"/>
      <c r="CE9" s="77"/>
      <c r="CF9" s="77"/>
      <c r="CG9" s="75"/>
      <c r="CH9" s="75"/>
      <c r="CI9" s="75"/>
      <c r="CJ9" s="75"/>
      <c r="CK9" s="75"/>
      <c r="CL9" s="75"/>
      <c r="CM9" s="75"/>
      <c r="CN9" s="75"/>
      <c r="CO9" s="75"/>
      <c r="CP9" s="76"/>
      <c r="CQ9" s="76"/>
      <c r="CR9" s="75"/>
      <c r="CS9" s="75"/>
      <c r="CT9" s="75"/>
      <c r="CU9" s="75"/>
      <c r="CV9" s="75"/>
      <c r="CW9" s="75"/>
      <c r="CX9" s="75"/>
      <c r="CY9" s="75"/>
      <c r="CZ9" s="75"/>
      <c r="DA9" s="76"/>
      <c r="DB9" s="76"/>
      <c r="DC9" s="75"/>
      <c r="DD9" s="75"/>
      <c r="DE9" s="75"/>
      <c r="DF9" s="75"/>
      <c r="DG9" s="75"/>
      <c r="DH9" s="75"/>
      <c r="DI9" s="74"/>
      <c r="DJ9" s="74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</row>
    <row r="10" spans="1:146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4"/>
      <c r="BE10" s="74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4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4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4"/>
      <c r="DH10" s="75"/>
      <c r="DI10" s="74"/>
      <c r="DJ10" s="74"/>
      <c r="DK10" s="75"/>
      <c r="DL10" s="75"/>
      <c r="DM10" s="75"/>
      <c r="DN10" s="75"/>
      <c r="DO10" s="75"/>
      <c r="DP10" s="75"/>
      <c r="DQ10" s="75"/>
      <c r="DR10" s="75"/>
      <c r="DS10" s="75"/>
      <c r="DT10" s="74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4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4"/>
    </row>
    <row r="11" spans="1:146" x14ac:dyDescent="0.15">
      <c r="A11" s="78" t="s">
        <v>63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5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</row>
    <row r="12" spans="1:146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</row>
    <row r="13" spans="1:146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</row>
    <row r="14" spans="1:146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</row>
    <row r="15" spans="1:146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</row>
    <row r="16" spans="1:146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</row>
    <row r="17" spans="15:146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</row>
    <row r="18" spans="15:146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</row>
    <row r="19" spans="15:146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</row>
    <row r="20" spans="15:146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2019-01-19T02:05:40Z</cp:lastPrinted>
  <dcterms:created xsi:type="dcterms:W3CDTF">2018-12-07T10:25:31Z</dcterms:created>
  <dcterms:modified xsi:type="dcterms:W3CDTF">2019-01-21T01:27:50Z</dcterms:modified>
</cp:coreProperties>
</file>