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0KW4RUU3JkAJ/92wCPIrf0bjIczarzScV/0iH5/943fiwmgFqTzVWZAnNUkHrPcgRLYYKLaKi6tqIOJ4yOQHQ==" workbookSaltValue="DwbsM9dlnGx9Sze60PC1r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<sst xmlns="http://schemas.openxmlformats.org/spreadsheetml/2006/main" count="232" uniqueCount="120">
  <si>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</si>
  <si>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</si>
  <si>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</si>
  <si>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</si>
  <si>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</si>
  <si>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</si>
  <si>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</si>
  <si>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</si>
  <si>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</si>
  <si>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</si>
  <si>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</si>
  <si>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</si>
  <si>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</si>
  <si>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</si>
  <si>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</si>
  <si>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</si>
  <si>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</si>
  <si>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</si>
  <si>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</si>
  <si>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</si>
  <si>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</si>
  <si>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</si>
  <si>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</si>
  <si>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</si>
  <si>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</si>
  <si>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</si>
  <si>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</si>
  <si>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</si>
  <si>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</si>
  <si>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</si>
  <si>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</si>
  <si>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</si>
  <si>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</si>
  <si>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</si>
  <si>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</si>
  <si>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</si>
  <si>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</si>
  <si>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</si>
  <si>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</si>
  <si>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</si>
  <si>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</si>
  <si>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</si>
  <si>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</si>
  <si>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</si>
  <si>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</si>
  <si>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</si>
  <si>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</si>
  <si>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</si>
  <si>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</si>
  <si>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</si>
  <si>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</si>
  <si>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</si>
  <si>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</si>
  <si>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</si>
  <si>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</si>
  <si>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</si>
  <si>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</si>
  <si>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</si>
  <si>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</si>
  <si>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</si>
  <si>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</si>
  <si>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</si>
  <si>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</si>
  <si>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</si>
  <si>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</si>
  <si>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</si>
  <si>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</si>
  <si>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</si>
  <si>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</si>
  <si>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</si>
  <si>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</si>
  <si>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</si>
  <si>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</si>
  <si>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</si>
  <si>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</si>
  <si>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</si>
  <si>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</si>
  <si>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</si>
  <si>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</si>
  <si>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</si>
  <si>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</si>
  <si>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</si>
  <si>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</si>
  <si>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</si>
  <si>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</si>
  <si>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</si>
  <si>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</si>
  <si>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</si>
  <si>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</si>
  <si>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</si>
  <si>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</si>
  <si>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</si>
  <si>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</si>
  <si>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</si>
  <si>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</si>
  <si>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</si>
  <si>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</si>
  <si>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</si>
  <si>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</si>
  <si>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</si>
  <si>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</si>
  <si>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</si>
  <si>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</si>
  <si>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</si>
  <si>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</si>
  <si>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湯梨浜町</t>
  </si>
  <si>
    <t>法適用</t>
  </si>
  <si>
    <t>水道事業</t>
  </si>
  <si>
    <t>末端給水事業</t>
  </si>
  <si>
    <t>A7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</si>
  <si>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</si>
  <si>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</si>
  <si>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</si>
  <si>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</si>
  <si>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</si>
  <si>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</si>
  <si>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</si>
  <si>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現在、管路の老朽化は安定状態にあり、その他施設について検討を行っているところである。
　有形固定資産減価償却率は全国平均、類似団体と同程度にある。昭和後期から平成にかけて整備した施設が多数あり、平成40年代から60年代にかけて、更新時期を迎えることが見込まれる。
　管路の更新は資金との調整を図りながら、実施している状況にある。</t>
    <rPh sb="0" eb="2">
      <t>ゲンザイ</t>
    </rPh>
    <rPh sb="3" eb="5">
      <t>カンロ</t>
    </rPh>
    <rPh sb="6" eb="9">
      <t>ロウキュウカ</t>
    </rPh>
    <rPh sb="10" eb="12">
      <t>アンテイ</t>
    </rPh>
    <rPh sb="12" eb="14">
      <t>ジョウタイ</t>
    </rPh>
    <rPh sb="20" eb="21">
      <t>タ</t>
    </rPh>
    <rPh sb="21" eb="23">
      <t>シセツ</t>
    </rPh>
    <rPh sb="27" eb="29">
      <t>ケントウ</t>
    </rPh>
    <rPh sb="30" eb="31">
      <t>オコナ</t>
    </rPh>
    <rPh sb="44" eb="46">
      <t>ユウケイ</t>
    </rPh>
    <rPh sb="46" eb="48">
      <t>コテイ</t>
    </rPh>
    <rPh sb="48" eb="50">
      <t>シサン</t>
    </rPh>
    <rPh sb="50" eb="52">
      <t>ゲンカ</t>
    </rPh>
    <rPh sb="52" eb="54">
      <t>ショウキャク</t>
    </rPh>
    <rPh sb="54" eb="55">
      <t>リツ</t>
    </rPh>
    <rPh sb="56" eb="58">
      <t>ゼンコク</t>
    </rPh>
    <rPh sb="58" eb="60">
      <t>ヘイキン</t>
    </rPh>
    <rPh sb="61" eb="63">
      <t>ルイジ</t>
    </rPh>
    <rPh sb="63" eb="65">
      <t>ダンタイ</t>
    </rPh>
    <rPh sb="66" eb="69">
      <t>ドウテイド</t>
    </rPh>
    <rPh sb="73" eb="75">
      <t>ショウワ</t>
    </rPh>
    <rPh sb="75" eb="77">
      <t>コウキ</t>
    </rPh>
    <rPh sb="79" eb="81">
      <t>ヘイセイ</t>
    </rPh>
    <rPh sb="85" eb="87">
      <t>セイビ</t>
    </rPh>
    <rPh sb="89" eb="91">
      <t>シセツ</t>
    </rPh>
    <rPh sb="92" eb="94">
      <t>タスウ</t>
    </rPh>
    <rPh sb="97" eb="99">
      <t>ヘイセイ</t>
    </rPh>
    <rPh sb="101" eb="102">
      <t>ネン</t>
    </rPh>
    <rPh sb="102" eb="103">
      <t>ダイ</t>
    </rPh>
    <rPh sb="107" eb="108">
      <t>ネン</t>
    </rPh>
    <rPh sb="108" eb="109">
      <t>ダイ</t>
    </rPh>
    <rPh sb="114" eb="116">
      <t>コウシン</t>
    </rPh>
    <rPh sb="116" eb="118">
      <t>ジキ</t>
    </rPh>
    <rPh sb="119" eb="120">
      <t>ムカ</t>
    </rPh>
    <rPh sb="125" eb="127">
      <t>ミコ</t>
    </rPh>
    <rPh sb="133" eb="135">
      <t>カンロ</t>
    </rPh>
    <rPh sb="136" eb="138">
      <t>コウシン</t>
    </rPh>
    <rPh sb="139" eb="141">
      <t>シキン</t>
    </rPh>
    <rPh sb="143" eb="145">
      <t>チョウセイ</t>
    </rPh>
    <rPh sb="146" eb="147">
      <t>ハカ</t>
    </rPh>
    <rPh sb="152" eb="154">
      <t>ジッシ</t>
    </rPh>
    <rPh sb="158" eb="160">
      <t>ジョウキョウ</t>
    </rPh>
    <phoneticPr fontId="16"/>
  </si>
  <si>
    <t>水道料金の低廉化を図りながら、合理的な運営を目指すことが課題である。
　企業債残高対給水収益比率が全国平均より低い方に属し、今後の事業に企業債を充てることが可能である。
　反面料金回収率が減少状況にあり、いかにして現状を維持していくのかが今後の課題となる。</t>
    <rPh sb="0" eb="2">
      <t>スイドウ</t>
    </rPh>
    <rPh sb="2" eb="4">
      <t>リョウキン</t>
    </rPh>
    <rPh sb="5" eb="6">
      <t>テイ</t>
    </rPh>
    <rPh sb="6" eb="7">
      <t>カド</t>
    </rPh>
    <rPh sb="7" eb="8">
      <t>カ</t>
    </rPh>
    <rPh sb="9" eb="10">
      <t>ハカ</t>
    </rPh>
    <rPh sb="15" eb="18">
      <t>ゴウリテキ</t>
    </rPh>
    <rPh sb="19" eb="21">
      <t>ウンエイ</t>
    </rPh>
    <rPh sb="22" eb="24">
      <t>メザ</t>
    </rPh>
    <rPh sb="28" eb="30">
      <t>カダイ</t>
    </rPh>
    <rPh sb="36" eb="38">
      <t>キギョウ</t>
    </rPh>
    <rPh sb="38" eb="39">
      <t>サイ</t>
    </rPh>
    <rPh sb="39" eb="41">
      <t>ザンダカ</t>
    </rPh>
    <rPh sb="41" eb="42">
      <t>タイ</t>
    </rPh>
    <rPh sb="42" eb="44">
      <t>キュウスイ</t>
    </rPh>
    <rPh sb="44" eb="46">
      <t>シュウエキ</t>
    </rPh>
    <rPh sb="46" eb="48">
      <t>ヒリツ</t>
    </rPh>
    <rPh sb="49" eb="51">
      <t>ゼンコク</t>
    </rPh>
    <rPh sb="51" eb="53">
      <t>ヘイキン</t>
    </rPh>
    <rPh sb="55" eb="56">
      <t>ヒク</t>
    </rPh>
    <rPh sb="57" eb="58">
      <t>ホウ</t>
    </rPh>
    <rPh sb="59" eb="60">
      <t>ゾク</t>
    </rPh>
    <rPh sb="62" eb="64">
      <t>コンゴ</t>
    </rPh>
    <rPh sb="65" eb="67">
      <t>ジギョウ</t>
    </rPh>
    <rPh sb="68" eb="70">
      <t>キギョウ</t>
    </rPh>
    <rPh sb="70" eb="71">
      <t>サイ</t>
    </rPh>
    <rPh sb="72" eb="73">
      <t>ア</t>
    </rPh>
    <rPh sb="78" eb="80">
      <t>カノウ</t>
    </rPh>
    <rPh sb="86" eb="88">
      <t>ハンメン</t>
    </rPh>
    <rPh sb="88" eb="90">
      <t>リョウキン</t>
    </rPh>
    <rPh sb="90" eb="92">
      <t>カイシュウ</t>
    </rPh>
    <rPh sb="92" eb="93">
      <t>リツ</t>
    </rPh>
    <rPh sb="94" eb="96">
      <t>ゲンショウ</t>
    </rPh>
    <rPh sb="96" eb="98">
      <t>ジョウキョウ</t>
    </rPh>
    <rPh sb="107" eb="109">
      <t>ゲンジョウ</t>
    </rPh>
    <rPh sb="110" eb="112">
      <t>イジ</t>
    </rPh>
    <rPh sb="119" eb="121">
      <t>コンゴ</t>
    </rPh>
    <rPh sb="122" eb="124">
      <t>カダイ</t>
    </rPh>
    <phoneticPr fontId="16"/>
  </si>
  <si>
    <t>効率的な運営により、健全経営を確保していると言える。
　経常収支比率については、全国平均、類似団体を今年度は上回っており、経年実績を考慮しても、安定経営だと言える。
　流動比率は100％を超えていれば短期的な資金繰りは問題ないとされているが、長期的な予測として、経営戦略を作成し、さらに安定的な経営を実施していくことが必要である。
　有収率については、全国平均を下回っているが、漏水調査を重点的に行い、早期修繕しているため、類似団体を上回っている。</t>
    <rPh sb="0" eb="3">
      <t>コウリツテキ</t>
    </rPh>
    <rPh sb="4" eb="6">
      <t>ウンエイ</t>
    </rPh>
    <rPh sb="10" eb="12">
      <t>ケンゼン</t>
    </rPh>
    <rPh sb="12" eb="14">
      <t>ケイエイ</t>
    </rPh>
    <rPh sb="15" eb="17">
      <t>カクホ</t>
    </rPh>
    <rPh sb="22" eb="23">
      <t>イ</t>
    </rPh>
    <rPh sb="28" eb="30">
      <t>ケイジョウ</t>
    </rPh>
    <rPh sb="30" eb="32">
      <t>シュウシ</t>
    </rPh>
    <rPh sb="32" eb="34">
      <t>ヒリツ</t>
    </rPh>
    <rPh sb="40" eb="42">
      <t>ゼンコク</t>
    </rPh>
    <rPh sb="42" eb="44">
      <t>ヘイキン</t>
    </rPh>
    <rPh sb="45" eb="47">
      <t>ルイジ</t>
    </rPh>
    <rPh sb="47" eb="49">
      <t>ダンタイ</t>
    </rPh>
    <rPh sb="50" eb="53">
      <t>コンネンド</t>
    </rPh>
    <rPh sb="61" eb="63">
      <t>ケイネン</t>
    </rPh>
    <rPh sb="63" eb="65">
      <t>ジッセキ</t>
    </rPh>
    <rPh sb="66" eb="68">
      <t>コウリョ</t>
    </rPh>
    <rPh sb="72" eb="74">
      <t>アンテイ</t>
    </rPh>
    <rPh sb="74" eb="76">
      <t>ケイエイ</t>
    </rPh>
    <rPh sb="78" eb="79">
      <t>イ</t>
    </rPh>
    <rPh sb="84" eb="86">
      <t>リュウドウ</t>
    </rPh>
    <rPh sb="86" eb="88">
      <t>ヒリツ</t>
    </rPh>
    <rPh sb="94" eb="95">
      <t>コ</t>
    </rPh>
    <rPh sb="100" eb="103">
      <t>タンキテキ</t>
    </rPh>
    <rPh sb="104" eb="106">
      <t>シキン</t>
    </rPh>
    <rPh sb="106" eb="107">
      <t>グ</t>
    </rPh>
    <rPh sb="109" eb="111">
      <t>モンダイ</t>
    </rPh>
    <rPh sb="121" eb="124">
      <t>チョウキテキ</t>
    </rPh>
    <rPh sb="125" eb="127">
      <t>ヨソク</t>
    </rPh>
    <rPh sb="143" eb="146">
      <t>アンテイテキ</t>
    </rPh>
    <rPh sb="147" eb="149">
      <t>ケイエイ</t>
    </rPh>
    <rPh sb="150" eb="152">
      <t>ジッシ</t>
    </rPh>
    <rPh sb="159" eb="161">
      <t>ヒツヨウ</t>
    </rPh>
    <rPh sb="167" eb="169">
      <t>ユウシュウ</t>
    </rPh>
    <rPh sb="169" eb="170">
      <t>リツ</t>
    </rPh>
    <rPh sb="176" eb="178">
      <t>ゼンコク</t>
    </rPh>
    <rPh sb="178" eb="180">
      <t>ヘイキン</t>
    </rPh>
    <rPh sb="181" eb="183">
      <t>シタマワ</t>
    </rPh>
    <rPh sb="189" eb="191">
      <t>ロウスイ</t>
    </rPh>
    <rPh sb="191" eb="193">
      <t>チョウサ</t>
    </rPh>
    <rPh sb="194" eb="197">
      <t>ジュウテンテキ</t>
    </rPh>
    <rPh sb="198" eb="199">
      <t>オコナ</t>
    </rPh>
    <rPh sb="201" eb="203">
      <t>ソウキ</t>
    </rPh>
    <rPh sb="203" eb="205">
      <t>シュウゼン</t>
    </rPh>
    <rPh sb="212" eb="214">
      <t>ルイジ</t>
    </rPh>
    <rPh sb="214" eb="216">
      <t>ダンタイ</t>
    </rPh>
    <rPh sb="217" eb="219">
      <t>ウワマワ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</si>
</sst>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0.57999999999999996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B0-44BE-8AC9-6869347F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93760"/>
        <c:axId val="14710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B0-44BE-8AC9-6869347F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93760"/>
        <c:axId val="147104128"/>
      </c:lineChart>
      <c:dateAx>
        <c:axId val="14709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104128"/>
        <c:crosses val="autoZero"/>
        <c:auto val="1"/>
        <c:lblOffset val="100"/>
        <c:baseTimeUnit val="years"/>
      </c:dateAx>
      <c:valAx>
        <c:axId val="14710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9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49.45</c:v>
                </c:pt>
                <c:pt idx="1">
                  <c:v>52.16</c:v>
                </c:pt>
                <c:pt idx="2">
                  <c:v>53.61</c:v>
                </c:pt>
                <c:pt idx="3">
                  <c:v>54.41</c:v>
                </c:pt>
                <c:pt idx="4">
                  <c:v>55.86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A6-4BB4-82FD-CC829686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54240"/>
        <c:axId val="14816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A6-4BB4-82FD-CC829686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54240"/>
        <c:axId val="148164608"/>
      </c:lineChart>
      <c:dateAx>
        <c:axId val="14815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64608"/>
        <c:crosses val="autoZero"/>
        <c:auto val="1"/>
        <c:lblOffset val="100"/>
        <c:baseTimeUnit val="years"/>
      </c:dateAx>
      <c:valAx>
        <c:axId val="14816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5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94.15</c:v>
                </c:pt>
                <c:pt idx="1">
                  <c:v>87.86</c:v>
                </c:pt>
                <c:pt idx="2">
                  <c:v>85.73</c:v>
                </c:pt>
                <c:pt idx="3">
                  <c:v>82.74</c:v>
                </c:pt>
                <c:pt idx="4">
                  <c:v>82.62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8-43AC-9600-A2643335F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30752"/>
        <c:axId val="1483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68-43AC-9600-A2643335F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30752"/>
        <c:axId val="148341120"/>
      </c:lineChart>
      <c:dateAx>
        <c:axId val="14833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341120"/>
        <c:crosses val="autoZero"/>
        <c:auto val="1"/>
        <c:lblOffset val="100"/>
        <c:baseTimeUnit val="years"/>
      </c:dateAx>
      <c:valAx>
        <c:axId val="1483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33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111.69</c:v>
                </c:pt>
                <c:pt idx="1">
                  <c:v>113.89</c:v>
                </c:pt>
                <c:pt idx="2">
                  <c:v>116.28</c:v>
                </c:pt>
                <c:pt idx="3">
                  <c:v>105.35</c:v>
                </c:pt>
                <c:pt idx="4">
                  <c:v>116.07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E3-4071-9B72-300122633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27616"/>
        <c:axId val="14733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E3-4071-9B72-300122633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7616"/>
        <c:axId val="147333888"/>
      </c:lineChart>
      <c:dateAx>
        <c:axId val="14732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33888"/>
        <c:crosses val="autoZero"/>
        <c:auto val="1"/>
        <c:lblOffset val="100"/>
        <c:baseTimeUnit val="years"/>
      </c:dateAx>
      <c:valAx>
        <c:axId val="14733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32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41.94</c:v>
                </c:pt>
                <c:pt idx="1">
                  <c:v>47.26</c:v>
                </c:pt>
                <c:pt idx="2">
                  <c:v>48.57</c:v>
                </c:pt>
                <c:pt idx="3">
                  <c:v>50.58</c:v>
                </c:pt>
                <c:pt idx="4">
                  <c:v>51.98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2-4129-8849-34728D90B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92160"/>
        <c:axId val="14729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92-4129-8849-34728D90B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92160"/>
        <c:axId val="147293696"/>
      </c:lineChart>
      <c:dateAx>
        <c:axId val="1472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93696"/>
        <c:crosses val="autoZero"/>
        <c:auto val="1"/>
        <c:lblOffset val="100"/>
        <c:baseTimeUnit val="years"/>
      </c:dateAx>
      <c:valAx>
        <c:axId val="14729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9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3-4B33-BD3F-9B6FDB80D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16096"/>
        <c:axId val="14826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53-4B33-BD3F-9B6FDB80D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16096"/>
        <c:axId val="148260352"/>
      </c:lineChart>
      <c:dateAx>
        <c:axId val="14731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260352"/>
        <c:crosses val="autoZero"/>
        <c:auto val="1"/>
        <c:lblOffset val="100"/>
        <c:baseTimeUnit val="years"/>
      </c:dateAx>
      <c:valAx>
        <c:axId val="14826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31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ED-4913-AD76-DD32997B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91968"/>
        <c:axId val="1482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ED-4913-AD76-DD32997B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1968"/>
        <c:axId val="148293888"/>
      </c:lineChart>
      <c:dateAx>
        <c:axId val="1482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293888"/>
        <c:crosses val="autoZero"/>
        <c:auto val="1"/>
        <c:lblOffset val="100"/>
        <c:baseTimeUnit val="years"/>
      </c:dateAx>
      <c:valAx>
        <c:axId val="14829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9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3463.75</c:v>
                </c:pt>
                <c:pt idx="1">
                  <c:v>1699.59</c:v>
                </c:pt>
                <c:pt idx="2">
                  <c:v>3636.89</c:v>
                </c:pt>
                <c:pt idx="3">
                  <c:v>1172.95</c:v>
                </c:pt>
                <c:pt idx="4">
                  <c:v>1318.2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48-4911-84EF-1AB75E182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45728"/>
        <c:axId val="1479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48-4911-84EF-1AB75E182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45728"/>
        <c:axId val="147952000"/>
      </c:lineChart>
      <c:dateAx>
        <c:axId val="1479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52000"/>
        <c:crosses val="autoZero"/>
        <c:auto val="1"/>
        <c:lblOffset val="100"/>
        <c:baseTimeUnit val="years"/>
      </c:dateAx>
      <c:valAx>
        <c:axId val="147952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4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117.43</c:v>
                </c:pt>
                <c:pt idx="1">
                  <c:v>111.55</c:v>
                </c:pt>
                <c:pt idx="2">
                  <c:v>103.97</c:v>
                </c:pt>
                <c:pt idx="3">
                  <c:v>97.7</c:v>
                </c:pt>
                <c:pt idx="4">
                  <c:v>87.92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C-48EE-9725-2283C80A2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78880"/>
        <c:axId val="14799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4C-48EE-9725-2283C80A2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78880"/>
        <c:axId val="147993344"/>
      </c:lineChart>
      <c:dateAx>
        <c:axId val="14797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93344"/>
        <c:crosses val="autoZero"/>
        <c:auto val="1"/>
        <c:lblOffset val="100"/>
        <c:baseTimeUnit val="years"/>
      </c:dateAx>
      <c:valAx>
        <c:axId val="147993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7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106.92</c:v>
                </c:pt>
                <c:pt idx="1">
                  <c:v>104.65</c:v>
                </c:pt>
                <c:pt idx="2">
                  <c:v>111.36</c:v>
                </c:pt>
                <c:pt idx="3">
                  <c:v>98.23</c:v>
                </c:pt>
                <c:pt idx="4">
                  <c:v>109.44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1D-4769-AE70-82331A3C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12032"/>
        <c:axId val="1480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D-4769-AE70-82331A3C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12032"/>
        <c:axId val="148038784"/>
      </c:lineChart>
      <c:dateAx>
        <c:axId val="14801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38784"/>
        <c:crosses val="autoZero"/>
        <c:auto val="1"/>
        <c:lblOffset val="100"/>
        <c:baseTimeUnit val="years"/>
      </c:dateAx>
      <c:valAx>
        <c:axId val="14803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1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95.59</c:v>
                </c:pt>
                <c:pt idx="1">
                  <c:v>98.04</c:v>
                </c:pt>
                <c:pt idx="2">
                  <c:v>91.69</c:v>
                </c:pt>
                <c:pt idx="3">
                  <c:v>104.88</c:v>
                </c:pt>
                <c:pt idx="4">
                  <c:v>93.74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D2-4E25-A620-B93B6B3C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16992"/>
        <c:axId val="1481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D2-4E25-A620-B93B6B3C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16992"/>
        <c:axId val="148118912"/>
      </c:lineChart>
      <c:dateAx>
        <c:axId val="14811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18912"/>
        <c:crosses val="autoZero"/>
        <c:auto val="1"/>
        <c:lblOffset val="100"/>
        <c:baseTimeUnit val="years"/>
      </c:dateAx>
      <c:valAx>
        <c:axId val="1481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1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6" zoomScaleNormal="100" workbookViewId="0">
      <selection activeCell="BF89" sqref="BF8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鳥取県　湯梨浜町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A7</v>
      </c>
      <c r="X8" s="58"/>
      <c r="Y8" s="58"/>
      <c r="Z8" s="58"/>
      <c r="AA8" s="58"/>
      <c r="AB8" s="58"/>
      <c r="AC8" s="58"/>
      <c r="AD8" s="58" t="str">
        <f>データ!$M$6</f>
        <v>自治体職員</v>
      </c>
      <c r="AE8" s="58"/>
      <c r="AF8" s="58"/>
      <c r="AG8" s="58"/>
      <c r="AH8" s="58"/>
      <c r="AI8" s="58"/>
      <c r="AJ8" s="58"/>
      <c r="AK8" s="4"/>
      <c r="AL8" s="59">
        <f>データ!$R$6</f>
        <v>17030</v>
      </c>
      <c r="AM8" s="59"/>
      <c r="AN8" s="59"/>
      <c r="AO8" s="59"/>
      <c r="AP8" s="59"/>
      <c r="AQ8" s="59"/>
      <c r="AR8" s="59"/>
      <c r="AS8" s="59"/>
      <c r="AT8" s="50">
        <f>データ!$S$6</f>
        <v>77.94</v>
      </c>
      <c r="AU8" s="51"/>
      <c r="AV8" s="51"/>
      <c r="AW8" s="51"/>
      <c r="AX8" s="51"/>
      <c r="AY8" s="51"/>
      <c r="AZ8" s="51"/>
      <c r="BA8" s="51"/>
      <c r="BB8" s="52">
        <f>データ!$T$6</f>
        <v>218.5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91.57</v>
      </c>
      <c r="J10" s="51"/>
      <c r="K10" s="51"/>
      <c r="L10" s="51"/>
      <c r="M10" s="51"/>
      <c r="N10" s="51"/>
      <c r="O10" s="62"/>
      <c r="P10" s="52">
        <f>データ!$P$6</f>
        <v>82.19</v>
      </c>
      <c r="Q10" s="52"/>
      <c r="R10" s="52"/>
      <c r="S10" s="52"/>
      <c r="T10" s="52"/>
      <c r="U10" s="52"/>
      <c r="V10" s="52"/>
      <c r="W10" s="59">
        <f>データ!$Q$6</f>
        <v>2028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13922</v>
      </c>
      <c r="AM10" s="59"/>
      <c r="AN10" s="59"/>
      <c r="AO10" s="59"/>
      <c r="AP10" s="59"/>
      <c r="AQ10" s="59"/>
      <c r="AR10" s="59"/>
      <c r="AS10" s="59"/>
      <c r="AT10" s="50">
        <f>データ!$V$6</f>
        <v>43.16</v>
      </c>
      <c r="AU10" s="51"/>
      <c r="AV10" s="51"/>
      <c r="AW10" s="51"/>
      <c r="AX10" s="51"/>
      <c r="AY10" s="51"/>
      <c r="AZ10" s="51"/>
      <c r="BA10" s="51"/>
      <c r="BB10" s="52">
        <f>データ!$W$6</f>
        <v>322.57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NVRLnpMVpTtfLrd4WEbFYxY+sV+12qDs9svaWw6IEqaeHeu94bXvM59SvGyEco3vdCpiZ6cAGz4xR2QSolskGA==" saltValue="o3vv4iRJWSeR9L5ikyKN4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313700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鳥取県　湯梨浜町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自治体職員</v>
      </c>
      <c r="N6" s="34" t="str">
        <f t="shared" si="3"/>
        <v>-</v>
      </c>
      <c r="O6" s="34">
        <f t="shared" si="3"/>
        <v>91.57</v>
      </c>
      <c r="P6" s="34">
        <f t="shared" si="3"/>
        <v>82.19</v>
      </c>
      <c r="Q6" s="34">
        <f t="shared" si="3"/>
        <v>2028</v>
      </c>
      <c r="R6" s="34">
        <f t="shared" si="3"/>
        <v>17030</v>
      </c>
      <c r="S6" s="34">
        <f t="shared" si="3"/>
        <v>77.94</v>
      </c>
      <c r="T6" s="34">
        <f t="shared" si="3"/>
        <v>218.5</v>
      </c>
      <c r="U6" s="34">
        <f t="shared" si="3"/>
        <v>13922</v>
      </c>
      <c r="V6" s="34">
        <f t="shared" si="3"/>
        <v>43.16</v>
      </c>
      <c r="W6" s="34">
        <f t="shared" si="3"/>
        <v>322.57</v>
      </c>
      <c r="X6" s="35">
        <f>IF(X7="",NA(),X7)</f>
        <v>111.69</v>
      </c>
      <c r="Y6" s="35">
        <f t="shared" ref="Y6:AG6" si="4">IF(Y7="",NA(),Y7)</f>
        <v>113.89</v>
      </c>
      <c r="Z6" s="35">
        <f t="shared" si="4"/>
        <v>116.28</v>
      </c>
      <c r="AA6" s="35">
        <f t="shared" si="4"/>
        <v>105.35</v>
      </c>
      <c r="AB6" s="35">
        <f t="shared" si="4"/>
        <v>116.07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3463.75</v>
      </c>
      <c r="AU6" s="35">
        <f t="shared" ref="AU6:BC6" si="6">IF(AU7="",NA(),AU7)</f>
        <v>1699.59</v>
      </c>
      <c r="AV6" s="35">
        <f t="shared" si="6"/>
        <v>3636.89</v>
      </c>
      <c r="AW6" s="35">
        <f t="shared" si="6"/>
        <v>1172.95</v>
      </c>
      <c r="AX6" s="35">
        <f t="shared" si="6"/>
        <v>1318.2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117.43</v>
      </c>
      <c r="BF6" s="35">
        <f t="shared" ref="BF6:BN6" si="7">IF(BF7="",NA(),BF7)</f>
        <v>111.55</v>
      </c>
      <c r="BG6" s="35">
        <f t="shared" si="7"/>
        <v>103.97</v>
      </c>
      <c r="BH6" s="35">
        <f t="shared" si="7"/>
        <v>97.7</v>
      </c>
      <c r="BI6" s="35">
        <f t="shared" si="7"/>
        <v>87.92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106.92</v>
      </c>
      <c r="BQ6" s="35">
        <f t="shared" ref="BQ6:BY6" si="8">IF(BQ7="",NA(),BQ7)</f>
        <v>104.65</v>
      </c>
      <c r="BR6" s="35">
        <f t="shared" si="8"/>
        <v>111.36</v>
      </c>
      <c r="BS6" s="35">
        <f t="shared" si="8"/>
        <v>98.23</v>
      </c>
      <c r="BT6" s="35">
        <f t="shared" si="8"/>
        <v>109.44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95.59</v>
      </c>
      <c r="CB6" s="35">
        <f t="shared" ref="CB6:CJ6" si="9">IF(CB7="",NA(),CB7)</f>
        <v>98.04</v>
      </c>
      <c r="CC6" s="35">
        <f t="shared" si="9"/>
        <v>91.69</v>
      </c>
      <c r="CD6" s="35">
        <f t="shared" si="9"/>
        <v>104.88</v>
      </c>
      <c r="CE6" s="35">
        <f t="shared" si="9"/>
        <v>93.74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49.45</v>
      </c>
      <c r="CM6" s="35">
        <f t="shared" ref="CM6:CU6" si="10">IF(CM7="",NA(),CM7)</f>
        <v>52.16</v>
      </c>
      <c r="CN6" s="35">
        <f t="shared" si="10"/>
        <v>53.61</v>
      </c>
      <c r="CO6" s="35">
        <f t="shared" si="10"/>
        <v>54.41</v>
      </c>
      <c r="CP6" s="35">
        <f t="shared" si="10"/>
        <v>55.86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94.15</v>
      </c>
      <c r="CX6" s="35">
        <f t="shared" ref="CX6:DF6" si="11">IF(CX7="",NA(),CX7)</f>
        <v>87.86</v>
      </c>
      <c r="CY6" s="35">
        <f t="shared" si="11"/>
        <v>85.73</v>
      </c>
      <c r="CZ6" s="35">
        <f t="shared" si="11"/>
        <v>82.74</v>
      </c>
      <c r="DA6" s="35">
        <f t="shared" si="11"/>
        <v>82.62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41.94</v>
      </c>
      <c r="DI6" s="35">
        <f t="shared" ref="DI6:DQ6" si="12">IF(DI7="",NA(),DI7)</f>
        <v>47.26</v>
      </c>
      <c r="DJ6" s="35">
        <f t="shared" si="12"/>
        <v>48.57</v>
      </c>
      <c r="DK6" s="35">
        <f t="shared" si="12"/>
        <v>50.58</v>
      </c>
      <c r="DL6" s="35">
        <f t="shared" si="12"/>
        <v>51.98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5">
        <f>IF(ED7="",NA(),ED7)</f>
        <v>0.57999999999999996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5">
        <f t="shared" si="14"/>
        <v>1.37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313700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91.57</v>
      </c>
      <c r="P7" s="38">
        <v>82.19</v>
      </c>
      <c r="Q7" s="38">
        <v>2028</v>
      </c>
      <c r="R7" s="38">
        <v>17030</v>
      </c>
      <c r="S7" s="38">
        <v>77.94</v>
      </c>
      <c r="T7" s="38">
        <v>218.5</v>
      </c>
      <c r="U7" s="38">
        <v>13922</v>
      </c>
      <c r="V7" s="38">
        <v>43.16</v>
      </c>
      <c r="W7" s="38">
        <v>322.57</v>
      </c>
      <c r="X7" s="38">
        <v>111.69</v>
      </c>
      <c r="Y7" s="38">
        <v>113.89</v>
      </c>
      <c r="Z7" s="38">
        <v>116.28</v>
      </c>
      <c r="AA7" s="38">
        <v>105.35</v>
      </c>
      <c r="AB7" s="38">
        <v>116.07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3463.75</v>
      </c>
      <c r="AU7" s="38">
        <v>1699.59</v>
      </c>
      <c r="AV7" s="38">
        <v>3636.89</v>
      </c>
      <c r="AW7" s="38">
        <v>1172.95</v>
      </c>
      <c r="AX7" s="38">
        <v>1318.2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117.43</v>
      </c>
      <c r="BF7" s="38">
        <v>111.55</v>
      </c>
      <c r="BG7" s="38">
        <v>103.97</v>
      </c>
      <c r="BH7" s="38">
        <v>97.7</v>
      </c>
      <c r="BI7" s="38">
        <v>87.92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106.92</v>
      </c>
      <c r="BQ7" s="38">
        <v>104.65</v>
      </c>
      <c r="BR7" s="38">
        <v>111.36</v>
      </c>
      <c r="BS7" s="38">
        <v>98.23</v>
      </c>
      <c r="BT7" s="38">
        <v>109.44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95.59</v>
      </c>
      <c r="CB7" s="38">
        <v>98.04</v>
      </c>
      <c r="CC7" s="38">
        <v>91.69</v>
      </c>
      <c r="CD7" s="38">
        <v>104.88</v>
      </c>
      <c r="CE7" s="38">
        <v>93.74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49.45</v>
      </c>
      <c r="CM7" s="38">
        <v>52.16</v>
      </c>
      <c r="CN7" s="38">
        <v>53.61</v>
      </c>
      <c r="CO7" s="38">
        <v>54.41</v>
      </c>
      <c r="CP7" s="38">
        <v>55.86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94.15</v>
      </c>
      <c r="CX7" s="38">
        <v>87.86</v>
      </c>
      <c r="CY7" s="38">
        <v>85.73</v>
      </c>
      <c r="CZ7" s="38">
        <v>82.74</v>
      </c>
      <c r="DA7" s="38">
        <v>82.62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41.94</v>
      </c>
      <c r="DI7" s="38">
        <v>47.26</v>
      </c>
      <c r="DJ7" s="38">
        <v>48.57</v>
      </c>
      <c r="DK7" s="38">
        <v>50.58</v>
      </c>
      <c r="DL7" s="38">
        <v>51.98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0.57999999999999996</v>
      </c>
      <c r="EE7" s="38">
        <v>0</v>
      </c>
      <c r="EF7" s="38">
        <v>0</v>
      </c>
      <c r="EG7" s="38">
        <v>0</v>
      </c>
      <c r="EH7" s="38">
        <v>1.37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2019-01-21T01:20:22Z</cp:lastPrinted>
  <dcterms:created xsi:type="dcterms:W3CDTF">2018-12-03T08:35:42Z</dcterms:created>
  <dcterms:modified xsi:type="dcterms:W3CDTF">2019-01-21T01:20:26Z</dcterms:modified>
  <cp:category/>
</cp:coreProperties>
</file>