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I5iuHTyoecbB90juJJoRTLjmnsspLP3nn8c4Ae571xj3hYICR2ah28vHt/vOh3+lleLo/tYiJaCJBrAISRwYLg==" workbookSaltValue="dIGhxVtwZn2vK1SL/HwJ/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<sst xmlns="http://schemas.openxmlformats.org/spreadsheetml/2006/main" count="245" uniqueCount="127">
  <si>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</si>
  <si>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</si>
  <si>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</si>
  <si>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</si>
  <si>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</si>
  <si>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</si>
  <si>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</si>
  <si>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</si>
  <si>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</si>
  <si>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</si>
  <si>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</si>
  <si>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</si>
  <si>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</si>
  <si>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</si>
  <si>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</si>
  <si>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</si>
  <si>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</si>
  <si>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</si>
  <si>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</si>
  <si>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</si>
  <si>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</si>
  <si>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</si>
  <si>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</si>
  <si>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</si>
  <si>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</si>
  <si>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</si>
  <si>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</si>
  <si>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</si>
  <si>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</si>
  <si>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</si>
  <si>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</si>
  <si>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</si>
  <si>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</si>
  <si>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</si>
  <si>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</si>
  <si>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</si>
  <si>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</si>
  <si>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</si>
  <si>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</si>
  <si>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</si>
  <si>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</si>
  <si>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</si>
  <si>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</si>
  <si>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</si>
  <si>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</si>
  <si>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</si>
  <si>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</si>
  <si>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</si>
  <si>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</si>
  <si>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</si>
  <si>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</si>
  <si>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</si>
  <si>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</si>
  <si>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</si>
  <si>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</si>
  <si>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</si>
  <si>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</si>
  <si>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</si>
  <si>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</si>
  <si>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</si>
  <si>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</si>
  <si>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</si>
  <si>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</si>
  <si>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</si>
  <si>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</si>
  <si>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</si>
  <si>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</si>
  <si>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</si>
  <si>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</si>
  <si>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</si>
  <si>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</si>
  <si>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</si>
  <si>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</si>
  <si>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</si>
  <si>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</si>
  <si>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</si>
  <si>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</si>
  <si>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</si>
  <si>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</si>
  <si>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</si>
  <si>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</si>
  <si>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</si>
  <si>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</si>
  <si>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</si>
  <si>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</si>
  <si>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</si>
  <si>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</si>
  <si>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</si>
  <si>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</si>
  <si>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</si>
  <si>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</si>
  <si>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</si>
  <si>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</si>
  <si>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</si>
  <si>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</si>
  <si>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</si>
  <si>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</si>
  <si>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</si>
  <si>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</si>
  <si>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</si>
  <si>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</si>
  <si>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</si>
  <si>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</si>
  <si>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</si>
  <si>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</si>
  <si>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</si>
  <si>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</si>
  <si>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</si>
  <si>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</si>
  <si>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</si>
  <si>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</si>
  <si>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</si>
  <si>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</si>
  <si>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</si>
  <si>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</si>
  <si>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</si>
  <si>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</si>
  <si>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</si>
  <si>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</si>
  <si>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</si>
  <si>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</si>
  <si>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</si>
  <si>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</si>
  <si>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</si>
  <si>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故の発生や機能停止を未然に防ぐとともに、施設更新や維持管理コストの平準化を図るため、平成26年度に長寿命化計画を策定した。この計画に基づき、管渠はもとより施設についても更新を進めることとしている。</t>
    <rPh sb="1" eb="3">
      <t>ジコ</t>
    </rPh>
    <rPh sb="4" eb="6">
      <t>ハッセイ</t>
    </rPh>
    <rPh sb="7" eb="9">
      <t>キノウ</t>
    </rPh>
    <rPh sb="9" eb="11">
      <t>テイシ</t>
    </rPh>
    <rPh sb="12" eb="14">
      <t>ミゼン</t>
    </rPh>
    <rPh sb="15" eb="16">
      <t>フセ</t>
    </rPh>
    <rPh sb="22" eb="24">
      <t>シセツ</t>
    </rPh>
    <rPh sb="24" eb="26">
      <t>コウシン</t>
    </rPh>
    <rPh sb="27" eb="29">
      <t>イジ</t>
    </rPh>
    <rPh sb="29" eb="31">
      <t>カンリ</t>
    </rPh>
    <rPh sb="35" eb="38">
      <t>ヘイジュンカ</t>
    </rPh>
    <rPh sb="39" eb="40">
      <t>ハカ</t>
    </rPh>
    <rPh sb="44" eb="46">
      <t>ヘイセイ</t>
    </rPh>
    <rPh sb="48" eb="50">
      <t>ネンド</t>
    </rPh>
    <rPh sb="51" eb="52">
      <t>チョウ</t>
    </rPh>
    <rPh sb="52" eb="55">
      <t>ジュミョウカ</t>
    </rPh>
    <rPh sb="55" eb="57">
      <t>ケイカク</t>
    </rPh>
    <rPh sb="58" eb="60">
      <t>サクテイ</t>
    </rPh>
    <rPh sb="65" eb="67">
      <t>ケイカク</t>
    </rPh>
    <rPh sb="68" eb="69">
      <t>モト</t>
    </rPh>
    <rPh sb="72" eb="74">
      <t>カンキョ</t>
    </rPh>
    <rPh sb="79" eb="81">
      <t>シセツ</t>
    </rPh>
    <rPh sb="86" eb="88">
      <t>コウシン</t>
    </rPh>
    <rPh sb="89" eb="90">
      <t>スス</t>
    </rPh>
    <phoneticPr fontId="4"/>
  </si>
  <si>
    <t>　経営環境が厳しさを増す中で、長期的かつ安定した経営基盤を確立することが必要となっている。
①人口が減少傾向にある中、安定した料金収入を確保するため、徴収率の向上に加え料金体系の見直しを図る。
②外部委託による維持管理費の抑制など、経費の削減についても検討を行う。
③長寿命化計画に基づき、老朽施設の更新整備を進める。</t>
    <rPh sb="1" eb="3">
      <t>ケイエイ</t>
    </rPh>
    <rPh sb="3" eb="5">
      <t>カンキョウ</t>
    </rPh>
    <rPh sb="6" eb="7">
      <t>キビ</t>
    </rPh>
    <rPh sb="10" eb="11">
      <t>マ</t>
    </rPh>
    <rPh sb="12" eb="13">
      <t>ナカ</t>
    </rPh>
    <rPh sb="15" eb="18">
      <t>チョウキテキ</t>
    </rPh>
    <rPh sb="20" eb="22">
      <t>アンテイ</t>
    </rPh>
    <rPh sb="24" eb="26">
      <t>ケイエイ</t>
    </rPh>
    <rPh sb="26" eb="28">
      <t>キバン</t>
    </rPh>
    <rPh sb="29" eb="31">
      <t>カクリツ</t>
    </rPh>
    <rPh sb="36" eb="38">
      <t>ヒツヨウ</t>
    </rPh>
    <rPh sb="48" eb="50">
      <t>ジンコウ</t>
    </rPh>
    <rPh sb="51" eb="53">
      <t>ゲンショウ</t>
    </rPh>
    <rPh sb="53" eb="55">
      <t>ケイコウ</t>
    </rPh>
    <rPh sb="58" eb="59">
      <t>ナカ</t>
    </rPh>
    <rPh sb="60" eb="62">
      <t>アンテイ</t>
    </rPh>
    <rPh sb="64" eb="66">
      <t>リョウキン</t>
    </rPh>
    <rPh sb="66" eb="68">
      <t>シュウニュウ</t>
    </rPh>
    <rPh sb="69" eb="71">
      <t>カクホ</t>
    </rPh>
    <rPh sb="76" eb="78">
      <t>チョウシュウ</t>
    </rPh>
    <rPh sb="78" eb="79">
      <t>リツ</t>
    </rPh>
    <rPh sb="80" eb="82">
      <t>コウジョウ</t>
    </rPh>
    <rPh sb="83" eb="84">
      <t>クワ</t>
    </rPh>
    <rPh sb="85" eb="87">
      <t>リョウキン</t>
    </rPh>
    <rPh sb="87" eb="89">
      <t>タイケイ</t>
    </rPh>
    <rPh sb="90" eb="92">
      <t>ミナオ</t>
    </rPh>
    <rPh sb="94" eb="95">
      <t>ハカ</t>
    </rPh>
    <rPh sb="99" eb="101">
      <t>ガイブ</t>
    </rPh>
    <rPh sb="101" eb="103">
      <t>イタク</t>
    </rPh>
    <rPh sb="106" eb="108">
      <t>イジ</t>
    </rPh>
    <rPh sb="108" eb="111">
      <t>カンリヒ</t>
    </rPh>
    <rPh sb="112" eb="114">
      <t>ヨクセイ</t>
    </rPh>
    <rPh sb="117" eb="119">
      <t>ケイヒ</t>
    </rPh>
    <rPh sb="120" eb="122">
      <t>サクゲン</t>
    </rPh>
    <rPh sb="127" eb="129">
      <t>ケントウ</t>
    </rPh>
    <rPh sb="130" eb="131">
      <t>オコナ</t>
    </rPh>
    <rPh sb="135" eb="136">
      <t>チョウ</t>
    </rPh>
    <rPh sb="136" eb="139">
      <t>ジュミョウカ</t>
    </rPh>
    <rPh sb="139" eb="141">
      <t>ケイカク</t>
    </rPh>
    <rPh sb="142" eb="143">
      <t>モト</t>
    </rPh>
    <rPh sb="146" eb="148">
      <t>ロウキュウ</t>
    </rPh>
    <rPh sb="148" eb="150">
      <t>シセツ</t>
    </rPh>
    <rPh sb="151" eb="153">
      <t>コウシン</t>
    </rPh>
    <rPh sb="153" eb="155">
      <t>セイビ</t>
    </rPh>
    <rPh sb="156" eb="157">
      <t>スス</t>
    </rPh>
    <phoneticPr fontId="4"/>
  </si>
  <si>
    <t>　人口減少や上水道の節水対策による処理量の減に伴い料金収入も減少基調にあるが、大型事業分の完済による公債費の減が大きく影響し、①経常収支比率や⑤経費回収率も年々改善傾向にある。なお比率には表示されていないが、多額の未納料金を抱えている状況であるため、徴収体制の強化も大きな課題となっている。
　また処理量の減は⑦施設利用率にも繋がっているが、早急な施設のサイズダウンは困難なため、今後の施設改修時に処理人口等を考慮し検討することとしている。
　公債費について本町では、下水道事業の償還元金相当額を一般会計からの繰入金額としており、④企業債残高対事業規模比率は生じない結果となっている。
　現時点では良好な経営状態を維持しているが、引き続き経費の見直しなど費用面の削減や徴収強化を進める一方で、料金体系についても見直しが必要となっている。</t>
    <rPh sb="23" eb="24">
      <t>トモナ</t>
    </rPh>
    <rPh sb="30" eb="32">
      <t>ゲンショウ</t>
    </rPh>
    <rPh sb="32" eb="34">
      <t>キチョウ</t>
    </rPh>
    <rPh sb="39" eb="41">
      <t>オオガタ</t>
    </rPh>
    <rPh sb="41" eb="43">
      <t>ジギョウ</t>
    </rPh>
    <rPh sb="43" eb="44">
      <t>ブン</t>
    </rPh>
    <rPh sb="45" eb="47">
      <t>カンサイ</t>
    </rPh>
    <rPh sb="50" eb="53">
      <t>コウサイヒ</t>
    </rPh>
    <rPh sb="54" eb="55">
      <t>ゲン</t>
    </rPh>
    <rPh sb="56" eb="57">
      <t>オオ</t>
    </rPh>
    <rPh sb="59" eb="61">
      <t>エイキョウ</t>
    </rPh>
    <rPh sb="64" eb="66">
      <t>ケイジョウ</t>
    </rPh>
    <rPh sb="66" eb="68">
      <t>シュウシ</t>
    </rPh>
    <rPh sb="68" eb="70">
      <t>ヒリツ</t>
    </rPh>
    <rPh sb="72" eb="74">
      <t>ケイヒ</t>
    </rPh>
    <rPh sb="74" eb="76">
      <t>カイシュウ</t>
    </rPh>
    <rPh sb="76" eb="77">
      <t>リツ</t>
    </rPh>
    <rPh sb="78" eb="80">
      <t>ネンネン</t>
    </rPh>
    <rPh sb="80" eb="82">
      <t>カイゼン</t>
    </rPh>
    <rPh sb="82" eb="84">
      <t>ケイコウ</t>
    </rPh>
    <rPh sb="90" eb="92">
      <t>ヒリツ</t>
    </rPh>
    <rPh sb="94" eb="96">
      <t>ヒョウジ</t>
    </rPh>
    <rPh sb="222" eb="224">
      <t>コウサイ</t>
    </rPh>
    <rPh sb="224" eb="225">
      <t>ヒ</t>
    </rPh>
    <rPh sb="229" eb="231">
      <t>ホンチョウ</t>
    </rPh>
    <rPh sb="234" eb="237">
      <t>ゲスイドウ</t>
    </rPh>
    <rPh sb="237" eb="239">
      <t>ジギョウ</t>
    </rPh>
    <rPh sb="240" eb="242">
      <t>ショウカン</t>
    </rPh>
    <rPh sb="242" eb="244">
      <t>モトキン</t>
    </rPh>
    <rPh sb="244" eb="246">
      <t>ソウトウ</t>
    </rPh>
    <rPh sb="246" eb="247">
      <t>ガク</t>
    </rPh>
    <rPh sb="248" eb="250">
      <t>イッパン</t>
    </rPh>
    <rPh sb="250" eb="252">
      <t>カイケイ</t>
    </rPh>
    <rPh sb="255" eb="257">
      <t>クリイレ</t>
    </rPh>
    <rPh sb="257" eb="258">
      <t>キン</t>
    </rPh>
    <rPh sb="258" eb="259">
      <t>ガク</t>
    </rPh>
    <rPh sb="266" eb="268">
      <t>キギョウ</t>
    </rPh>
    <rPh sb="268" eb="269">
      <t>サイ</t>
    </rPh>
    <rPh sb="269" eb="271">
      <t>ザンダカ</t>
    </rPh>
    <rPh sb="271" eb="272">
      <t>タイ</t>
    </rPh>
    <rPh sb="272" eb="274">
      <t>ジギョウ</t>
    </rPh>
    <rPh sb="274" eb="276">
      <t>キボ</t>
    </rPh>
    <rPh sb="276" eb="278">
      <t>ヒリツ</t>
    </rPh>
    <rPh sb="279" eb="280">
      <t>ショウ</t>
    </rPh>
    <rPh sb="283" eb="285">
      <t>ケッカ</t>
    </rPh>
    <rPh sb="294" eb="297">
      <t>ゲンジテン</t>
    </rPh>
    <rPh sb="299" eb="301">
      <t>リョウコウ</t>
    </rPh>
    <rPh sb="302" eb="304">
      <t>ケイエイ</t>
    </rPh>
    <rPh sb="304" eb="306">
      <t>ジョウタイ</t>
    </rPh>
    <rPh sb="307" eb="309">
      <t>イジ</t>
    </rPh>
    <rPh sb="315" eb="316">
      <t>ヒ</t>
    </rPh>
    <rPh sb="317" eb="318">
      <t>ツヅ</t>
    </rPh>
    <rPh sb="319" eb="321">
      <t>ケイヒ</t>
    </rPh>
    <rPh sb="322" eb="324">
      <t>ミナオ</t>
    </rPh>
    <rPh sb="327" eb="330">
      <t>ヒヨウメン</t>
    </rPh>
    <rPh sb="331" eb="333">
      <t>サクゲン</t>
    </rPh>
    <rPh sb="334" eb="336">
      <t>チョウシュウ</t>
    </rPh>
    <rPh sb="336" eb="338">
      <t>キョウカ</t>
    </rPh>
    <rPh sb="339" eb="340">
      <t>スス</t>
    </rPh>
    <rPh sb="342" eb="344">
      <t>イッポウ</t>
    </rPh>
    <rPh sb="346" eb="348">
      <t>リョウキン</t>
    </rPh>
    <rPh sb="348" eb="350">
      <t>タイケイ</t>
    </rPh>
    <rPh sb="355" eb="357">
      <t>ミナオ</t>
    </rPh>
    <rPh sb="359" eb="3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</si>
</sst>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4B-44D2-A6B4-FD9129B6920A}"/>
            </c:ext>
          </c:extLst>
        </c:ser>
        <c:dLbls>
          <c:showLegendKey val="0"/>
          <c:showVal val="0"/>
          <c:showCatName val="0"/>
          <c:showSerName val="0"/>
          <c:showPercent val="0"/>
          <c:showBubbleSize val="0"/>
        </c:dLbls>
        <c:gapWidth val="150"/>
        <c:axId val="307374600"/>
        <c:axId val="3073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1C4B-44D2-A6B4-FD9129B6920A}"/>
            </c:ext>
          </c:extLst>
        </c:ser>
        <c:dLbls>
          <c:showLegendKey val="0"/>
          <c:showVal val="0"/>
          <c:showCatName val="0"/>
          <c:showSerName val="0"/>
          <c:showPercent val="0"/>
          <c:showBubbleSize val="0"/>
        </c:dLbls>
        <c:marker val="1"/>
        <c:smooth val="0"/>
        <c:axId val="307374600"/>
        <c:axId val="307372640"/>
      </c:lineChart>
      <c:dateAx>
        <c:axId val="307374600"/>
        <c:scaling>
          <c:orientation val="minMax"/>
        </c:scaling>
        <c:delete val="1"/>
        <c:axPos val="b"/>
        <c:numFmt formatCode="ge" sourceLinked="1"/>
        <c:majorTickMark val="none"/>
        <c:minorTickMark val="none"/>
        <c:tickLblPos val="none"/>
        <c:crossAx val="307372640"/>
        <c:crosses val="autoZero"/>
        <c:auto val="1"/>
        <c:lblOffset val="100"/>
        <c:baseTimeUnit val="years"/>
      </c:dateAx>
      <c:valAx>
        <c:axId val="3073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7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3E-4422-965E-B6C017055743}"/>
            </c:ext>
          </c:extLst>
        </c:ser>
        <c:dLbls>
          <c:showLegendKey val="0"/>
          <c:showVal val="0"/>
          <c:showCatName val="0"/>
          <c:showSerName val="0"/>
          <c:showPercent val="0"/>
          <c:showBubbleSize val="0"/>
        </c:dLbls>
        <c:gapWidth val="150"/>
        <c:axId val="309005584"/>
        <c:axId val="3090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E3E-4422-965E-B6C017055743}"/>
            </c:ext>
          </c:extLst>
        </c:ser>
        <c:dLbls>
          <c:showLegendKey val="0"/>
          <c:showVal val="0"/>
          <c:showCatName val="0"/>
          <c:showSerName val="0"/>
          <c:showPercent val="0"/>
          <c:showBubbleSize val="0"/>
        </c:dLbls>
        <c:marker val="1"/>
        <c:smooth val="0"/>
        <c:axId val="309005584"/>
        <c:axId val="309006368"/>
      </c:lineChart>
      <c:dateAx>
        <c:axId val="309005584"/>
        <c:scaling>
          <c:orientation val="minMax"/>
        </c:scaling>
        <c:delete val="1"/>
        <c:axPos val="b"/>
        <c:numFmt formatCode="ge" sourceLinked="1"/>
        <c:majorTickMark val="none"/>
        <c:minorTickMark val="none"/>
        <c:tickLblPos val="none"/>
        <c:crossAx val="309006368"/>
        <c:crosses val="autoZero"/>
        <c:auto val="1"/>
        <c:lblOffset val="100"/>
        <c:baseTimeUnit val="years"/>
      </c:dateAx>
      <c:valAx>
        <c:axId val="3090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0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95.1</c:v>
                </c:pt>
                <c:pt idx="1">
                  <c:v>95.6</c:v>
                </c:pt>
                <c:pt idx="2">
                  <c:v>95.72</c:v>
                </c:pt>
                <c:pt idx="3">
                  <c:v>95.74</c:v>
                </c:pt>
                <c:pt idx="4">
                  <c:v>95.78</c:v>
                </c:pt>
              </c:numCache>
            </c:numRef>
          </c:val>
          <c:extLst xmlns:c16r2="http://schemas.microsoft.com/office/drawing/2015/06/chart">
            <c:ext xmlns:c16="http://schemas.microsoft.com/office/drawing/2014/chart" uri="{C3380CC4-5D6E-409C-BE32-E72D297353CC}">
              <c16:uniqueId val="{00000000-59F1-4269-9F09-F3089C3B9DD2}"/>
            </c:ext>
          </c:extLst>
        </c:ser>
        <c:dLbls>
          <c:showLegendKey val="0"/>
          <c:showVal val="0"/>
          <c:showCatName val="0"/>
          <c:showSerName val="0"/>
          <c:showPercent val="0"/>
          <c:showBubbleSize val="0"/>
        </c:dLbls>
        <c:gapWidth val="150"/>
        <c:axId val="309006760"/>
        <c:axId val="3090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9F1-4269-9F09-F3089C3B9DD2}"/>
            </c:ext>
          </c:extLst>
        </c:ser>
        <c:dLbls>
          <c:showLegendKey val="0"/>
          <c:showVal val="0"/>
          <c:showCatName val="0"/>
          <c:showSerName val="0"/>
          <c:showPercent val="0"/>
          <c:showBubbleSize val="0"/>
        </c:dLbls>
        <c:marker val="1"/>
        <c:smooth val="0"/>
        <c:axId val="309006760"/>
        <c:axId val="309001272"/>
      </c:lineChart>
      <c:dateAx>
        <c:axId val="309006760"/>
        <c:scaling>
          <c:orientation val="minMax"/>
        </c:scaling>
        <c:delete val="1"/>
        <c:axPos val="b"/>
        <c:numFmt formatCode="ge" sourceLinked="1"/>
        <c:majorTickMark val="none"/>
        <c:minorTickMark val="none"/>
        <c:tickLblPos val="none"/>
        <c:crossAx val="309001272"/>
        <c:crosses val="autoZero"/>
        <c:auto val="1"/>
        <c:lblOffset val="100"/>
        <c:baseTimeUnit val="years"/>
      </c:dateAx>
      <c:valAx>
        <c:axId val="30900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0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70.150000000000006</c:v>
                </c:pt>
                <c:pt idx="1">
                  <c:v>74.099999999999994</c:v>
                </c:pt>
                <c:pt idx="2">
                  <c:v>94.26</c:v>
                </c:pt>
                <c:pt idx="3">
                  <c:v>91.94</c:v>
                </c:pt>
                <c:pt idx="4">
                  <c:v>95.72</c:v>
                </c:pt>
              </c:numCache>
            </c:numRef>
          </c:val>
          <c:extLst xmlns:c16r2="http://schemas.microsoft.com/office/drawing/2015/06/chart">
            <c:ext xmlns:c16="http://schemas.microsoft.com/office/drawing/2014/chart" uri="{C3380CC4-5D6E-409C-BE32-E72D297353CC}">
              <c16:uniqueId val="{00000000-F1A3-4DA9-8EAE-868CAE9ED8FC}"/>
            </c:ext>
          </c:extLst>
        </c:ser>
        <c:dLbls>
          <c:showLegendKey val="0"/>
          <c:showVal val="0"/>
          <c:showCatName val="0"/>
          <c:showSerName val="0"/>
          <c:showPercent val="0"/>
          <c:showBubbleSize val="0"/>
        </c:dLbls>
        <c:gapWidth val="150"/>
        <c:axId val="307373424"/>
        <c:axId val="30736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A3-4DA9-8EAE-868CAE9ED8FC}"/>
            </c:ext>
          </c:extLst>
        </c:ser>
        <c:dLbls>
          <c:showLegendKey val="0"/>
          <c:showVal val="0"/>
          <c:showCatName val="0"/>
          <c:showSerName val="0"/>
          <c:showPercent val="0"/>
          <c:showBubbleSize val="0"/>
        </c:dLbls>
        <c:marker val="1"/>
        <c:smooth val="0"/>
        <c:axId val="307373424"/>
        <c:axId val="307369112"/>
      </c:lineChart>
      <c:dateAx>
        <c:axId val="307373424"/>
        <c:scaling>
          <c:orientation val="minMax"/>
        </c:scaling>
        <c:delete val="1"/>
        <c:axPos val="b"/>
        <c:numFmt formatCode="ge" sourceLinked="1"/>
        <c:majorTickMark val="none"/>
        <c:minorTickMark val="none"/>
        <c:tickLblPos val="none"/>
        <c:crossAx val="307369112"/>
        <c:crosses val="autoZero"/>
        <c:auto val="1"/>
        <c:lblOffset val="100"/>
        <c:baseTimeUnit val="years"/>
      </c:dateAx>
      <c:valAx>
        <c:axId val="30736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7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A4-46BE-9129-0E5699763225}"/>
            </c:ext>
          </c:extLst>
        </c:ser>
        <c:dLbls>
          <c:showLegendKey val="0"/>
          <c:showVal val="0"/>
          <c:showCatName val="0"/>
          <c:showSerName val="0"/>
          <c:showPercent val="0"/>
          <c:showBubbleSize val="0"/>
        </c:dLbls>
        <c:gapWidth val="150"/>
        <c:axId val="307369504"/>
        <c:axId val="3073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A4-46BE-9129-0E5699763225}"/>
            </c:ext>
          </c:extLst>
        </c:ser>
        <c:dLbls>
          <c:showLegendKey val="0"/>
          <c:showVal val="0"/>
          <c:showCatName val="0"/>
          <c:showSerName val="0"/>
          <c:showPercent val="0"/>
          <c:showBubbleSize val="0"/>
        </c:dLbls>
        <c:marker val="1"/>
        <c:smooth val="0"/>
        <c:axId val="307369504"/>
        <c:axId val="307371072"/>
      </c:lineChart>
      <c:dateAx>
        <c:axId val="307369504"/>
        <c:scaling>
          <c:orientation val="minMax"/>
        </c:scaling>
        <c:delete val="1"/>
        <c:axPos val="b"/>
        <c:numFmt formatCode="ge" sourceLinked="1"/>
        <c:majorTickMark val="none"/>
        <c:minorTickMark val="none"/>
        <c:tickLblPos val="none"/>
        <c:crossAx val="307371072"/>
        <c:crosses val="autoZero"/>
        <c:auto val="1"/>
        <c:lblOffset val="100"/>
        <c:baseTimeUnit val="years"/>
      </c:dateAx>
      <c:valAx>
        <c:axId val="3073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0A-435E-88FB-041C47DC881A}"/>
            </c:ext>
          </c:extLst>
        </c:ser>
        <c:dLbls>
          <c:showLegendKey val="0"/>
          <c:showVal val="0"/>
          <c:showCatName val="0"/>
          <c:showSerName val="0"/>
          <c:showPercent val="0"/>
          <c:showBubbleSize val="0"/>
        </c:dLbls>
        <c:gapWidth val="150"/>
        <c:axId val="307373032"/>
        <c:axId val="30737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0A-435E-88FB-041C47DC881A}"/>
            </c:ext>
          </c:extLst>
        </c:ser>
        <c:dLbls>
          <c:showLegendKey val="0"/>
          <c:showVal val="0"/>
          <c:showCatName val="0"/>
          <c:showSerName val="0"/>
          <c:showPercent val="0"/>
          <c:showBubbleSize val="0"/>
        </c:dLbls>
        <c:marker val="1"/>
        <c:smooth val="0"/>
        <c:axId val="307373032"/>
        <c:axId val="307374208"/>
      </c:lineChart>
      <c:dateAx>
        <c:axId val="307373032"/>
        <c:scaling>
          <c:orientation val="minMax"/>
        </c:scaling>
        <c:delete val="1"/>
        <c:axPos val="b"/>
        <c:numFmt formatCode="ge" sourceLinked="1"/>
        <c:majorTickMark val="none"/>
        <c:minorTickMark val="none"/>
        <c:tickLblPos val="none"/>
        <c:crossAx val="307374208"/>
        <c:crosses val="autoZero"/>
        <c:auto val="1"/>
        <c:lblOffset val="100"/>
        <c:baseTimeUnit val="years"/>
      </c:dateAx>
      <c:valAx>
        <c:axId val="30737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7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70-4AD7-93A8-4AADF181F41B}"/>
            </c:ext>
          </c:extLst>
        </c:ser>
        <c:dLbls>
          <c:showLegendKey val="0"/>
          <c:showVal val="0"/>
          <c:showCatName val="0"/>
          <c:showSerName val="0"/>
          <c:showPercent val="0"/>
          <c:showBubbleSize val="0"/>
        </c:dLbls>
        <c:gapWidth val="150"/>
        <c:axId val="308763352"/>
        <c:axId val="308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70-4AD7-93A8-4AADF181F41B}"/>
            </c:ext>
          </c:extLst>
        </c:ser>
        <c:dLbls>
          <c:showLegendKey val="0"/>
          <c:showVal val="0"/>
          <c:showCatName val="0"/>
          <c:showSerName val="0"/>
          <c:showPercent val="0"/>
          <c:showBubbleSize val="0"/>
        </c:dLbls>
        <c:marker val="1"/>
        <c:smooth val="0"/>
        <c:axId val="308763352"/>
        <c:axId val="308762176"/>
      </c:lineChart>
      <c:dateAx>
        <c:axId val="308763352"/>
        <c:scaling>
          <c:orientation val="minMax"/>
        </c:scaling>
        <c:delete val="1"/>
        <c:axPos val="b"/>
        <c:numFmt formatCode="ge" sourceLinked="1"/>
        <c:majorTickMark val="none"/>
        <c:minorTickMark val="none"/>
        <c:tickLblPos val="none"/>
        <c:crossAx val="308762176"/>
        <c:crosses val="autoZero"/>
        <c:auto val="1"/>
        <c:lblOffset val="100"/>
        <c:baseTimeUnit val="years"/>
      </c:dateAx>
      <c:valAx>
        <c:axId val="308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74-4ACD-9289-3F4E5D6BCB3A}"/>
            </c:ext>
          </c:extLst>
        </c:ser>
        <c:dLbls>
          <c:showLegendKey val="0"/>
          <c:showVal val="0"/>
          <c:showCatName val="0"/>
          <c:showSerName val="0"/>
          <c:showPercent val="0"/>
          <c:showBubbleSize val="0"/>
        </c:dLbls>
        <c:gapWidth val="150"/>
        <c:axId val="308762568"/>
        <c:axId val="3087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74-4ACD-9289-3F4E5D6BCB3A}"/>
            </c:ext>
          </c:extLst>
        </c:ser>
        <c:dLbls>
          <c:showLegendKey val="0"/>
          <c:showVal val="0"/>
          <c:showCatName val="0"/>
          <c:showSerName val="0"/>
          <c:showPercent val="0"/>
          <c:showBubbleSize val="0"/>
        </c:dLbls>
        <c:marker val="1"/>
        <c:smooth val="0"/>
        <c:axId val="308762568"/>
        <c:axId val="308763744"/>
      </c:lineChart>
      <c:dateAx>
        <c:axId val="308762568"/>
        <c:scaling>
          <c:orientation val="minMax"/>
        </c:scaling>
        <c:delete val="1"/>
        <c:axPos val="b"/>
        <c:numFmt formatCode="ge" sourceLinked="1"/>
        <c:majorTickMark val="none"/>
        <c:minorTickMark val="none"/>
        <c:tickLblPos val="none"/>
        <c:crossAx val="308763744"/>
        <c:crosses val="autoZero"/>
        <c:auto val="1"/>
        <c:lblOffset val="100"/>
        <c:baseTimeUnit val="years"/>
      </c:dateAx>
      <c:valAx>
        <c:axId val="3087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6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719.07</c:v>
                </c:pt>
                <c:pt idx="1">
                  <c:v>718.28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090-43F5-9D7F-C8DFE704CBCD}"/>
            </c:ext>
          </c:extLst>
        </c:ser>
        <c:dLbls>
          <c:showLegendKey val="0"/>
          <c:showVal val="0"/>
          <c:showCatName val="0"/>
          <c:showSerName val="0"/>
          <c:showPercent val="0"/>
          <c:showBubbleSize val="0"/>
        </c:dLbls>
        <c:gapWidth val="150"/>
        <c:axId val="308768056"/>
        <c:axId val="30876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0090-43F5-9D7F-C8DFE704CBCD}"/>
            </c:ext>
          </c:extLst>
        </c:ser>
        <c:dLbls>
          <c:showLegendKey val="0"/>
          <c:showVal val="0"/>
          <c:showCatName val="0"/>
          <c:showSerName val="0"/>
          <c:showPercent val="0"/>
          <c:showBubbleSize val="0"/>
        </c:dLbls>
        <c:marker val="1"/>
        <c:smooth val="0"/>
        <c:axId val="308768056"/>
        <c:axId val="308762960"/>
      </c:lineChart>
      <c:dateAx>
        <c:axId val="308768056"/>
        <c:scaling>
          <c:orientation val="minMax"/>
        </c:scaling>
        <c:delete val="1"/>
        <c:axPos val="b"/>
        <c:numFmt formatCode="ge" sourceLinked="1"/>
        <c:majorTickMark val="none"/>
        <c:minorTickMark val="none"/>
        <c:tickLblPos val="none"/>
        <c:crossAx val="308762960"/>
        <c:crosses val="autoZero"/>
        <c:auto val="1"/>
        <c:lblOffset val="100"/>
        <c:baseTimeUnit val="years"/>
      </c:dateAx>
      <c:valAx>
        <c:axId val="30876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6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61.68</c:v>
                </c:pt>
                <c:pt idx="1">
                  <c:v>66.72</c:v>
                </c:pt>
                <c:pt idx="2">
                  <c:v>96.34</c:v>
                </c:pt>
                <c:pt idx="3">
                  <c:v>90.75</c:v>
                </c:pt>
                <c:pt idx="4">
                  <c:v>99.23</c:v>
                </c:pt>
              </c:numCache>
            </c:numRef>
          </c:val>
          <c:extLst xmlns:c16r2="http://schemas.microsoft.com/office/drawing/2015/06/chart">
            <c:ext xmlns:c16="http://schemas.microsoft.com/office/drawing/2014/chart" uri="{C3380CC4-5D6E-409C-BE32-E72D297353CC}">
              <c16:uniqueId val="{00000000-6145-48EC-90AB-BB6DF3430041}"/>
            </c:ext>
          </c:extLst>
        </c:ser>
        <c:dLbls>
          <c:showLegendKey val="0"/>
          <c:showVal val="0"/>
          <c:showCatName val="0"/>
          <c:showSerName val="0"/>
          <c:showPercent val="0"/>
          <c:showBubbleSize val="0"/>
        </c:dLbls>
        <c:gapWidth val="150"/>
        <c:axId val="308764136"/>
        <c:axId val="30876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6145-48EC-90AB-BB6DF3430041}"/>
            </c:ext>
          </c:extLst>
        </c:ser>
        <c:dLbls>
          <c:showLegendKey val="0"/>
          <c:showVal val="0"/>
          <c:showCatName val="0"/>
          <c:showSerName val="0"/>
          <c:showPercent val="0"/>
          <c:showBubbleSize val="0"/>
        </c:dLbls>
        <c:marker val="1"/>
        <c:smooth val="0"/>
        <c:axId val="308764136"/>
        <c:axId val="308765704"/>
      </c:lineChart>
      <c:dateAx>
        <c:axId val="308764136"/>
        <c:scaling>
          <c:orientation val="minMax"/>
        </c:scaling>
        <c:delete val="1"/>
        <c:axPos val="b"/>
        <c:numFmt formatCode="ge" sourceLinked="1"/>
        <c:majorTickMark val="none"/>
        <c:minorTickMark val="none"/>
        <c:tickLblPos val="none"/>
        <c:crossAx val="308765704"/>
        <c:crosses val="autoZero"/>
        <c:auto val="1"/>
        <c:lblOffset val="100"/>
        <c:baseTimeUnit val="years"/>
      </c:dateAx>
      <c:valAx>
        <c:axId val="3087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6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290.94</c:v>
                </c:pt>
                <c:pt idx="1">
                  <c:v>269.58</c:v>
                </c:pt>
                <c:pt idx="2">
                  <c:v>191.13</c:v>
                </c:pt>
                <c:pt idx="3">
                  <c:v>207.7</c:v>
                </c:pt>
                <c:pt idx="4">
                  <c:v>185.79</c:v>
                </c:pt>
              </c:numCache>
            </c:numRef>
          </c:val>
          <c:extLst xmlns:c16r2="http://schemas.microsoft.com/office/drawing/2015/06/chart">
            <c:ext xmlns:c16="http://schemas.microsoft.com/office/drawing/2014/chart" uri="{C3380CC4-5D6E-409C-BE32-E72D297353CC}">
              <c16:uniqueId val="{00000000-A617-4583-BF27-C944F7FF2D8F}"/>
            </c:ext>
          </c:extLst>
        </c:ser>
        <c:dLbls>
          <c:showLegendKey val="0"/>
          <c:showVal val="0"/>
          <c:showCatName val="0"/>
          <c:showSerName val="0"/>
          <c:showPercent val="0"/>
          <c:showBubbleSize val="0"/>
        </c:dLbls>
        <c:gapWidth val="150"/>
        <c:axId val="308767664"/>
        <c:axId val="3087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617-4583-BF27-C944F7FF2D8F}"/>
            </c:ext>
          </c:extLst>
        </c:ser>
        <c:dLbls>
          <c:showLegendKey val="0"/>
          <c:showVal val="0"/>
          <c:showCatName val="0"/>
          <c:showSerName val="0"/>
          <c:showPercent val="0"/>
          <c:showBubbleSize val="0"/>
        </c:dLbls>
        <c:marker val="1"/>
        <c:smooth val="0"/>
        <c:axId val="308767664"/>
        <c:axId val="308766880"/>
      </c:lineChart>
      <c:dateAx>
        <c:axId val="308767664"/>
        <c:scaling>
          <c:orientation val="minMax"/>
        </c:scaling>
        <c:delete val="1"/>
        <c:axPos val="b"/>
        <c:numFmt formatCode="ge" sourceLinked="1"/>
        <c:majorTickMark val="none"/>
        <c:minorTickMark val="none"/>
        <c:tickLblPos val="none"/>
        <c:crossAx val="308766880"/>
        <c:crosses val="autoZero"/>
        <c:auto val="1"/>
        <c:lblOffset val="100"/>
        <c:baseTimeUnit val="years"/>
      </c:dateAx>
      <c:valAx>
        <c:axId val="3087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76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三朝町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6629</v>
      </c>
      <c r="AM8" s="49"/>
      <c r="AN8" s="49"/>
      <c r="AO8" s="49"/>
      <c r="AP8" s="49"/>
      <c r="AQ8" s="49"/>
      <c r="AR8" s="49"/>
      <c r="AS8" s="49"/>
      <c r="AT8" s="44">
        <f>データ!T6</f>
        <v>233.52</v>
      </c>
      <c r="AU8" s="44"/>
      <c r="AV8" s="44"/>
      <c r="AW8" s="44"/>
      <c r="AX8" s="44"/>
      <c r="AY8" s="44"/>
      <c r="AZ8" s="44"/>
      <c r="BA8" s="44"/>
      <c r="BB8" s="44">
        <f>データ!U6</f>
        <v>28.39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68.53</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4525</v>
      </c>
      <c r="AM10" s="49"/>
      <c r="AN10" s="49"/>
      <c r="AO10" s="49"/>
      <c r="AP10" s="49"/>
      <c r="AQ10" s="49"/>
      <c r="AR10" s="49"/>
      <c r="AS10" s="49"/>
      <c r="AT10" s="44">
        <f>データ!W6</f>
        <v>1.92</v>
      </c>
      <c r="AU10" s="44"/>
      <c r="AV10" s="44"/>
      <c r="AW10" s="44"/>
      <c r="AX10" s="44"/>
      <c r="AY10" s="44"/>
      <c r="AZ10" s="44"/>
      <c r="BA10" s="44"/>
      <c r="BB10" s="44">
        <f>データ!X6</f>
        <v>2356.77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EuYEznHpJ0bWFP4B9yaCBBzqjD+BxYQeyDGXli1oj7n2apKk5nkNCmOjMVX1URTBG7qZTZo3IgYOtqgMm0Qb+w==" saltValue="jq2XgGrmntJKU11sMe0/5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313645</v>
      </c>
      <c r="D6" s="32">
        <f t="shared" si="3"/>
        <v>47</v>
      </c>
      <c r="E6" s="32">
        <f t="shared" si="3"/>
        <v>17</v>
      </c>
      <c r="F6" s="32">
        <f t="shared" si="3"/>
        <v>4</v>
      </c>
      <c r="G6" s="32">
        <f t="shared" si="3"/>
        <v>0</v>
      </c>
      <c r="H6" s="32" t="str">
        <f t="shared" si="3"/>
        <v>鳥取県　三朝町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68.53</v>
      </c>
      <c r="Q6" s="33">
        <f t="shared" si="3"/>
        <v>100</v>
      </c>
      <c r="R6" s="33">
        <f t="shared" si="3"/>
        <v>3456</v>
      </c>
      <c r="S6" s="33">
        <f t="shared" si="3"/>
        <v>6629</v>
      </c>
      <c r="T6" s="33">
        <f t="shared" si="3"/>
        <v>233.52</v>
      </c>
      <c r="U6" s="33">
        <f t="shared" si="3"/>
        <v>28.39</v>
      </c>
      <c r="V6" s="33">
        <f t="shared" si="3"/>
        <v>4525</v>
      </c>
      <c r="W6" s="33">
        <f t="shared" si="3"/>
        <v>1.92</v>
      </c>
      <c r="X6" s="33">
        <f t="shared" si="3"/>
        <v>2356.77</v>
      </c>
      <c r="Y6" s="34">
        <f>IF(Y7="",NA(),Y7)</f>
        <v>70.150000000000006</v>
      </c>
      <c r="Z6" s="34">
        <f t="shared" ref="Z6:AH6" si="4">IF(Z7="",NA(),Z7)</f>
        <v>74.099999999999994</v>
      </c>
      <c r="AA6" s="34">
        <f t="shared" si="4"/>
        <v>94.26</v>
      </c>
      <c r="AB6" s="34">
        <f t="shared" si="4"/>
        <v>91.94</v>
      </c>
      <c r="AC6" s="34">
        <f t="shared" si="4"/>
        <v>95.72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719.07</v>
      </c>
      <c r="BG6" s="34">
        <f t="shared" ref="BG6:BO6" si="7">IF(BG7="",NA(),BG7)</f>
        <v>718.28</v>
      </c>
      <c r="BH6" s="33">
        <f t="shared" si="7"/>
        <v>0</v>
      </c>
      <c r="BI6" s="33">
        <f t="shared" si="7"/>
        <v>0</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61.68</v>
      </c>
      <c r="BR6" s="34">
        <f t="shared" ref="BR6:BZ6" si="8">IF(BR7="",NA(),BR7)</f>
        <v>66.72</v>
      </c>
      <c r="BS6" s="34">
        <f t="shared" si="8"/>
        <v>96.34</v>
      </c>
      <c r="BT6" s="34">
        <f t="shared" si="8"/>
        <v>90.75</v>
      </c>
      <c r="BU6" s="34">
        <f t="shared" si="8"/>
        <v>99.23</v>
      </c>
      <c r="BV6" s="34">
        <f t="shared" si="8"/>
        <v>64.63</v>
      </c>
      <c r="BW6" s="34">
        <f t="shared" si="8"/>
        <v>66.56</v>
      </c>
      <c r="BX6" s="34">
        <f t="shared" si="8"/>
        <v>66.22</v>
      </c>
      <c r="BY6" s="34">
        <f t="shared" si="8"/>
        <v>69.87</v>
      </c>
      <c r="BZ6" s="34">
        <f t="shared" si="8"/>
        <v>74.3</v>
      </c>
      <c r="CA6" s="33" t="str">
        <f>IF(CA7="","",IF(CA7="-","【-】","【"&amp;SUBSTITUTE(TEXT(CA7,"#,##0.00"),"-","△")&amp;"】"))</f>
        <v>【75.58】</v>
      </c>
      <c r="CB6" s="34">
        <f>IF(CB7="",NA(),CB7)</f>
        <v>290.94</v>
      </c>
      <c r="CC6" s="34">
        <f t="shared" ref="CC6:CK6" si="9">IF(CC7="",NA(),CC7)</f>
        <v>269.58</v>
      </c>
      <c r="CD6" s="34">
        <f t="shared" si="9"/>
        <v>191.13</v>
      </c>
      <c r="CE6" s="34">
        <f t="shared" si="9"/>
        <v>207.7</v>
      </c>
      <c r="CF6" s="34">
        <f t="shared" si="9"/>
        <v>185.79</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95.1</v>
      </c>
      <c r="CY6" s="34">
        <f t="shared" ref="CY6:DG6" si="11">IF(CY7="",NA(),CY7)</f>
        <v>95.6</v>
      </c>
      <c r="CZ6" s="34">
        <f t="shared" si="11"/>
        <v>95.72</v>
      </c>
      <c r="DA6" s="34">
        <f t="shared" si="11"/>
        <v>95.74</v>
      </c>
      <c r="DB6" s="34">
        <f t="shared" si="11"/>
        <v>95.78</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313645</v>
      </c>
      <c r="D7" s="36">
        <v>47</v>
      </c>
      <c r="E7" s="36">
        <v>17</v>
      </c>
      <c r="F7" s="36">
        <v>4</v>
      </c>
      <c r="G7" s="36">
        <v>0</v>
      </c>
      <c r="H7" s="36" t="s">
        <v>111</v>
      </c>
      <c r="I7" s="36" t="s">
        <v>112</v>
      </c>
      <c r="J7" s="36" t="s">
        <v>113</v>
      </c>
      <c r="K7" s="36" t="s">
        <v>114</v>
      </c>
      <c r="L7" s="36" t="s">
        <v>115</v>
      </c>
      <c r="M7" s="36" t="s">
        <v>116</v>
      </c>
      <c r="N7" s="37" t="s">
        <v>117</v>
      </c>
      <c r="O7" s="37" t="s">
        <v>118</v>
      </c>
      <c r="P7" s="37">
        <v>68.53</v>
      </c>
      <c r="Q7" s="37">
        <v>100</v>
      </c>
      <c r="R7" s="37">
        <v>3456</v>
      </c>
      <c r="S7" s="37">
        <v>6629</v>
      </c>
      <c r="T7" s="37">
        <v>233.52</v>
      </c>
      <c r="U7" s="37">
        <v>28.39</v>
      </c>
      <c r="V7" s="37">
        <v>4525</v>
      </c>
      <c r="W7" s="37">
        <v>1.92</v>
      </c>
      <c r="X7" s="37">
        <v>2356.77</v>
      </c>
      <c r="Y7" s="37">
        <v>70.150000000000006</v>
      </c>
      <c r="Z7" s="37">
        <v>74.099999999999994</v>
      </c>
      <c r="AA7" s="37">
        <v>94.26</v>
      </c>
      <c r="AB7" s="37">
        <v>91.94</v>
      </c>
      <c r="AC7" s="37">
        <v>95.72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719.07</v>
      </c>
      <c r="BG7" s="37">
        <v>718.28</v>
      </c>
      <c r="BH7" s="37">
        <v>0</v>
      </c>
      <c r="BI7" s="37">
        <v>0</v>
      </c>
      <c r="BJ7" s="37">
        <v>0</v>
      </c>
      <c r="BK7" s="37">
        <v>1569.13</v>
      </c>
      <c r="BL7" s="37">
        <v>1436</v>
      </c>
      <c r="BM7" s="37">
        <v>1434.89</v>
      </c>
      <c r="BN7" s="37">
        <v>1298.9100000000001</v>
      </c>
      <c r="BO7" s="37">
        <v>1243.71</v>
      </c>
      <c r="BP7" s="37">
        <v>1225.44</v>
      </c>
      <c r="BQ7" s="37">
        <v>61.68</v>
      </c>
      <c r="BR7" s="37">
        <v>66.72</v>
      </c>
      <c r="BS7" s="37">
        <v>96.34</v>
      </c>
      <c r="BT7" s="37">
        <v>90.75</v>
      </c>
      <c r="BU7" s="37">
        <v>99.23</v>
      </c>
      <c r="BV7" s="37">
        <v>64.63</v>
      </c>
      <c r="BW7" s="37">
        <v>66.56</v>
      </c>
      <c r="BX7" s="37">
        <v>66.22</v>
      </c>
      <c r="BY7" s="37">
        <v>69.87</v>
      </c>
      <c r="BZ7" s="37">
        <v>74.3</v>
      </c>
      <c r="CA7" s="37">
        <v>75.58</v>
      </c>
      <c r="CB7" s="37">
        <v>290.94</v>
      </c>
      <c r="CC7" s="37">
        <v>269.58</v>
      </c>
      <c r="CD7" s="37">
        <v>191.13</v>
      </c>
      <c r="CE7" s="37">
        <v>207.7</v>
      </c>
      <c r="CF7" s="37">
        <v>185.79</v>
      </c>
      <c r="CG7" s="37">
        <v>245.75</v>
      </c>
      <c r="CH7" s="37">
        <v>244.29</v>
      </c>
      <c r="CI7" s="37">
        <v>246.72</v>
      </c>
      <c r="CJ7" s="37">
        <v>234.96</v>
      </c>
      <c r="CK7" s="37">
        <v>221.81</v>
      </c>
      <c r="CL7" s="37">
        <v>215.23</v>
      </c>
      <c r="CM7" s="37" t="s">
        <v>117</v>
      </c>
      <c r="CN7" s="37" t="s">
        <v>117</v>
      </c>
      <c r="CO7" s="37" t="s">
        <v>117</v>
      </c>
      <c r="CP7" s="37" t="s">
        <v>117</v>
      </c>
      <c r="CQ7" s="37" t="s">
        <v>117</v>
      </c>
      <c r="CR7" s="37">
        <v>43.65</v>
      </c>
      <c r="CS7" s="37">
        <v>43.58</v>
      </c>
      <c r="CT7" s="37">
        <v>41.35</v>
      </c>
      <c r="CU7" s="37">
        <v>42.9</v>
      </c>
      <c r="CV7" s="37">
        <v>43.36</v>
      </c>
      <c r="CW7" s="37">
        <v>42.66</v>
      </c>
      <c r="CX7" s="37">
        <v>95.1</v>
      </c>
      <c r="CY7" s="37">
        <v>95.6</v>
      </c>
      <c r="CZ7" s="37">
        <v>95.72</v>
      </c>
      <c r="DA7" s="37">
        <v>95.74</v>
      </c>
      <c r="DB7" s="37">
        <v>95.78</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2019-02-27T05:18:57Z</dcterms:created>
  <dcterms:modified xsi:type="dcterms:W3CDTF">2019-02-27T05:18:58Z</dcterms:modified>
</cp:coreProperties>
</file>