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自治振興課H24以降\自治振興課H24以降\05_市町村公営企業\03_公営企業決算統計\03 経営比較分析表\Ｈ30年度\04_水道等\03_市町村回答\09_三朝町\"/>
    </mc:Choice>
  </mc:AlternateContent>
  <workbookProtection workbookAlgorithmName="SHA-512" workbookHashValue="gWNCJlKB5QP6+5qalkzsJ8uJ23mIbHpi/f25Afwdhm/lAqmzd0hccrmt8NKXsHtwwDkxfA+OTDqHuVNnGi9P9w==" workbookSaltValue="a1270ZdE5yFEPK8eDy0u+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AD8" i="4" s="1"/>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6" i="4"/>
  <c r="J86" i="4"/>
  <c r="E86" i="4"/>
  <c r="AL10" i="4"/>
  <c r="AD10" i="4"/>
  <c r="B10" i="4"/>
  <c r="AT8" i="4"/>
  <c r="I8" i="4"/>
  <c r="B8" i="4"/>
  <c r="C10" i="5" l="1"/>
  <c r="D10" i="5"/>
  <c r="E10" i="5"/>
  <c r="B10" i="5"/>
</calcChain>
</file>

<file path=xl/sharedStrings.xml><?xml version="1.0" encoding="utf-8"?>
<sst xmlns="http://schemas.openxmlformats.org/spreadsheetml/2006/main" count="244" uniqueCount="126">
  <si>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</si>
  <si>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</si>
  <si>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</si>
  <si>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</si>
  <si>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</si>
  <si>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</si>
  <si>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</si>
  <si>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</si>
  <si>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</si>
  <si>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</si>
  <si>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</si>
  <si>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</si>
  <si>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</si>
  <si>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</si>
  <si>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</si>
  <si>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</si>
  <si>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</si>
  <si>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</si>
  <si>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</si>
  <si>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</si>
  <si>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</si>
  <si>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</si>
  <si>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</si>
  <si>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</si>
  <si>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</si>
  <si>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</si>
  <si>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</si>
  <si>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</si>
  <si>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</si>
  <si>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</si>
  <si>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</si>
  <si>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</si>
  <si>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</si>
  <si>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</si>
  <si>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</si>
  <si>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</si>
  <si>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</si>
  <si>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</si>
  <si>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</si>
  <si>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</si>
  <si>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</si>
  <si>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</si>
  <si>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</si>
  <si>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</si>
  <si>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</si>
  <si>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</si>
  <si>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</si>
  <si>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</si>
  <si>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</si>
  <si>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</si>
  <si>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</si>
  <si>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</si>
  <si>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</si>
  <si>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</si>
  <si>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</si>
  <si>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</si>
  <si>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</si>
  <si>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</si>
  <si>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</si>
  <si>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</si>
  <si>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</si>
  <si>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</si>
  <si>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</si>
  <si>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</si>
  <si>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</si>
  <si>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</si>
  <si>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</si>
  <si>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</si>
  <si>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</si>
  <si>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</si>
  <si>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</si>
  <si>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</si>
  <si>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</si>
  <si>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</si>
  <si>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</si>
  <si>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</si>
  <si>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</si>
  <si>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</si>
  <si>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</si>
  <si>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</si>
  <si>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</si>
  <si>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</si>
  <si>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</si>
  <si>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</si>
  <si>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</si>
  <si>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</si>
  <si>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</si>
  <si>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</si>
  <si>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</si>
  <si>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</si>
  <si>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</si>
  <si>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</si>
  <si>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</si>
  <si>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</si>
  <si>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</si>
  <si>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</si>
  <si>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</si>
  <si>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</si>
  <si>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</si>
  <si>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</si>
  <si>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</si>
  <si>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</si>
  <si>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</si>
  <si>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</si>
  <si>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</si>
  <si>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</si>
  <si>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</si>
  <si>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</si>
  <si>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</si>
  <si>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</si>
  <si>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三朝町</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</si>
  <si>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</si>
  <si>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</si>
  <si>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</si>
  <si>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</si>
  <si>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</si>
  <si>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</si>
  <si>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</si>
  <si>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</si>
  <si>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</si>
  <si>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</si>
  <si>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</si>
  <si>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</si>
  <si>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経営環境が厳しさを増す中で、長期的かつ安定した経営に向けた検討が必要となっている。
①人口が大きく減少する中で、安定した料金収入を確保するため、徴収率の向上に加えて料金体系の見直しを図る必要がある。
②外部委託による維持管理費など、経費の削減についても検討を行う。
③汚水処理事業の継続に向け、一般会計繰入金の拡充等について検討を行う。</t>
    <rPh sb="1" eb="3">
      <t>ケイエイ</t>
    </rPh>
    <rPh sb="3" eb="5">
      <t>カンキョウ</t>
    </rPh>
    <rPh sb="6" eb="7">
      <t>キビ</t>
    </rPh>
    <rPh sb="10" eb="11">
      <t>マ</t>
    </rPh>
    <rPh sb="12" eb="13">
      <t>ナカ</t>
    </rPh>
    <rPh sb="15" eb="18">
      <t>チョウキテキ</t>
    </rPh>
    <rPh sb="20" eb="22">
      <t>アンテイ</t>
    </rPh>
    <rPh sb="24" eb="26">
      <t>ケイエイ</t>
    </rPh>
    <rPh sb="27" eb="28">
      <t>ム</t>
    </rPh>
    <rPh sb="30" eb="32">
      <t>ケントウ</t>
    </rPh>
    <rPh sb="33" eb="35">
      <t>ヒツヨウ</t>
    </rPh>
    <rPh sb="45" eb="47">
      <t>ジンコウ</t>
    </rPh>
    <rPh sb="48" eb="49">
      <t>オオ</t>
    </rPh>
    <rPh sb="51" eb="53">
      <t>ゲンショウ</t>
    </rPh>
    <rPh sb="55" eb="56">
      <t>ナカ</t>
    </rPh>
    <rPh sb="58" eb="60">
      <t>アンテイ</t>
    </rPh>
    <rPh sb="62" eb="64">
      <t>リョウキン</t>
    </rPh>
    <rPh sb="64" eb="66">
      <t>シュウニュウ</t>
    </rPh>
    <rPh sb="67" eb="69">
      <t>カクホ</t>
    </rPh>
    <rPh sb="74" eb="76">
      <t>チョウシュウ</t>
    </rPh>
    <rPh sb="76" eb="77">
      <t>リツ</t>
    </rPh>
    <rPh sb="78" eb="80">
      <t>コウジョウ</t>
    </rPh>
    <rPh sb="81" eb="82">
      <t>クワ</t>
    </rPh>
    <rPh sb="84" eb="86">
      <t>リョウキン</t>
    </rPh>
    <rPh sb="86" eb="88">
      <t>タイケイ</t>
    </rPh>
    <rPh sb="89" eb="91">
      <t>ミナオ</t>
    </rPh>
    <rPh sb="93" eb="94">
      <t>ハカ</t>
    </rPh>
    <rPh sb="95" eb="97">
      <t>ヒツヨウ</t>
    </rPh>
    <rPh sb="103" eb="105">
      <t>ガイブ</t>
    </rPh>
    <rPh sb="105" eb="107">
      <t>イタク</t>
    </rPh>
    <rPh sb="110" eb="112">
      <t>イジ</t>
    </rPh>
    <rPh sb="112" eb="115">
      <t>カンリヒ</t>
    </rPh>
    <rPh sb="118" eb="120">
      <t>ケイヒ</t>
    </rPh>
    <rPh sb="121" eb="123">
      <t>サクゲン</t>
    </rPh>
    <rPh sb="128" eb="130">
      <t>ケントウ</t>
    </rPh>
    <rPh sb="131" eb="132">
      <t>オコナ</t>
    </rPh>
    <rPh sb="136" eb="138">
      <t>オスイ</t>
    </rPh>
    <rPh sb="138" eb="140">
      <t>ショリ</t>
    </rPh>
    <rPh sb="140" eb="142">
      <t>ジギョウ</t>
    </rPh>
    <rPh sb="143" eb="145">
      <t>ケイゾク</t>
    </rPh>
    <rPh sb="146" eb="147">
      <t>ム</t>
    </rPh>
    <rPh sb="149" eb="151">
      <t>イッパン</t>
    </rPh>
    <rPh sb="151" eb="153">
      <t>カイケイ</t>
    </rPh>
    <rPh sb="153" eb="155">
      <t>クリイレ</t>
    </rPh>
    <rPh sb="155" eb="156">
      <t>キン</t>
    </rPh>
    <rPh sb="157" eb="159">
      <t>カクジュウ</t>
    </rPh>
    <rPh sb="159" eb="160">
      <t>トウ</t>
    </rPh>
    <rPh sb="164" eb="166">
      <t>ケントウ</t>
    </rPh>
    <rPh sb="167" eb="168">
      <t>オコナ</t>
    </rPh>
    <phoneticPr fontId="4"/>
  </si>
  <si>
    <t>　大規模改修には着手していないものの、老朽状況を勘案し維持修繕を行っている。</t>
    <rPh sb="1" eb="4">
      <t>ダイキボ</t>
    </rPh>
    <rPh sb="4" eb="6">
      <t>カイシュウ</t>
    </rPh>
    <rPh sb="8" eb="10">
      <t>チャクシュ</t>
    </rPh>
    <rPh sb="19" eb="21">
      <t>ロウキュウ</t>
    </rPh>
    <rPh sb="21" eb="23">
      <t>ジョウキョウ</t>
    </rPh>
    <rPh sb="24" eb="26">
      <t>カンアン</t>
    </rPh>
    <rPh sb="27" eb="29">
      <t>イジ</t>
    </rPh>
    <rPh sb="29" eb="31">
      <t>シュウゼン</t>
    </rPh>
    <rPh sb="32" eb="33">
      <t>オコナ</t>
    </rPh>
    <phoneticPr fontId="4"/>
  </si>
  <si>
    <t>　処理区域内の人口減少が大きく影響し、処理量とともに料金収入も減少の一途をたどっている。また施設の老朽化から維持管理費は増加傾向にあり、集落排水処理事業（農集、林集、小規模）では公債費相当額に加え収支不足額を一般会計繰入金で賄っている状況にある。このため⑤経費回収率は類似団体を下回り、⑥汚水処理原価では上昇が続く状況となっている。
　現状では早急な経営改善や規模縮小は困難であるが、引き続き経費の見直しなど費用面の削減や徴収強化を進めるとともに、料金体系の見直しも必要となっている。</t>
    <rPh sb="1" eb="3">
      <t>ショリ</t>
    </rPh>
    <rPh sb="3" eb="5">
      <t>クイキ</t>
    </rPh>
    <rPh sb="5" eb="6">
      <t>ナイ</t>
    </rPh>
    <rPh sb="7" eb="9">
      <t>ジンコウ</t>
    </rPh>
    <rPh sb="9" eb="11">
      <t>ゲンショウ</t>
    </rPh>
    <rPh sb="12" eb="13">
      <t>オオ</t>
    </rPh>
    <rPh sb="15" eb="17">
      <t>エイキョウ</t>
    </rPh>
    <rPh sb="19" eb="21">
      <t>ショリ</t>
    </rPh>
    <rPh sb="21" eb="22">
      <t>リョウ</t>
    </rPh>
    <rPh sb="26" eb="28">
      <t>リョウキン</t>
    </rPh>
    <rPh sb="28" eb="30">
      <t>シュウニュウ</t>
    </rPh>
    <rPh sb="31" eb="33">
      <t>ゲンショウ</t>
    </rPh>
    <rPh sb="34" eb="36">
      <t>イット</t>
    </rPh>
    <rPh sb="46" eb="48">
      <t>シセツ</t>
    </rPh>
    <rPh sb="49" eb="52">
      <t>ロウキュウカ</t>
    </rPh>
    <rPh sb="54" eb="56">
      <t>イジ</t>
    </rPh>
    <rPh sb="56" eb="59">
      <t>カンリヒ</t>
    </rPh>
    <rPh sb="60" eb="62">
      <t>ゾウカ</t>
    </rPh>
    <rPh sb="62" eb="64">
      <t>ケイコウ</t>
    </rPh>
    <rPh sb="68" eb="70">
      <t>シュウラク</t>
    </rPh>
    <rPh sb="70" eb="72">
      <t>ハイスイ</t>
    </rPh>
    <rPh sb="72" eb="74">
      <t>ショリ</t>
    </rPh>
    <rPh sb="74" eb="76">
      <t>ジギョウ</t>
    </rPh>
    <rPh sb="77" eb="79">
      <t>ノウシュウ</t>
    </rPh>
    <rPh sb="80" eb="81">
      <t>リン</t>
    </rPh>
    <rPh sb="81" eb="82">
      <t>シュウ</t>
    </rPh>
    <rPh sb="83" eb="84">
      <t>コ</t>
    </rPh>
    <rPh sb="84" eb="86">
      <t>キボ</t>
    </rPh>
    <rPh sb="89" eb="91">
      <t>コウサイ</t>
    </rPh>
    <rPh sb="91" eb="92">
      <t>ヒ</t>
    </rPh>
    <rPh sb="92" eb="94">
      <t>ソウトウ</t>
    </rPh>
    <rPh sb="94" eb="95">
      <t>ガク</t>
    </rPh>
    <rPh sb="96" eb="97">
      <t>クワ</t>
    </rPh>
    <rPh sb="98" eb="100">
      <t>シュウシ</t>
    </rPh>
    <rPh sb="100" eb="102">
      <t>フソク</t>
    </rPh>
    <rPh sb="102" eb="103">
      <t>ガク</t>
    </rPh>
    <rPh sb="104" eb="106">
      <t>イッパン</t>
    </rPh>
    <rPh sb="106" eb="108">
      <t>カイケイ</t>
    </rPh>
    <rPh sb="108" eb="110">
      <t>クリイレ</t>
    </rPh>
    <rPh sb="110" eb="111">
      <t>キン</t>
    </rPh>
    <rPh sb="112" eb="113">
      <t>マカナ</t>
    </rPh>
    <rPh sb="117" eb="119">
      <t>ジョウキョウ</t>
    </rPh>
    <rPh sb="128" eb="130">
      <t>ケイヒ</t>
    </rPh>
    <rPh sb="130" eb="132">
      <t>カイシュウ</t>
    </rPh>
    <rPh sb="132" eb="133">
      <t>リツ</t>
    </rPh>
    <rPh sb="134" eb="136">
      <t>ルイジ</t>
    </rPh>
    <rPh sb="136" eb="138">
      <t>ダンタイ</t>
    </rPh>
    <rPh sb="144" eb="146">
      <t>オスイ</t>
    </rPh>
    <rPh sb="146" eb="148">
      <t>ショリ</t>
    </rPh>
    <rPh sb="148" eb="150">
      <t>ゲンカ</t>
    </rPh>
    <rPh sb="152" eb="154">
      <t>ジョウショウ</t>
    </rPh>
    <rPh sb="155" eb="156">
      <t>ツヅ</t>
    </rPh>
    <rPh sb="157" eb="159">
      <t>ジョウキョウ</t>
    </rPh>
    <rPh sb="168" eb="170">
      <t>ゲンジョウ</t>
    </rPh>
    <rPh sb="172" eb="174">
      <t>ソウキュウ</t>
    </rPh>
    <rPh sb="175" eb="177">
      <t>ケイエイ</t>
    </rPh>
    <rPh sb="177" eb="179">
      <t>カイゼン</t>
    </rPh>
    <rPh sb="180" eb="182">
      <t>キボ</t>
    </rPh>
    <rPh sb="182" eb="184">
      <t>シュクショウ</t>
    </rPh>
    <rPh sb="185" eb="187">
      <t>コンナン</t>
    </rPh>
    <rPh sb="192" eb="193">
      <t>ヒ</t>
    </rPh>
    <rPh sb="194" eb="195">
      <t>ツヅ</t>
    </rPh>
    <rPh sb="196" eb="198">
      <t>ケイヒ</t>
    </rPh>
    <rPh sb="199" eb="201">
      <t>ミナオ</t>
    </rPh>
    <rPh sb="204" eb="207">
      <t>ヒヨウメン</t>
    </rPh>
    <rPh sb="208" eb="210">
      <t>サクゲン</t>
    </rPh>
    <rPh sb="211" eb="213">
      <t>チョウシュウ</t>
    </rPh>
    <rPh sb="213" eb="215">
      <t>キョウカ</t>
    </rPh>
    <rPh sb="216" eb="217">
      <t>スス</t>
    </rPh>
    <rPh sb="224" eb="226">
      <t>リョウキン</t>
    </rPh>
    <rPh sb="226" eb="228">
      <t>タイケイ</t>
    </rPh>
    <rPh sb="229" eb="231">
      <t>ミナオ</t>
    </rPh>
    <rPh sb="233" eb="23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</si>
</sst>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C36-42CE-9366-F022BF8C28EA}"/>
            </c:ext>
          </c:extLst>
        </c:ser>
        <c:dLbls>
          <c:showLegendKey val="0"/>
          <c:showVal val="0"/>
          <c:showCatName val="0"/>
          <c:showSerName val="0"/>
          <c:showPercent val="0"/>
          <c:showBubbleSize val="0"/>
        </c:dLbls>
        <c:gapWidth val="150"/>
        <c:axId val="121409072"/>
        <c:axId val="121409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0.01</c:v>
                </c:pt>
                <c:pt idx="2" formatCode="#,##0.00;&quot;△&quot;#,##0.00">
                  <c:v>0</c:v>
                </c:pt>
                <c:pt idx="3">
                  <c:v>0.01</c:v>
                </c:pt>
                <c:pt idx="4" formatCode="#,##0.00;&quot;△&quot;#,##0.00">
                  <c:v>0</c:v>
                </c:pt>
              </c:numCache>
            </c:numRef>
          </c:val>
          <c:smooth val="0"/>
          <c:extLst xmlns:c16r2="http://schemas.microsoft.com/office/drawing/2015/06/chart">
            <c:ext xmlns:c16="http://schemas.microsoft.com/office/drawing/2014/chart" uri="{C3380CC4-5D6E-409C-BE32-E72D297353CC}">
              <c16:uniqueId val="{00000001-4C36-42CE-9366-F022BF8C28EA}"/>
            </c:ext>
          </c:extLst>
        </c:ser>
        <c:dLbls>
          <c:showLegendKey val="0"/>
          <c:showVal val="0"/>
          <c:showCatName val="0"/>
          <c:showSerName val="0"/>
          <c:showPercent val="0"/>
          <c:showBubbleSize val="0"/>
        </c:dLbls>
        <c:marker val="1"/>
        <c:smooth val="0"/>
        <c:axId val="121409072"/>
        <c:axId val="121409464"/>
      </c:lineChart>
      <c:dateAx>
        <c:axId val="121409072"/>
        <c:scaling>
          <c:orientation val="minMax"/>
        </c:scaling>
        <c:delete val="1"/>
        <c:axPos val="b"/>
        <c:numFmt formatCode="ge" sourceLinked="1"/>
        <c:majorTickMark val="none"/>
        <c:minorTickMark val="none"/>
        <c:tickLblPos val="none"/>
        <c:crossAx val="121409464"/>
        <c:crosses val="autoZero"/>
        <c:auto val="1"/>
        <c:lblOffset val="100"/>
        <c:baseTimeUnit val="years"/>
      </c:dateAx>
      <c:valAx>
        <c:axId val="121409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0907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29.33</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6AD-46FA-A677-A3DA51CA6B3E}"/>
            </c:ext>
          </c:extLst>
        </c:ser>
        <c:dLbls>
          <c:showLegendKey val="0"/>
          <c:showVal val="0"/>
          <c:showCatName val="0"/>
          <c:showSerName val="0"/>
          <c:showPercent val="0"/>
          <c:showBubbleSize val="0"/>
        </c:dLbls>
        <c:gapWidth val="150"/>
        <c:axId val="309940168"/>
        <c:axId val="309937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41.24</c:v>
                </c:pt>
                <c:pt idx="1">
                  <c:v>37.950000000000003</c:v>
                </c:pt>
                <c:pt idx="2">
                  <c:v>34.92</c:v>
                </c:pt>
                <c:pt idx="3">
                  <c:v>36.44</c:v>
                </c:pt>
                <c:pt idx="4">
                  <c:v>34.29</c:v>
                </c:pt>
              </c:numCache>
            </c:numRef>
          </c:val>
          <c:smooth val="0"/>
          <c:extLst xmlns:c16r2="http://schemas.microsoft.com/office/drawing/2015/06/chart">
            <c:ext xmlns:c16="http://schemas.microsoft.com/office/drawing/2014/chart" uri="{C3380CC4-5D6E-409C-BE32-E72D297353CC}">
              <c16:uniqueId val="{00000001-76AD-46FA-A677-A3DA51CA6B3E}"/>
            </c:ext>
          </c:extLst>
        </c:ser>
        <c:dLbls>
          <c:showLegendKey val="0"/>
          <c:showVal val="0"/>
          <c:showCatName val="0"/>
          <c:showSerName val="0"/>
          <c:showPercent val="0"/>
          <c:showBubbleSize val="0"/>
        </c:dLbls>
        <c:marker val="1"/>
        <c:smooth val="0"/>
        <c:axId val="309940168"/>
        <c:axId val="309937816"/>
      </c:lineChart>
      <c:dateAx>
        <c:axId val="309940168"/>
        <c:scaling>
          <c:orientation val="minMax"/>
        </c:scaling>
        <c:delete val="1"/>
        <c:axPos val="b"/>
        <c:numFmt formatCode="ge" sourceLinked="1"/>
        <c:majorTickMark val="none"/>
        <c:minorTickMark val="none"/>
        <c:tickLblPos val="none"/>
        <c:crossAx val="309937816"/>
        <c:crosses val="autoZero"/>
        <c:auto val="1"/>
        <c:lblOffset val="100"/>
        <c:baseTimeUnit val="years"/>
      </c:dateAx>
      <c:valAx>
        <c:axId val="309937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94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81.37</c:v>
                </c:pt>
                <c:pt idx="1">
                  <c:v>83.03</c:v>
                </c:pt>
                <c:pt idx="2">
                  <c:v>84.91</c:v>
                </c:pt>
                <c:pt idx="3">
                  <c:v>84.71</c:v>
                </c:pt>
                <c:pt idx="4">
                  <c:v>84</c:v>
                </c:pt>
              </c:numCache>
            </c:numRef>
          </c:val>
          <c:extLst xmlns:c16r2="http://schemas.microsoft.com/office/drawing/2015/06/chart">
            <c:ext xmlns:c16="http://schemas.microsoft.com/office/drawing/2014/chart" uri="{C3380CC4-5D6E-409C-BE32-E72D297353CC}">
              <c16:uniqueId val="{00000000-B686-4B8B-898F-2F74C3412D51}"/>
            </c:ext>
          </c:extLst>
        </c:ser>
        <c:dLbls>
          <c:showLegendKey val="0"/>
          <c:showVal val="0"/>
          <c:showCatName val="0"/>
          <c:showSerName val="0"/>
          <c:showPercent val="0"/>
          <c:showBubbleSize val="0"/>
        </c:dLbls>
        <c:gapWidth val="150"/>
        <c:axId val="310664304"/>
        <c:axId val="31066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88.34</c:v>
                </c:pt>
                <c:pt idx="1">
                  <c:v>88.2</c:v>
                </c:pt>
                <c:pt idx="2">
                  <c:v>88.64</c:v>
                </c:pt>
                <c:pt idx="3">
                  <c:v>89.93</c:v>
                </c:pt>
                <c:pt idx="4">
                  <c:v>89.88</c:v>
                </c:pt>
              </c:numCache>
            </c:numRef>
          </c:val>
          <c:smooth val="0"/>
          <c:extLst xmlns:c16r2="http://schemas.microsoft.com/office/drawing/2015/06/chart">
            <c:ext xmlns:c16="http://schemas.microsoft.com/office/drawing/2014/chart" uri="{C3380CC4-5D6E-409C-BE32-E72D297353CC}">
              <c16:uniqueId val="{00000001-B686-4B8B-898F-2F74C3412D51}"/>
            </c:ext>
          </c:extLst>
        </c:ser>
        <c:dLbls>
          <c:showLegendKey val="0"/>
          <c:showVal val="0"/>
          <c:showCatName val="0"/>
          <c:showSerName val="0"/>
          <c:showPercent val="0"/>
          <c:showBubbleSize val="0"/>
        </c:dLbls>
        <c:marker val="1"/>
        <c:smooth val="0"/>
        <c:axId val="310664304"/>
        <c:axId val="310662736"/>
      </c:lineChart>
      <c:dateAx>
        <c:axId val="310664304"/>
        <c:scaling>
          <c:orientation val="minMax"/>
        </c:scaling>
        <c:delete val="1"/>
        <c:axPos val="b"/>
        <c:numFmt formatCode="ge" sourceLinked="1"/>
        <c:majorTickMark val="none"/>
        <c:minorTickMark val="none"/>
        <c:tickLblPos val="none"/>
        <c:crossAx val="310662736"/>
        <c:crosses val="autoZero"/>
        <c:auto val="1"/>
        <c:lblOffset val="100"/>
        <c:baseTimeUnit val="years"/>
      </c:dateAx>
      <c:valAx>
        <c:axId val="31066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66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77.84</c:v>
                </c:pt>
                <c:pt idx="1">
                  <c:v>78.38</c:v>
                </c:pt>
                <c:pt idx="2">
                  <c:v>69.08</c:v>
                </c:pt>
                <c:pt idx="3">
                  <c:v>67.7</c:v>
                </c:pt>
                <c:pt idx="4">
                  <c:v>67.77</c:v>
                </c:pt>
              </c:numCache>
            </c:numRef>
          </c:val>
          <c:extLst xmlns:c16r2="http://schemas.microsoft.com/office/drawing/2015/06/chart">
            <c:ext xmlns:c16="http://schemas.microsoft.com/office/drawing/2014/chart" uri="{C3380CC4-5D6E-409C-BE32-E72D297353CC}">
              <c16:uniqueId val="{00000000-0B6C-4F9C-B316-6847E5C9CCE4}"/>
            </c:ext>
          </c:extLst>
        </c:ser>
        <c:dLbls>
          <c:showLegendKey val="0"/>
          <c:showVal val="0"/>
          <c:showCatName val="0"/>
          <c:showSerName val="0"/>
          <c:showPercent val="0"/>
          <c:showBubbleSize val="0"/>
        </c:dLbls>
        <c:gapWidth val="150"/>
        <c:axId val="310663128"/>
        <c:axId val="31065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6C-4F9C-B316-6847E5C9CCE4}"/>
            </c:ext>
          </c:extLst>
        </c:ser>
        <c:dLbls>
          <c:showLegendKey val="0"/>
          <c:showVal val="0"/>
          <c:showCatName val="0"/>
          <c:showSerName val="0"/>
          <c:showPercent val="0"/>
          <c:showBubbleSize val="0"/>
        </c:dLbls>
        <c:marker val="1"/>
        <c:smooth val="0"/>
        <c:axId val="310663128"/>
        <c:axId val="310657248"/>
      </c:lineChart>
      <c:dateAx>
        <c:axId val="310663128"/>
        <c:scaling>
          <c:orientation val="minMax"/>
        </c:scaling>
        <c:delete val="1"/>
        <c:axPos val="b"/>
        <c:numFmt formatCode="ge" sourceLinked="1"/>
        <c:majorTickMark val="none"/>
        <c:minorTickMark val="none"/>
        <c:tickLblPos val="none"/>
        <c:crossAx val="310657248"/>
        <c:crosses val="autoZero"/>
        <c:auto val="1"/>
        <c:lblOffset val="100"/>
        <c:baseTimeUnit val="years"/>
      </c:dateAx>
      <c:valAx>
        <c:axId val="31065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66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C50-4AE1-A64B-80439ADF81C9}"/>
            </c:ext>
          </c:extLst>
        </c:ser>
        <c:dLbls>
          <c:showLegendKey val="0"/>
          <c:showVal val="0"/>
          <c:showCatName val="0"/>
          <c:showSerName val="0"/>
          <c:showPercent val="0"/>
          <c:showBubbleSize val="0"/>
        </c:dLbls>
        <c:gapWidth val="150"/>
        <c:axId val="310661560"/>
        <c:axId val="31066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C50-4AE1-A64B-80439ADF81C9}"/>
            </c:ext>
          </c:extLst>
        </c:ser>
        <c:dLbls>
          <c:showLegendKey val="0"/>
          <c:showVal val="0"/>
          <c:showCatName val="0"/>
          <c:showSerName val="0"/>
          <c:showPercent val="0"/>
          <c:showBubbleSize val="0"/>
        </c:dLbls>
        <c:marker val="1"/>
        <c:smooth val="0"/>
        <c:axId val="310661560"/>
        <c:axId val="310663520"/>
      </c:lineChart>
      <c:dateAx>
        <c:axId val="310661560"/>
        <c:scaling>
          <c:orientation val="minMax"/>
        </c:scaling>
        <c:delete val="1"/>
        <c:axPos val="b"/>
        <c:numFmt formatCode="ge" sourceLinked="1"/>
        <c:majorTickMark val="none"/>
        <c:minorTickMark val="none"/>
        <c:tickLblPos val="none"/>
        <c:crossAx val="310663520"/>
        <c:crosses val="autoZero"/>
        <c:auto val="1"/>
        <c:lblOffset val="100"/>
        <c:baseTimeUnit val="years"/>
      </c:dateAx>
      <c:valAx>
        <c:axId val="31066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66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C13-4964-A93E-18F0FD112AD1}"/>
            </c:ext>
          </c:extLst>
        </c:ser>
        <c:dLbls>
          <c:showLegendKey val="0"/>
          <c:showVal val="0"/>
          <c:showCatName val="0"/>
          <c:showSerName val="0"/>
          <c:showPercent val="0"/>
          <c:showBubbleSize val="0"/>
        </c:dLbls>
        <c:gapWidth val="150"/>
        <c:axId val="310658816"/>
        <c:axId val="310656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13-4964-A93E-18F0FD112AD1}"/>
            </c:ext>
          </c:extLst>
        </c:ser>
        <c:dLbls>
          <c:showLegendKey val="0"/>
          <c:showVal val="0"/>
          <c:showCatName val="0"/>
          <c:showSerName val="0"/>
          <c:showPercent val="0"/>
          <c:showBubbleSize val="0"/>
        </c:dLbls>
        <c:marker val="1"/>
        <c:smooth val="0"/>
        <c:axId val="310658816"/>
        <c:axId val="310656856"/>
      </c:lineChart>
      <c:dateAx>
        <c:axId val="310658816"/>
        <c:scaling>
          <c:orientation val="minMax"/>
        </c:scaling>
        <c:delete val="1"/>
        <c:axPos val="b"/>
        <c:numFmt formatCode="ge" sourceLinked="1"/>
        <c:majorTickMark val="none"/>
        <c:minorTickMark val="none"/>
        <c:tickLblPos val="none"/>
        <c:crossAx val="310656856"/>
        <c:crosses val="autoZero"/>
        <c:auto val="1"/>
        <c:lblOffset val="100"/>
        <c:baseTimeUnit val="years"/>
      </c:dateAx>
      <c:valAx>
        <c:axId val="310656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65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B73-4A3B-8FFD-8DBCEDD0640F}"/>
            </c:ext>
          </c:extLst>
        </c:ser>
        <c:dLbls>
          <c:showLegendKey val="0"/>
          <c:showVal val="0"/>
          <c:showCatName val="0"/>
          <c:showSerName val="0"/>
          <c:showPercent val="0"/>
          <c:showBubbleSize val="0"/>
        </c:dLbls>
        <c:gapWidth val="150"/>
        <c:axId val="310659208"/>
        <c:axId val="310660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73-4A3B-8FFD-8DBCEDD0640F}"/>
            </c:ext>
          </c:extLst>
        </c:ser>
        <c:dLbls>
          <c:showLegendKey val="0"/>
          <c:showVal val="0"/>
          <c:showCatName val="0"/>
          <c:showSerName val="0"/>
          <c:showPercent val="0"/>
          <c:showBubbleSize val="0"/>
        </c:dLbls>
        <c:marker val="1"/>
        <c:smooth val="0"/>
        <c:axId val="310659208"/>
        <c:axId val="310660776"/>
      </c:lineChart>
      <c:dateAx>
        <c:axId val="310659208"/>
        <c:scaling>
          <c:orientation val="minMax"/>
        </c:scaling>
        <c:delete val="1"/>
        <c:axPos val="b"/>
        <c:numFmt formatCode="ge" sourceLinked="1"/>
        <c:majorTickMark val="none"/>
        <c:minorTickMark val="none"/>
        <c:tickLblPos val="none"/>
        <c:crossAx val="310660776"/>
        <c:crosses val="autoZero"/>
        <c:auto val="1"/>
        <c:lblOffset val="100"/>
        <c:baseTimeUnit val="years"/>
      </c:dateAx>
      <c:valAx>
        <c:axId val="31066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65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DE1-40EB-BA82-E6AB4464D279}"/>
            </c:ext>
          </c:extLst>
        </c:ser>
        <c:dLbls>
          <c:showLegendKey val="0"/>
          <c:showVal val="0"/>
          <c:showCatName val="0"/>
          <c:showSerName val="0"/>
          <c:showPercent val="0"/>
          <c:showBubbleSize val="0"/>
        </c:dLbls>
        <c:gapWidth val="150"/>
        <c:axId val="309938992"/>
        <c:axId val="309940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E1-40EB-BA82-E6AB4464D279}"/>
            </c:ext>
          </c:extLst>
        </c:ser>
        <c:dLbls>
          <c:showLegendKey val="0"/>
          <c:showVal val="0"/>
          <c:showCatName val="0"/>
          <c:showSerName val="0"/>
          <c:showPercent val="0"/>
          <c:showBubbleSize val="0"/>
        </c:dLbls>
        <c:marker val="1"/>
        <c:smooth val="0"/>
        <c:axId val="309938992"/>
        <c:axId val="309940952"/>
      </c:lineChart>
      <c:dateAx>
        <c:axId val="309938992"/>
        <c:scaling>
          <c:orientation val="minMax"/>
        </c:scaling>
        <c:delete val="1"/>
        <c:axPos val="b"/>
        <c:numFmt formatCode="ge" sourceLinked="1"/>
        <c:majorTickMark val="none"/>
        <c:minorTickMark val="none"/>
        <c:tickLblPos val="none"/>
        <c:crossAx val="309940952"/>
        <c:crosses val="autoZero"/>
        <c:auto val="1"/>
        <c:lblOffset val="100"/>
        <c:baseTimeUnit val="years"/>
      </c:dateAx>
      <c:valAx>
        <c:axId val="309940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93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1018.66</c:v>
                </c:pt>
                <c:pt idx="1">
                  <c:v>1821.81</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940-4FDC-9ADB-B67241B62ED5}"/>
            </c:ext>
          </c:extLst>
        </c:ser>
        <c:dLbls>
          <c:showLegendKey val="0"/>
          <c:showVal val="0"/>
          <c:showCatName val="0"/>
          <c:showSerName val="0"/>
          <c:showPercent val="0"/>
          <c:showBubbleSize val="0"/>
        </c:dLbls>
        <c:gapWidth val="150"/>
        <c:axId val="309937032"/>
        <c:axId val="309936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2574.4699999999998</c:v>
                </c:pt>
                <c:pt idx="1">
                  <c:v>2585.83</c:v>
                </c:pt>
                <c:pt idx="2">
                  <c:v>2464.06</c:v>
                </c:pt>
                <c:pt idx="3">
                  <c:v>1914.94</c:v>
                </c:pt>
                <c:pt idx="4">
                  <c:v>1759.36</c:v>
                </c:pt>
              </c:numCache>
            </c:numRef>
          </c:val>
          <c:smooth val="0"/>
          <c:extLst xmlns:c16r2="http://schemas.microsoft.com/office/drawing/2015/06/chart">
            <c:ext xmlns:c16="http://schemas.microsoft.com/office/drawing/2014/chart" uri="{C3380CC4-5D6E-409C-BE32-E72D297353CC}">
              <c16:uniqueId val="{00000001-8940-4FDC-9ADB-B67241B62ED5}"/>
            </c:ext>
          </c:extLst>
        </c:ser>
        <c:dLbls>
          <c:showLegendKey val="0"/>
          <c:showVal val="0"/>
          <c:showCatName val="0"/>
          <c:showSerName val="0"/>
          <c:showPercent val="0"/>
          <c:showBubbleSize val="0"/>
        </c:dLbls>
        <c:marker val="1"/>
        <c:smooth val="0"/>
        <c:axId val="309937032"/>
        <c:axId val="309936248"/>
      </c:lineChart>
      <c:dateAx>
        <c:axId val="309937032"/>
        <c:scaling>
          <c:orientation val="minMax"/>
        </c:scaling>
        <c:delete val="1"/>
        <c:axPos val="b"/>
        <c:numFmt formatCode="ge" sourceLinked="1"/>
        <c:majorTickMark val="none"/>
        <c:minorTickMark val="none"/>
        <c:tickLblPos val="none"/>
        <c:crossAx val="309936248"/>
        <c:crosses val="autoZero"/>
        <c:auto val="1"/>
        <c:lblOffset val="100"/>
        <c:baseTimeUnit val="years"/>
      </c:dateAx>
      <c:valAx>
        <c:axId val="309936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93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36.54</c:v>
                </c:pt>
                <c:pt idx="1">
                  <c:v>36.450000000000003</c:v>
                </c:pt>
                <c:pt idx="2">
                  <c:v>30.24</c:v>
                </c:pt>
                <c:pt idx="3">
                  <c:v>28.93</c:v>
                </c:pt>
                <c:pt idx="4">
                  <c:v>28.84</c:v>
                </c:pt>
              </c:numCache>
            </c:numRef>
          </c:val>
          <c:extLst xmlns:c16r2="http://schemas.microsoft.com/office/drawing/2015/06/chart">
            <c:ext xmlns:c16="http://schemas.microsoft.com/office/drawing/2014/chart" uri="{C3380CC4-5D6E-409C-BE32-E72D297353CC}">
              <c16:uniqueId val="{00000000-A1C5-4058-8986-9E1260398160}"/>
            </c:ext>
          </c:extLst>
        </c:ser>
        <c:dLbls>
          <c:showLegendKey val="0"/>
          <c:showVal val="0"/>
          <c:showCatName val="0"/>
          <c:showSerName val="0"/>
          <c:showPercent val="0"/>
          <c:showBubbleSize val="0"/>
        </c:dLbls>
        <c:gapWidth val="150"/>
        <c:axId val="309935856"/>
        <c:axId val="309939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31.04</c:v>
                </c:pt>
                <c:pt idx="1">
                  <c:v>31.45</c:v>
                </c:pt>
                <c:pt idx="2">
                  <c:v>32.909999999999997</c:v>
                </c:pt>
                <c:pt idx="3">
                  <c:v>34.020000000000003</c:v>
                </c:pt>
                <c:pt idx="4">
                  <c:v>37.200000000000003</c:v>
                </c:pt>
              </c:numCache>
            </c:numRef>
          </c:val>
          <c:smooth val="0"/>
          <c:extLst xmlns:c16r2="http://schemas.microsoft.com/office/drawing/2015/06/chart">
            <c:ext xmlns:c16="http://schemas.microsoft.com/office/drawing/2014/chart" uri="{C3380CC4-5D6E-409C-BE32-E72D297353CC}">
              <c16:uniqueId val="{00000001-A1C5-4058-8986-9E1260398160}"/>
            </c:ext>
          </c:extLst>
        </c:ser>
        <c:dLbls>
          <c:showLegendKey val="0"/>
          <c:showVal val="0"/>
          <c:showCatName val="0"/>
          <c:showSerName val="0"/>
          <c:showPercent val="0"/>
          <c:showBubbleSize val="0"/>
        </c:dLbls>
        <c:marker val="1"/>
        <c:smooth val="0"/>
        <c:axId val="309935856"/>
        <c:axId val="309939384"/>
      </c:lineChart>
      <c:dateAx>
        <c:axId val="309935856"/>
        <c:scaling>
          <c:orientation val="minMax"/>
        </c:scaling>
        <c:delete val="1"/>
        <c:axPos val="b"/>
        <c:numFmt formatCode="ge" sourceLinked="1"/>
        <c:majorTickMark val="none"/>
        <c:minorTickMark val="none"/>
        <c:tickLblPos val="none"/>
        <c:crossAx val="309939384"/>
        <c:crosses val="autoZero"/>
        <c:auto val="1"/>
        <c:lblOffset val="100"/>
        <c:baseTimeUnit val="years"/>
      </c:dateAx>
      <c:valAx>
        <c:axId val="30993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93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514.9</c:v>
                </c:pt>
                <c:pt idx="1">
                  <c:v>572.71</c:v>
                </c:pt>
                <c:pt idx="2">
                  <c:v>645.13</c:v>
                </c:pt>
                <c:pt idx="3">
                  <c:v>671.04</c:v>
                </c:pt>
                <c:pt idx="4">
                  <c:v>692.82</c:v>
                </c:pt>
              </c:numCache>
            </c:numRef>
          </c:val>
          <c:extLst xmlns:c16r2="http://schemas.microsoft.com/office/drawing/2015/06/chart">
            <c:ext xmlns:c16="http://schemas.microsoft.com/office/drawing/2014/chart" uri="{C3380CC4-5D6E-409C-BE32-E72D297353CC}">
              <c16:uniqueId val="{00000000-06C4-4CB1-8FBF-C37A7E817CB7}"/>
            </c:ext>
          </c:extLst>
        </c:ser>
        <c:dLbls>
          <c:showLegendKey val="0"/>
          <c:showVal val="0"/>
          <c:showCatName val="0"/>
          <c:showSerName val="0"/>
          <c:showPercent val="0"/>
          <c:showBubbleSize val="0"/>
        </c:dLbls>
        <c:gapWidth val="150"/>
        <c:axId val="309942520"/>
        <c:axId val="30994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589.39</c:v>
                </c:pt>
                <c:pt idx="1">
                  <c:v>588.54999999999995</c:v>
                </c:pt>
                <c:pt idx="2">
                  <c:v>561.54</c:v>
                </c:pt>
                <c:pt idx="3">
                  <c:v>553.77</c:v>
                </c:pt>
                <c:pt idx="4">
                  <c:v>508.64</c:v>
                </c:pt>
              </c:numCache>
            </c:numRef>
          </c:val>
          <c:smooth val="0"/>
          <c:extLst xmlns:c16r2="http://schemas.microsoft.com/office/drawing/2015/06/chart">
            <c:ext xmlns:c16="http://schemas.microsoft.com/office/drawing/2014/chart" uri="{C3380CC4-5D6E-409C-BE32-E72D297353CC}">
              <c16:uniqueId val="{00000001-06C4-4CB1-8FBF-C37A7E817CB7}"/>
            </c:ext>
          </c:extLst>
        </c:ser>
        <c:dLbls>
          <c:showLegendKey val="0"/>
          <c:showVal val="0"/>
          <c:showCatName val="0"/>
          <c:showSerName val="0"/>
          <c:showPercent val="0"/>
          <c:showBubbleSize val="0"/>
        </c:dLbls>
        <c:marker val="1"/>
        <c:smooth val="0"/>
        <c:axId val="309942520"/>
        <c:axId val="309941344"/>
      </c:lineChart>
      <c:dateAx>
        <c:axId val="309942520"/>
        <c:scaling>
          <c:orientation val="minMax"/>
        </c:scaling>
        <c:delete val="1"/>
        <c:axPos val="b"/>
        <c:numFmt formatCode="ge" sourceLinked="1"/>
        <c:majorTickMark val="none"/>
        <c:minorTickMark val="none"/>
        <c:tickLblPos val="none"/>
        <c:crossAx val="309941344"/>
        <c:crosses val="autoZero"/>
        <c:auto val="1"/>
        <c:lblOffset val="100"/>
        <c:baseTimeUnit val="years"/>
      </c:dateAx>
      <c:valAx>
        <c:axId val="30994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94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【1,943.90】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【502.45】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鳥取県　三朝町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小規模集合排水処理</v>
      </c>
      <c r="Q8" s="71"/>
      <c r="R8" s="71"/>
      <c r="S8" s="71"/>
      <c r="T8" s="71"/>
      <c r="U8" s="71"/>
      <c r="V8" s="71"/>
      <c r="W8" s="71" t="str">
        <f>データ!L6</f>
        <v>I2</v>
      </c>
      <c r="X8" s="71"/>
      <c r="Y8" s="71"/>
      <c r="Z8" s="71"/>
      <c r="AA8" s="71"/>
      <c r="AB8" s="71"/>
      <c r="AC8" s="71"/>
      <c r="AD8" s="72" t="str">
        <f>データ!$M$6</f>
        <v>非設置</v>
      </c>
      <c r="AE8" s="72"/>
      <c r="AF8" s="72"/>
      <c r="AG8" s="72"/>
      <c r="AH8" s="72"/>
      <c r="AI8" s="72"/>
      <c r="AJ8" s="72"/>
      <c r="AK8" s="3"/>
      <c r="AL8" s="66">
        <f>データ!S6</f>
        <v>6629</v>
      </c>
      <c r="AM8" s="66"/>
      <c r="AN8" s="66"/>
      <c r="AO8" s="66"/>
      <c r="AP8" s="66"/>
      <c r="AQ8" s="66"/>
      <c r="AR8" s="66"/>
      <c r="AS8" s="66"/>
      <c r="AT8" s="65">
        <f>データ!T6</f>
        <v>233.52</v>
      </c>
      <c r="AU8" s="65"/>
      <c r="AV8" s="65"/>
      <c r="AW8" s="65"/>
      <c r="AX8" s="65"/>
      <c r="AY8" s="65"/>
      <c r="AZ8" s="65"/>
      <c r="BA8" s="65"/>
      <c r="BB8" s="65">
        <f>データ!U6</f>
        <v>28.39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2.27</v>
      </c>
      <c r="Q10" s="65"/>
      <c r="R10" s="65"/>
      <c r="S10" s="65"/>
      <c r="T10" s="65"/>
      <c r="U10" s="65"/>
      <c r="V10" s="65"/>
      <c r="W10" s="65">
        <f>データ!Q6</f>
        <v>100</v>
      </c>
      <c r="X10" s="65"/>
      <c r="Y10" s="65"/>
      <c r="Z10" s="65"/>
      <c r="AA10" s="65"/>
      <c r="AB10" s="65"/>
      <c r="AC10" s="65"/>
      <c r="AD10" s="66">
        <f>データ!R6</f>
        <v>3456</v>
      </c>
      <c r="AE10" s="66"/>
      <c r="AF10" s="66"/>
      <c r="AG10" s="66"/>
      <c r="AH10" s="66"/>
      <c r="AI10" s="66"/>
      <c r="AJ10" s="66"/>
      <c r="AK10" s="2"/>
      <c r="AL10" s="66">
        <f>データ!V6</f>
        <v>150</v>
      </c>
      <c r="AM10" s="66"/>
      <c r="AN10" s="66"/>
      <c r="AO10" s="66"/>
      <c r="AP10" s="66"/>
      <c r="AQ10" s="66"/>
      <c r="AR10" s="66"/>
      <c r="AS10" s="66"/>
      <c r="AT10" s="65">
        <f>データ!W6</f>
        <v>0.13</v>
      </c>
      <c r="AU10" s="65"/>
      <c r="AV10" s="65"/>
      <c r="AW10" s="65"/>
      <c r="AX10" s="65"/>
      <c r="AY10" s="65"/>
      <c r="AZ10" s="65"/>
      <c r="BA10" s="65"/>
      <c r="BB10" s="65">
        <f>データ!X6</f>
        <v>1153.8499999999999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【1,943.90】</v>
      </c>
      <c r="I86" s="25" t="str">
        <f>データ!CA6</f>
        <v>【37.34】</v>
      </c>
      <c r="J86" s="25" t="str">
        <f>データ!CL6</f>
        <v>【502.45】</v>
      </c>
      <c r="K86" s="25" t="str">
        <f>データ!CW6</f>
        <v>【35.35】</v>
      </c>
      <c r="L86" s="25" t="str">
        <f>データ!DH6</f>
        <v>【89.79】</v>
      </c>
      <c r="M86" s="25" t="s">
        <v>56</v>
      </c>
      <c r="N86" s="25" t="s">
        <v>56</v>
      </c>
      <c r="O86" s="25" t="str">
        <f>データ!EO6</f>
        <v>【0.00】</v>
      </c>
    </row>
  </sheetData>
  <sheetProtection algorithmName="SHA-512" hashValue="WwCyFbAyiqW6in3m60W8xw73jdgnre3YBDyu6ql9XlOT9ktoPAfxdRyiS3LNxWn08R+A2BlRfn5JeDCV7gBUkA==" saltValue="lpqJPV3dk4mG1Y3gU64ed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313645</v>
      </c>
      <c r="D6" s="32">
        <f t="shared" si="3"/>
        <v>47</v>
      </c>
      <c r="E6" s="32">
        <f t="shared" si="3"/>
        <v>17</v>
      </c>
      <c r="F6" s="32">
        <f t="shared" si="3"/>
        <v>9</v>
      </c>
      <c r="G6" s="32">
        <f t="shared" si="3"/>
        <v>0</v>
      </c>
      <c r="H6" s="32" t="str">
        <f t="shared" si="3"/>
        <v>鳥取県　三朝町</v>
      </c>
      <c r="I6" s="32" t="str">
        <f t="shared" si="3"/>
        <v>法非適用</v>
      </c>
      <c r="J6" s="32" t="str">
        <f t="shared" si="3"/>
        <v>下水道事業</v>
      </c>
      <c r="K6" s="32" t="str">
        <f t="shared" si="3"/>
        <v>小規模集合排水処理</v>
      </c>
      <c r="L6" s="32" t="str">
        <f t="shared" si="3"/>
        <v>I2</v>
      </c>
      <c r="M6" s="32" t="str">
        <f t="shared" si="3"/>
        <v>非設置</v>
      </c>
      <c r="N6" s="33" t="str">
        <f t="shared" si="3"/>
        <v>-</v>
      </c>
      <c r="O6" s="33" t="str">
        <f t="shared" si="3"/>
        <v>該当数値なし</v>
      </c>
      <c r="P6" s="33">
        <f t="shared" si="3"/>
        <v>2.27</v>
      </c>
      <c r="Q6" s="33">
        <f t="shared" si="3"/>
        <v>100</v>
      </c>
      <c r="R6" s="33">
        <f t="shared" si="3"/>
        <v>3456</v>
      </c>
      <c r="S6" s="33">
        <f t="shared" si="3"/>
        <v>6629</v>
      </c>
      <c r="T6" s="33">
        <f t="shared" si="3"/>
        <v>233.52</v>
      </c>
      <c r="U6" s="33">
        <f t="shared" si="3"/>
        <v>28.39</v>
      </c>
      <c r="V6" s="33">
        <f t="shared" si="3"/>
        <v>150</v>
      </c>
      <c r="W6" s="33">
        <f t="shared" si="3"/>
        <v>0.13</v>
      </c>
      <c r="X6" s="33">
        <f t="shared" si="3"/>
        <v>1153.8499999999999</v>
      </c>
      <c r="Y6" s="34">
        <f>IF(Y7="",NA(),Y7)</f>
        <v>77.84</v>
      </c>
      <c r="Z6" s="34">
        <f t="shared" ref="Z6:AH6" si="4">IF(Z7="",NA(),Z7)</f>
        <v>78.38</v>
      </c>
      <c r="AA6" s="34">
        <f t="shared" si="4"/>
        <v>69.08</v>
      </c>
      <c r="AB6" s="34">
        <f t="shared" si="4"/>
        <v>67.7</v>
      </c>
      <c r="AC6" s="34">
        <f t="shared" si="4"/>
        <v>67.77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1018.66</v>
      </c>
      <c r="BG6" s="34">
        <f t="shared" ref="BG6:BO6" si="7">IF(BG7="",NA(),BG7)</f>
        <v>1821.81</v>
      </c>
      <c r="BH6" s="33">
        <f t="shared" si="7"/>
        <v>0</v>
      </c>
      <c r="BI6" s="33">
        <f t="shared" si="7"/>
        <v>0</v>
      </c>
      <c r="BJ6" s="33">
        <f t="shared" si="7"/>
        <v>0</v>
      </c>
      <c r="BK6" s="34">
        <f t="shared" si="7"/>
        <v>2574.4699999999998</v>
      </c>
      <c r="BL6" s="34">
        <f t="shared" si="7"/>
        <v>2585.83</v>
      </c>
      <c r="BM6" s="34">
        <f t="shared" si="7"/>
        <v>2464.06</v>
      </c>
      <c r="BN6" s="34">
        <f t="shared" si="7"/>
        <v>1914.94</v>
      </c>
      <c r="BO6" s="34">
        <f t="shared" si="7"/>
        <v>1759.36</v>
      </c>
      <c r="BP6" s="33" t="str">
        <f>IF(BP7="","",IF(BP7="-","【-】","【"&amp;SUBSTITUTE(TEXT(BP7,"#,##0.00"),"-","△")&amp;"】"))</f>
        <v>【1,943.90】</v>
      </c>
      <c r="BQ6" s="34">
        <f>IF(BQ7="",NA(),BQ7)</f>
        <v>36.54</v>
      </c>
      <c r="BR6" s="34">
        <f t="shared" ref="BR6:BZ6" si="8">IF(BR7="",NA(),BR7)</f>
        <v>36.450000000000003</v>
      </c>
      <c r="BS6" s="34">
        <f t="shared" si="8"/>
        <v>30.24</v>
      </c>
      <c r="BT6" s="34">
        <f t="shared" si="8"/>
        <v>28.93</v>
      </c>
      <c r="BU6" s="34">
        <f t="shared" si="8"/>
        <v>28.84</v>
      </c>
      <c r="BV6" s="34">
        <f t="shared" si="8"/>
        <v>31.04</v>
      </c>
      <c r="BW6" s="34">
        <f t="shared" si="8"/>
        <v>31.45</v>
      </c>
      <c r="BX6" s="34">
        <f t="shared" si="8"/>
        <v>32.909999999999997</v>
      </c>
      <c r="BY6" s="34">
        <f t="shared" si="8"/>
        <v>34.020000000000003</v>
      </c>
      <c r="BZ6" s="34">
        <f t="shared" si="8"/>
        <v>37.200000000000003</v>
      </c>
      <c r="CA6" s="33" t="str">
        <f>IF(CA7="","",IF(CA7="-","【-】","【"&amp;SUBSTITUTE(TEXT(CA7,"#,##0.00"),"-","△")&amp;"】"))</f>
        <v>【37.34】</v>
      </c>
      <c r="CB6" s="34">
        <f>IF(CB7="",NA(),CB7)</f>
        <v>514.9</v>
      </c>
      <c r="CC6" s="34">
        <f t="shared" ref="CC6:CK6" si="9">IF(CC7="",NA(),CC7)</f>
        <v>572.71</v>
      </c>
      <c r="CD6" s="34">
        <f t="shared" si="9"/>
        <v>645.13</v>
      </c>
      <c r="CE6" s="34">
        <f t="shared" si="9"/>
        <v>671.04</v>
      </c>
      <c r="CF6" s="34">
        <f t="shared" si="9"/>
        <v>692.82</v>
      </c>
      <c r="CG6" s="34">
        <f t="shared" si="9"/>
        <v>589.39</v>
      </c>
      <c r="CH6" s="34">
        <f t="shared" si="9"/>
        <v>588.54999999999995</v>
      </c>
      <c r="CI6" s="34">
        <f t="shared" si="9"/>
        <v>561.54</v>
      </c>
      <c r="CJ6" s="34">
        <f t="shared" si="9"/>
        <v>553.77</v>
      </c>
      <c r="CK6" s="34">
        <f t="shared" si="9"/>
        <v>508.64</v>
      </c>
      <c r="CL6" s="33" t="str">
        <f>IF(CL7="","",IF(CL7="-","【-】","【"&amp;SUBSTITUTE(TEXT(CL7,"#,##0.00"),"-","△")&amp;"】"))</f>
        <v>【502.45】</v>
      </c>
      <c r="CM6" s="34">
        <f>IF(CM7="",NA(),CM7)</f>
        <v>29.33</v>
      </c>
      <c r="CN6" s="34" t="str">
        <f t="shared" ref="CN6:CV6" si="10">IF(CN7="",NA(),CN7)</f>
        <v>-</v>
      </c>
      <c r="CO6" s="34" t="str">
        <f t="shared" si="10"/>
        <v>-</v>
      </c>
      <c r="CP6" s="34" t="str">
        <f t="shared" si="10"/>
        <v>-</v>
      </c>
      <c r="CQ6" s="34" t="str">
        <f t="shared" si="10"/>
        <v>-</v>
      </c>
      <c r="CR6" s="34">
        <f t="shared" si="10"/>
        <v>41.24</v>
      </c>
      <c r="CS6" s="34">
        <f t="shared" si="10"/>
        <v>37.950000000000003</v>
      </c>
      <c r="CT6" s="34">
        <f t="shared" si="10"/>
        <v>34.92</v>
      </c>
      <c r="CU6" s="34">
        <f t="shared" si="10"/>
        <v>36.44</v>
      </c>
      <c r="CV6" s="34">
        <f t="shared" si="10"/>
        <v>34.29</v>
      </c>
      <c r="CW6" s="33" t="str">
        <f>IF(CW7="","",IF(CW7="-","【-】","【"&amp;SUBSTITUTE(TEXT(CW7,"#,##0.00"),"-","△")&amp;"】"))</f>
        <v>【35.35】</v>
      </c>
      <c r="CX6" s="34">
        <f>IF(CX7="",NA(),CX7)</f>
        <v>81.37</v>
      </c>
      <c r="CY6" s="34">
        <f t="shared" ref="CY6:DG6" si="11">IF(CY7="",NA(),CY7)</f>
        <v>83.03</v>
      </c>
      <c r="CZ6" s="34">
        <f t="shared" si="11"/>
        <v>84.91</v>
      </c>
      <c r="DA6" s="34">
        <f t="shared" si="11"/>
        <v>84.71</v>
      </c>
      <c r="DB6" s="34">
        <f t="shared" si="11"/>
        <v>84</v>
      </c>
      <c r="DC6" s="34">
        <f t="shared" si="11"/>
        <v>88.34</v>
      </c>
      <c r="DD6" s="34">
        <f t="shared" si="11"/>
        <v>88.2</v>
      </c>
      <c r="DE6" s="34">
        <f t="shared" si="11"/>
        <v>88.64</v>
      </c>
      <c r="DF6" s="34">
        <f t="shared" si="11"/>
        <v>89.93</v>
      </c>
      <c r="DG6" s="34">
        <f t="shared" si="11"/>
        <v>89.88</v>
      </c>
      <c r="DH6" s="33" t="str">
        <f>IF(DH7="","",IF(DH7="-","【-】","【"&amp;SUBSTITUTE(TEXT(DH7,"#,##0.00"),"-","△")&amp;"】"))</f>
        <v>【89.79】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4">
        <f t="shared" si="14"/>
        <v>0.01</v>
      </c>
      <c r="EL6" s="33">
        <f t="shared" si="14"/>
        <v>0</v>
      </c>
      <c r="EM6" s="34">
        <f t="shared" si="14"/>
        <v>0.01</v>
      </c>
      <c r="EN6" s="33">
        <f t="shared" si="14"/>
        <v>0</v>
      </c>
      <c r="EO6" s="33" t="str">
        <f>IF(EO7="","",IF(EO7="-","【-】","【"&amp;SUBSTITUTE(TEXT(EO7,"#,##0.00"),"-","△")&amp;"】"))</f>
        <v>【0.00】</v>
      </c>
    </row>
    <row r="7" spans="1:145" s="35" customFormat="1" x14ac:dyDescent="0.15">
      <c r="A7" s="27"/>
      <c r="B7" s="36">
        <v>2017</v>
      </c>
      <c r="C7" s="36">
        <v>313645</v>
      </c>
      <c r="D7" s="36">
        <v>47</v>
      </c>
      <c r="E7" s="36">
        <v>17</v>
      </c>
      <c r="F7" s="36">
        <v>9</v>
      </c>
      <c r="G7" s="36">
        <v>0</v>
      </c>
      <c r="H7" s="36" t="s">
        <v>110</v>
      </c>
      <c r="I7" s="36" t="s">
        <v>111</v>
      </c>
      <c r="J7" s="36" t="s">
        <v>112</v>
      </c>
      <c r="K7" s="36" t="s">
        <v>113</v>
      </c>
      <c r="L7" s="36" t="s">
        <v>114</v>
      </c>
      <c r="M7" s="36" t="s">
        <v>115</v>
      </c>
      <c r="N7" s="37" t="s">
        <v>116</v>
      </c>
      <c r="O7" s="37" t="s">
        <v>117</v>
      </c>
      <c r="P7" s="37">
        <v>2.27</v>
      </c>
      <c r="Q7" s="37">
        <v>100</v>
      </c>
      <c r="R7" s="37">
        <v>3456</v>
      </c>
      <c r="S7" s="37">
        <v>6629</v>
      </c>
      <c r="T7" s="37">
        <v>233.52</v>
      </c>
      <c r="U7" s="37">
        <v>28.39</v>
      </c>
      <c r="V7" s="37">
        <v>150</v>
      </c>
      <c r="W7" s="37">
        <v>0.13</v>
      </c>
      <c r="X7" s="37">
        <v>1153.8499999999999</v>
      </c>
      <c r="Y7" s="37">
        <v>77.84</v>
      </c>
      <c r="Z7" s="37">
        <v>78.38</v>
      </c>
      <c r="AA7" s="37">
        <v>69.08</v>
      </c>
      <c r="AB7" s="37">
        <v>67.7</v>
      </c>
      <c r="AC7" s="37">
        <v>67.77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1018.66</v>
      </c>
      <c r="BG7" s="37">
        <v>1821.81</v>
      </c>
      <c r="BH7" s="37">
        <v>0</v>
      </c>
      <c r="BI7" s="37">
        <v>0</v>
      </c>
      <c r="BJ7" s="37">
        <v>0</v>
      </c>
      <c r="BK7" s="37">
        <v>2574.4699999999998</v>
      </c>
      <c r="BL7" s="37">
        <v>2585.83</v>
      </c>
      <c r="BM7" s="37">
        <v>2464.06</v>
      </c>
      <c r="BN7" s="37">
        <v>1914.94</v>
      </c>
      <c r="BO7" s="37">
        <v>1759.36</v>
      </c>
      <c r="BP7" s="37">
        <v>1943.9</v>
      </c>
      <c r="BQ7" s="37">
        <v>36.54</v>
      </c>
      <c r="BR7" s="37">
        <v>36.450000000000003</v>
      </c>
      <c r="BS7" s="37">
        <v>30.24</v>
      </c>
      <c r="BT7" s="37">
        <v>28.93</v>
      </c>
      <c r="BU7" s="37">
        <v>28.84</v>
      </c>
      <c r="BV7" s="37">
        <v>31.04</v>
      </c>
      <c r="BW7" s="37">
        <v>31.45</v>
      </c>
      <c r="BX7" s="37">
        <v>32.909999999999997</v>
      </c>
      <c r="BY7" s="37">
        <v>34.020000000000003</v>
      </c>
      <c r="BZ7" s="37">
        <v>37.200000000000003</v>
      </c>
      <c r="CA7" s="37">
        <v>37.340000000000003</v>
      </c>
      <c r="CB7" s="37">
        <v>514.9</v>
      </c>
      <c r="CC7" s="37">
        <v>572.71</v>
      </c>
      <c r="CD7" s="37">
        <v>645.13</v>
      </c>
      <c r="CE7" s="37">
        <v>671.04</v>
      </c>
      <c r="CF7" s="37">
        <v>692.82</v>
      </c>
      <c r="CG7" s="37">
        <v>589.39</v>
      </c>
      <c r="CH7" s="37">
        <v>588.54999999999995</v>
      </c>
      <c r="CI7" s="37">
        <v>561.54</v>
      </c>
      <c r="CJ7" s="37">
        <v>553.77</v>
      </c>
      <c r="CK7" s="37">
        <v>508.64</v>
      </c>
      <c r="CL7" s="37">
        <v>502.45</v>
      </c>
      <c r="CM7" s="37">
        <v>29.33</v>
      </c>
      <c r="CN7" s="37" t="s">
        <v>116</v>
      </c>
      <c r="CO7" s="37" t="s">
        <v>116</v>
      </c>
      <c r="CP7" s="37" t="s">
        <v>116</v>
      </c>
      <c r="CQ7" s="37" t="s">
        <v>116</v>
      </c>
      <c r="CR7" s="37">
        <v>41.24</v>
      </c>
      <c r="CS7" s="37">
        <v>37.950000000000003</v>
      </c>
      <c r="CT7" s="37">
        <v>34.92</v>
      </c>
      <c r="CU7" s="37">
        <v>36.44</v>
      </c>
      <c r="CV7" s="37">
        <v>34.29</v>
      </c>
      <c r="CW7" s="37">
        <v>35.35</v>
      </c>
      <c r="CX7" s="37">
        <v>81.37</v>
      </c>
      <c r="CY7" s="37">
        <v>83.03</v>
      </c>
      <c r="CZ7" s="37">
        <v>84.91</v>
      </c>
      <c r="DA7" s="37">
        <v>84.71</v>
      </c>
      <c r="DB7" s="37">
        <v>84</v>
      </c>
      <c r="DC7" s="37">
        <v>88.34</v>
      </c>
      <c r="DD7" s="37">
        <v>88.2</v>
      </c>
      <c r="DE7" s="37">
        <v>88.64</v>
      </c>
      <c r="DF7" s="37">
        <v>89.93</v>
      </c>
      <c r="DG7" s="37">
        <v>89.88</v>
      </c>
      <c r="DH7" s="37">
        <v>89.79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0.01</v>
      </c>
      <c r="EL7" s="37">
        <v>0</v>
      </c>
      <c r="EM7" s="37">
        <v>0.01</v>
      </c>
      <c r="EN7" s="37">
        <v>0</v>
      </c>
      <c r="EO7" s="37">
        <v>0</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礼</dc:creator>
  <cp:lastModifiedBy>鳥取県庁</cp:lastModifiedBy>
  <dcterms:created xsi:type="dcterms:W3CDTF">2019-02-27T05:22:12Z</dcterms:created>
  <dcterms:modified xsi:type="dcterms:W3CDTF">2019-02-27T05:22:12Z</dcterms:modified>
</cp:coreProperties>
</file>