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KbjsCyrkYgAUx7xVphuStoIqGI4p+YxLPwWUHIrqtbWitm2tQqAWvBNPS7eLUWMooII8ibYNNhHf2ZSKpEr9RQ==" workbookSaltValue="HsLkR2HwUsd6f13fSPhEo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AT8" i="4"/>
  <c r="AL8" i="4"/>
  <c r="P8" i="4"/>
  <c r="C10" i="5" l="1"/>
  <c r="D10" i="5"/>
  <c r="E10" i="5"/>
  <c r="B10" i="5"/>
</calcChain>
</file>

<file path=xl/sharedStrings.xml><?xml version="1.0" encoding="utf-8"?>
<sst xmlns="http://schemas.openxmlformats.org/spreadsheetml/2006/main" count="244" uniqueCount="127">
  <si>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</si>
  <si>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</si>
  <si>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</si>
  <si>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</si>
  <si>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</si>
  <si>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</si>
  <si>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</si>
  <si>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</si>
  <si>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</si>
  <si>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</si>
  <si>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</si>
  <si>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</si>
  <si>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</si>
  <si>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</si>
  <si>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</si>
  <si>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</si>
  <si>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</si>
  <si>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</si>
  <si>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</si>
  <si>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</si>
  <si>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</si>
  <si>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</si>
  <si>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</si>
  <si>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</si>
  <si>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</si>
  <si>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</si>
  <si>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</si>
  <si>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</si>
  <si>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</si>
  <si>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</si>
  <si>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</si>
  <si>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</si>
  <si>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</si>
  <si>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</si>
  <si>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</si>
  <si>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</si>
  <si>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</si>
  <si>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</si>
  <si>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</si>
  <si>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</si>
  <si>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</si>
  <si>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</si>
  <si>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</si>
  <si>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</si>
  <si>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</si>
  <si>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</si>
  <si>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</si>
  <si>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</si>
  <si>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</si>
  <si>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</si>
  <si>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</si>
  <si>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</si>
  <si>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</si>
  <si>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</si>
  <si>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</si>
  <si>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</si>
  <si>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</si>
  <si>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</si>
  <si>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</si>
  <si>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</si>
  <si>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</si>
  <si>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</si>
  <si>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</si>
  <si>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</si>
  <si>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</si>
  <si>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</si>
  <si>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</si>
  <si>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</si>
  <si>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</si>
  <si>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</si>
  <si>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</si>
  <si>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</si>
  <si>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</si>
  <si>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</si>
  <si>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</si>
  <si>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</si>
  <si>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</si>
  <si>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</si>
  <si>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</si>
  <si>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</si>
  <si>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</si>
  <si>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</si>
  <si>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</si>
  <si>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</si>
  <si>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</si>
  <si>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</si>
  <si>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</si>
  <si>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</si>
  <si>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</si>
  <si>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</si>
  <si>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</si>
  <si>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</si>
  <si>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</si>
  <si>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</si>
  <si>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</si>
  <si>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</si>
  <si>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</si>
  <si>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</si>
  <si>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</si>
  <si>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</si>
  <si>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</si>
  <si>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</si>
  <si>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</si>
  <si>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</si>
  <si>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</si>
  <si>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</si>
  <si>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</si>
  <si>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</si>
  <si>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</si>
  <si>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</si>
  <si>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</si>
  <si>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</si>
  <si>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</si>
  <si>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</si>
  <si>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</si>
  <si>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</si>
  <si>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</si>
  <si>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</si>
  <si>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</si>
  <si>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</si>
  <si>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</si>
  <si>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</si>
  <si>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</si>
  <si>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</si>
  <si>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供用開始が平成10年度と施設が比較的新しいこともあり、大規模な施設更新には至っていない状況にある。</t>
    <rPh sb="1" eb="3">
      <t>キョウヨウ</t>
    </rPh>
    <rPh sb="3" eb="5">
      <t>カイシ</t>
    </rPh>
    <rPh sb="6" eb="8">
      <t>ヘイセイ</t>
    </rPh>
    <rPh sb="10" eb="12">
      <t>ネンド</t>
    </rPh>
    <rPh sb="13" eb="15">
      <t>シセツ</t>
    </rPh>
    <rPh sb="16" eb="19">
      <t>ヒカクテキ</t>
    </rPh>
    <rPh sb="19" eb="20">
      <t>アタラ</t>
    </rPh>
    <rPh sb="28" eb="31">
      <t>ダイキボ</t>
    </rPh>
    <rPh sb="32" eb="34">
      <t>シセツ</t>
    </rPh>
    <rPh sb="34" eb="36">
      <t>コウシン</t>
    </rPh>
    <rPh sb="38" eb="39">
      <t>イタ</t>
    </rPh>
    <rPh sb="44" eb="46">
      <t>ジョウキョウ</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</si>
  <si>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②外部委託による維持管理費など、経費の削減についても検討を行う。
③汚水処理事業の継続に向け、一般会計繰入金の拡充等について検討を行う。</t>
    <rPh sb="1" eb="3">
      <t>ケイエイ</t>
    </rPh>
    <rPh sb="3" eb="5">
      <t>カンキョウ</t>
    </rPh>
    <rPh sb="6" eb="7">
      <t>キビ</t>
    </rPh>
    <rPh sb="10" eb="11">
      <t>マ</t>
    </rPh>
    <rPh sb="12" eb="13">
      <t>ナカ</t>
    </rPh>
    <rPh sb="15" eb="18">
      <t>チョウキテキ</t>
    </rPh>
    <rPh sb="20" eb="22">
      <t>アンテイ</t>
    </rPh>
    <rPh sb="24" eb="26">
      <t>ケイエイ</t>
    </rPh>
    <rPh sb="27" eb="28">
      <t>ム</t>
    </rPh>
    <rPh sb="30" eb="32">
      <t>ケントウ</t>
    </rPh>
    <rPh sb="33" eb="35">
      <t>ヒツヨウ</t>
    </rPh>
    <rPh sb="45" eb="47">
      <t>ジンコウ</t>
    </rPh>
    <rPh sb="48" eb="49">
      <t>オオ</t>
    </rPh>
    <rPh sb="51" eb="53">
      <t>ゲンショウ</t>
    </rPh>
    <rPh sb="55" eb="56">
      <t>ナカ</t>
    </rPh>
    <rPh sb="58" eb="60">
      <t>アンテイ</t>
    </rPh>
    <rPh sb="62" eb="64">
      <t>リョウキン</t>
    </rPh>
    <rPh sb="64" eb="66">
      <t>シュウニュウ</t>
    </rPh>
    <rPh sb="67" eb="69">
      <t>カクホ</t>
    </rPh>
    <rPh sb="74" eb="76">
      <t>チョウシュウ</t>
    </rPh>
    <rPh sb="76" eb="77">
      <t>リツ</t>
    </rPh>
    <rPh sb="78" eb="80">
      <t>コウジョウ</t>
    </rPh>
    <rPh sb="81" eb="82">
      <t>クワ</t>
    </rPh>
    <rPh sb="84" eb="86">
      <t>リョウキン</t>
    </rPh>
    <rPh sb="86" eb="88">
      <t>タイケイ</t>
    </rPh>
    <rPh sb="89" eb="91">
      <t>ミナオ</t>
    </rPh>
    <rPh sb="93" eb="94">
      <t>ハカ</t>
    </rPh>
    <rPh sb="95" eb="97">
      <t>ヒツヨウ</t>
    </rPh>
    <rPh sb="103" eb="105">
      <t>ガイブ</t>
    </rPh>
    <rPh sb="105" eb="107">
      <t>イタク</t>
    </rPh>
    <rPh sb="110" eb="112">
      <t>イジ</t>
    </rPh>
    <rPh sb="112" eb="115">
      <t>カンリヒ</t>
    </rPh>
    <rPh sb="118" eb="120">
      <t>ケイヒ</t>
    </rPh>
    <rPh sb="121" eb="123">
      <t>サクゲン</t>
    </rPh>
    <rPh sb="128" eb="130">
      <t>ケントウ</t>
    </rPh>
    <rPh sb="131" eb="132">
      <t>オコナ</t>
    </rPh>
    <rPh sb="136" eb="138">
      <t>オスイ</t>
    </rPh>
    <rPh sb="138" eb="140">
      <t>ショリ</t>
    </rPh>
    <rPh sb="140" eb="142">
      <t>ジギョウ</t>
    </rPh>
    <rPh sb="143" eb="145">
      <t>ケイゾク</t>
    </rPh>
    <rPh sb="146" eb="147">
      <t>ム</t>
    </rPh>
    <rPh sb="149" eb="151">
      <t>イッパン</t>
    </rPh>
    <rPh sb="151" eb="153">
      <t>カイケイ</t>
    </rPh>
    <rPh sb="153" eb="155">
      <t>クリイレ</t>
    </rPh>
    <rPh sb="155" eb="156">
      <t>キン</t>
    </rPh>
    <rPh sb="157" eb="159">
      <t>カクジュウ</t>
    </rPh>
    <rPh sb="159" eb="160">
      <t>トウ</t>
    </rPh>
    <rPh sb="164" eb="166">
      <t>ケントウ</t>
    </rPh>
    <rPh sb="167" eb="168">
      <t>オコナ</t>
    </rPh>
    <phoneticPr fontId="4"/>
  </si>
  <si>
    <t>　処理区域が１集落と極めて小さな事業であるため、人口減少に伴う処理量の減などで予算規模も年々縮小の一途をたどっている。また施設が比較的新しく大きな修繕費用等は発生していないが、集落排水処理事業（農集、林集、小規模）の中でも特に運営が厳しい事業であるため、公債費相当額に加え収支不足額を一般会計繰入金で賄っている状況にある。このため⑤経費回収率は類似団体を下回り、⑥汚水処理原価では年々上昇が続く状況となっている。
　現状では早急な経営改善や規模縮小は困難であるが、引き続き経費の見直しなど費用面の削減や徴収強化を進めるとともに、料金体系の見直しも必要となっている。</t>
    <rPh sb="1" eb="3">
      <t>ショリ</t>
    </rPh>
    <rPh sb="3" eb="5">
      <t>クイキ</t>
    </rPh>
    <rPh sb="7" eb="9">
      <t>シュウラク</t>
    </rPh>
    <rPh sb="10" eb="11">
      <t>キワ</t>
    </rPh>
    <rPh sb="13" eb="14">
      <t>チイ</t>
    </rPh>
    <rPh sb="16" eb="18">
      <t>ジギョウ</t>
    </rPh>
    <rPh sb="24" eb="26">
      <t>ジンコウ</t>
    </rPh>
    <rPh sb="26" eb="28">
      <t>ゲンショウ</t>
    </rPh>
    <rPh sb="29" eb="30">
      <t>トモナ</t>
    </rPh>
    <rPh sb="31" eb="33">
      <t>ショリ</t>
    </rPh>
    <rPh sb="33" eb="34">
      <t>リョウ</t>
    </rPh>
    <rPh sb="35" eb="36">
      <t>ゲン</t>
    </rPh>
    <rPh sb="39" eb="41">
      <t>ヨサン</t>
    </rPh>
    <rPh sb="41" eb="43">
      <t>キボ</t>
    </rPh>
    <rPh sb="44" eb="46">
      <t>ネンネン</t>
    </rPh>
    <rPh sb="46" eb="48">
      <t>シュクショウ</t>
    </rPh>
    <rPh sb="49" eb="51">
      <t>イット</t>
    </rPh>
    <rPh sb="61" eb="63">
      <t>シセツ</t>
    </rPh>
    <rPh sb="64" eb="67">
      <t>ヒカクテキ</t>
    </rPh>
    <rPh sb="67" eb="68">
      <t>アタラ</t>
    </rPh>
    <rPh sb="70" eb="71">
      <t>オオ</t>
    </rPh>
    <rPh sb="73" eb="75">
      <t>シュウゼン</t>
    </rPh>
    <rPh sb="75" eb="77">
      <t>ヒヨウ</t>
    </rPh>
    <rPh sb="77" eb="78">
      <t>トウ</t>
    </rPh>
    <rPh sb="79" eb="81">
      <t>ハッセイ</t>
    </rPh>
    <rPh sb="88" eb="90">
      <t>シュウラク</t>
    </rPh>
    <rPh sb="90" eb="92">
      <t>ハイスイ</t>
    </rPh>
    <rPh sb="92" eb="94">
      <t>ショリ</t>
    </rPh>
    <rPh sb="94" eb="96">
      <t>ジギョウ</t>
    </rPh>
    <rPh sb="97" eb="99">
      <t>ノウシュウ</t>
    </rPh>
    <rPh sb="100" eb="101">
      <t>リン</t>
    </rPh>
    <rPh sb="101" eb="102">
      <t>シュウ</t>
    </rPh>
    <rPh sb="103" eb="104">
      <t>コ</t>
    </rPh>
    <rPh sb="104" eb="106">
      <t>キボ</t>
    </rPh>
    <rPh sb="108" eb="109">
      <t>ナカ</t>
    </rPh>
    <rPh sb="111" eb="112">
      <t>トク</t>
    </rPh>
    <rPh sb="113" eb="115">
      <t>ウンエイ</t>
    </rPh>
    <rPh sb="116" eb="117">
      <t>キビ</t>
    </rPh>
    <rPh sb="119" eb="121">
      <t>ジギョウ</t>
    </rPh>
    <rPh sb="127" eb="129">
      <t>コウサイ</t>
    </rPh>
    <rPh sb="129" eb="130">
      <t>ヒ</t>
    </rPh>
    <rPh sb="130" eb="132">
      <t>ソウトウ</t>
    </rPh>
    <rPh sb="132" eb="133">
      <t>ガク</t>
    </rPh>
    <rPh sb="134" eb="135">
      <t>クワ</t>
    </rPh>
    <rPh sb="136" eb="138">
      <t>シュウシ</t>
    </rPh>
    <rPh sb="138" eb="140">
      <t>フソク</t>
    </rPh>
    <rPh sb="140" eb="141">
      <t>ガク</t>
    </rPh>
    <rPh sb="142" eb="144">
      <t>イッパン</t>
    </rPh>
    <rPh sb="144" eb="146">
      <t>カイケイ</t>
    </rPh>
    <rPh sb="146" eb="148">
      <t>クリイレ</t>
    </rPh>
    <rPh sb="148" eb="149">
      <t>キン</t>
    </rPh>
    <rPh sb="150" eb="151">
      <t>マカナ</t>
    </rPh>
    <rPh sb="155" eb="157">
      <t>ジョウキョウ</t>
    </rPh>
    <rPh sb="166" eb="168">
      <t>ケイヒ</t>
    </rPh>
    <rPh sb="168" eb="170">
      <t>カイシュウ</t>
    </rPh>
    <rPh sb="170" eb="171">
      <t>リツ</t>
    </rPh>
    <rPh sb="172" eb="174">
      <t>ルイジ</t>
    </rPh>
    <rPh sb="174" eb="176">
      <t>ダンタイ</t>
    </rPh>
    <rPh sb="177" eb="179">
      <t>シタマワ</t>
    </rPh>
    <rPh sb="182" eb="184">
      <t>オスイ</t>
    </rPh>
    <rPh sb="184" eb="186">
      <t>ショリ</t>
    </rPh>
    <rPh sb="186" eb="188">
      <t>ゲンカ</t>
    </rPh>
    <rPh sb="190" eb="192">
      <t>ネンネン</t>
    </rPh>
    <rPh sb="192" eb="194">
      <t>ジョウショウ</t>
    </rPh>
    <rPh sb="195" eb="196">
      <t>ツヅ</t>
    </rPh>
    <rPh sb="197" eb="199">
      <t>ジョウキョウ</t>
    </rPh>
    <rPh sb="208" eb="210">
      <t>ゲンジョウ</t>
    </rPh>
    <rPh sb="212" eb="214">
      <t>ソウキュウ</t>
    </rPh>
    <rPh sb="215" eb="217">
      <t>ケイエイ</t>
    </rPh>
    <rPh sb="217" eb="219">
      <t>カイゼン</t>
    </rPh>
    <rPh sb="220" eb="222">
      <t>キボ</t>
    </rPh>
    <rPh sb="222" eb="224">
      <t>シュクショウ</t>
    </rPh>
    <rPh sb="225" eb="227">
      <t>コンナン</t>
    </rPh>
    <rPh sb="232" eb="233">
      <t>ヒ</t>
    </rPh>
    <rPh sb="234" eb="235">
      <t>ツヅ</t>
    </rPh>
    <rPh sb="236" eb="238">
      <t>ケイヒ</t>
    </rPh>
    <rPh sb="239" eb="241">
      <t>ミナオ</t>
    </rPh>
    <rPh sb="244" eb="247">
      <t>ヒヨウメン</t>
    </rPh>
    <rPh sb="248" eb="250">
      <t>サクゲン</t>
    </rPh>
    <rPh sb="251" eb="253">
      <t>チョウシュウ</t>
    </rPh>
    <rPh sb="253" eb="255">
      <t>キョウカ</t>
    </rPh>
    <rPh sb="256" eb="257">
      <t>スス</t>
    </rPh>
    <rPh sb="264" eb="266">
      <t>リョウキン</t>
    </rPh>
    <rPh sb="266" eb="268">
      <t>タイケイ</t>
    </rPh>
    <rPh sb="269" eb="271">
      <t>ミナオ</t>
    </rPh>
    <rPh sb="273" eb="2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</si>
</sst>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F0-40C9-8768-050A9D6F2C23}"/>
            </c:ext>
          </c:extLst>
        </c:ser>
        <c:dLbls>
          <c:showLegendKey val="0"/>
          <c:showVal val="0"/>
          <c:showCatName val="0"/>
          <c:showSerName val="0"/>
          <c:showPercent val="0"/>
          <c:showBubbleSize val="0"/>
        </c:dLbls>
        <c:gapWidth val="150"/>
        <c:axId val="225619320"/>
        <c:axId val="22562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0CF0-40C9-8768-050A9D6F2C23}"/>
            </c:ext>
          </c:extLst>
        </c:ser>
        <c:dLbls>
          <c:showLegendKey val="0"/>
          <c:showVal val="0"/>
          <c:showCatName val="0"/>
          <c:showSerName val="0"/>
          <c:showPercent val="0"/>
          <c:showBubbleSize val="0"/>
        </c:dLbls>
        <c:marker val="1"/>
        <c:smooth val="0"/>
        <c:axId val="225619320"/>
        <c:axId val="225624808"/>
      </c:lineChart>
      <c:dateAx>
        <c:axId val="225619320"/>
        <c:scaling>
          <c:orientation val="minMax"/>
        </c:scaling>
        <c:delete val="1"/>
        <c:axPos val="b"/>
        <c:numFmt formatCode="ge" sourceLinked="1"/>
        <c:majorTickMark val="none"/>
        <c:minorTickMark val="none"/>
        <c:tickLblPos val="none"/>
        <c:crossAx val="225624808"/>
        <c:crosses val="autoZero"/>
        <c:auto val="1"/>
        <c:lblOffset val="100"/>
        <c:baseTimeUnit val="years"/>
      </c:dateAx>
      <c:valAx>
        <c:axId val="22562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19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28.57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D1-49FE-AC4B-BF933579474E}"/>
            </c:ext>
          </c:extLst>
        </c:ser>
        <c:dLbls>
          <c:showLegendKey val="0"/>
          <c:showVal val="0"/>
          <c:showCatName val="0"/>
          <c:showSerName val="0"/>
          <c:showPercent val="0"/>
          <c:showBubbleSize val="0"/>
        </c:dLbls>
        <c:gapWidth val="150"/>
        <c:axId val="227908000"/>
        <c:axId val="22790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56.52</c:v>
                </c:pt>
                <c:pt idx="2">
                  <c:v>53.97</c:v>
                </c:pt>
                <c:pt idx="3">
                  <c:v>40.53</c:v>
                </c:pt>
                <c:pt idx="4">
                  <c:v>40.67</c:v>
                </c:pt>
              </c:numCache>
            </c:numRef>
          </c:val>
          <c:smooth val="0"/>
          <c:extLst xmlns:c16r2="http://schemas.microsoft.com/office/drawing/2015/06/chart">
            <c:ext xmlns:c16="http://schemas.microsoft.com/office/drawing/2014/chart" uri="{C3380CC4-5D6E-409C-BE32-E72D297353CC}">
              <c16:uniqueId val="{00000001-3ED1-49FE-AC4B-BF933579474E}"/>
            </c:ext>
          </c:extLst>
        </c:ser>
        <c:dLbls>
          <c:showLegendKey val="0"/>
          <c:showVal val="0"/>
          <c:showCatName val="0"/>
          <c:showSerName val="0"/>
          <c:showPercent val="0"/>
          <c:showBubbleSize val="0"/>
        </c:dLbls>
        <c:marker val="1"/>
        <c:smooth val="0"/>
        <c:axId val="227908000"/>
        <c:axId val="227909960"/>
      </c:lineChart>
      <c:dateAx>
        <c:axId val="227908000"/>
        <c:scaling>
          <c:orientation val="minMax"/>
        </c:scaling>
        <c:delete val="1"/>
        <c:axPos val="b"/>
        <c:numFmt formatCode="ge" sourceLinked="1"/>
        <c:majorTickMark val="none"/>
        <c:minorTickMark val="none"/>
        <c:tickLblPos val="none"/>
        <c:crossAx val="227909960"/>
        <c:crosses val="autoZero"/>
        <c:auto val="1"/>
        <c:lblOffset val="100"/>
        <c:baseTimeUnit val="years"/>
      </c:dateAx>
      <c:valAx>
        <c:axId val="22790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74.19</c:v>
                </c:pt>
                <c:pt idx="1">
                  <c:v>77.42</c:v>
                </c:pt>
                <c:pt idx="2">
                  <c:v>75</c:v>
                </c:pt>
                <c:pt idx="3">
                  <c:v>72</c:v>
                </c:pt>
                <c:pt idx="4">
                  <c:v>69.569999999999993</c:v>
                </c:pt>
              </c:numCache>
            </c:numRef>
          </c:val>
          <c:extLst xmlns:c16r2="http://schemas.microsoft.com/office/drawing/2015/06/chart">
            <c:ext xmlns:c16="http://schemas.microsoft.com/office/drawing/2014/chart" uri="{C3380CC4-5D6E-409C-BE32-E72D297353CC}">
              <c16:uniqueId val="{00000000-DF3E-4364-89A7-7191155440B0}"/>
            </c:ext>
          </c:extLst>
        </c:ser>
        <c:dLbls>
          <c:showLegendKey val="0"/>
          <c:showVal val="0"/>
          <c:showCatName val="0"/>
          <c:showSerName val="0"/>
          <c:showPercent val="0"/>
          <c:showBubbleSize val="0"/>
        </c:dLbls>
        <c:gapWidth val="150"/>
        <c:axId val="227903296"/>
        <c:axId val="22790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89.31</c:v>
                </c:pt>
                <c:pt idx="1">
                  <c:v>91.27</c:v>
                </c:pt>
                <c:pt idx="2">
                  <c:v>92.01</c:v>
                </c:pt>
                <c:pt idx="3">
                  <c:v>90.28</c:v>
                </c:pt>
                <c:pt idx="4">
                  <c:v>89.47</c:v>
                </c:pt>
              </c:numCache>
            </c:numRef>
          </c:val>
          <c:smooth val="0"/>
          <c:extLst xmlns:c16r2="http://schemas.microsoft.com/office/drawing/2015/06/chart">
            <c:ext xmlns:c16="http://schemas.microsoft.com/office/drawing/2014/chart" uri="{C3380CC4-5D6E-409C-BE32-E72D297353CC}">
              <c16:uniqueId val="{00000001-DF3E-4364-89A7-7191155440B0}"/>
            </c:ext>
          </c:extLst>
        </c:ser>
        <c:dLbls>
          <c:showLegendKey val="0"/>
          <c:showVal val="0"/>
          <c:showCatName val="0"/>
          <c:showSerName val="0"/>
          <c:showPercent val="0"/>
          <c:showBubbleSize val="0"/>
        </c:dLbls>
        <c:marker val="1"/>
        <c:smooth val="0"/>
        <c:axId val="227903296"/>
        <c:axId val="227905256"/>
      </c:lineChart>
      <c:dateAx>
        <c:axId val="227903296"/>
        <c:scaling>
          <c:orientation val="minMax"/>
        </c:scaling>
        <c:delete val="1"/>
        <c:axPos val="b"/>
        <c:numFmt formatCode="ge" sourceLinked="1"/>
        <c:majorTickMark val="none"/>
        <c:minorTickMark val="none"/>
        <c:tickLblPos val="none"/>
        <c:crossAx val="227905256"/>
        <c:crosses val="autoZero"/>
        <c:auto val="1"/>
        <c:lblOffset val="100"/>
        <c:baseTimeUnit val="years"/>
      </c:dateAx>
      <c:valAx>
        <c:axId val="22790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57.81</c:v>
                </c:pt>
                <c:pt idx="1">
                  <c:v>56.71</c:v>
                </c:pt>
                <c:pt idx="2">
                  <c:v>53.94</c:v>
                </c:pt>
                <c:pt idx="3">
                  <c:v>53.59</c:v>
                </c:pt>
                <c:pt idx="4">
                  <c:v>48.96</c:v>
                </c:pt>
              </c:numCache>
            </c:numRef>
          </c:val>
          <c:extLst xmlns:c16r2="http://schemas.microsoft.com/office/drawing/2015/06/chart">
            <c:ext xmlns:c16="http://schemas.microsoft.com/office/drawing/2014/chart" uri="{C3380CC4-5D6E-409C-BE32-E72D297353CC}">
              <c16:uniqueId val="{00000000-A4C8-4BCD-A04A-F4C3C36784AF}"/>
            </c:ext>
          </c:extLst>
        </c:ser>
        <c:dLbls>
          <c:showLegendKey val="0"/>
          <c:showVal val="0"/>
          <c:showCatName val="0"/>
          <c:showSerName val="0"/>
          <c:showPercent val="0"/>
          <c:showBubbleSize val="0"/>
        </c:dLbls>
        <c:gapWidth val="150"/>
        <c:axId val="225623632"/>
        <c:axId val="22562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C8-4BCD-A04A-F4C3C36784AF}"/>
            </c:ext>
          </c:extLst>
        </c:ser>
        <c:dLbls>
          <c:showLegendKey val="0"/>
          <c:showVal val="0"/>
          <c:showCatName val="0"/>
          <c:showSerName val="0"/>
          <c:showPercent val="0"/>
          <c:showBubbleSize val="0"/>
        </c:dLbls>
        <c:marker val="1"/>
        <c:smooth val="0"/>
        <c:axId val="225623632"/>
        <c:axId val="225623240"/>
      </c:lineChart>
      <c:dateAx>
        <c:axId val="225623632"/>
        <c:scaling>
          <c:orientation val="minMax"/>
        </c:scaling>
        <c:delete val="1"/>
        <c:axPos val="b"/>
        <c:numFmt formatCode="ge" sourceLinked="1"/>
        <c:majorTickMark val="none"/>
        <c:minorTickMark val="none"/>
        <c:tickLblPos val="none"/>
        <c:crossAx val="225623240"/>
        <c:crosses val="autoZero"/>
        <c:auto val="1"/>
        <c:lblOffset val="100"/>
        <c:baseTimeUnit val="years"/>
      </c:dateAx>
      <c:valAx>
        <c:axId val="22562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2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7A-4E60-9983-7C52DF25BE62}"/>
            </c:ext>
          </c:extLst>
        </c:ser>
        <c:dLbls>
          <c:showLegendKey val="0"/>
          <c:showVal val="0"/>
          <c:showCatName val="0"/>
          <c:showSerName val="0"/>
          <c:showPercent val="0"/>
          <c:showBubbleSize val="0"/>
        </c:dLbls>
        <c:gapWidth val="150"/>
        <c:axId val="225619712"/>
        <c:axId val="22562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7A-4E60-9983-7C52DF25BE62}"/>
            </c:ext>
          </c:extLst>
        </c:ser>
        <c:dLbls>
          <c:showLegendKey val="0"/>
          <c:showVal val="0"/>
          <c:showCatName val="0"/>
          <c:showSerName val="0"/>
          <c:showPercent val="0"/>
          <c:showBubbleSize val="0"/>
        </c:dLbls>
        <c:marker val="1"/>
        <c:smooth val="0"/>
        <c:axId val="225619712"/>
        <c:axId val="225620496"/>
      </c:lineChart>
      <c:dateAx>
        <c:axId val="225619712"/>
        <c:scaling>
          <c:orientation val="minMax"/>
        </c:scaling>
        <c:delete val="1"/>
        <c:axPos val="b"/>
        <c:numFmt formatCode="ge" sourceLinked="1"/>
        <c:majorTickMark val="none"/>
        <c:minorTickMark val="none"/>
        <c:tickLblPos val="none"/>
        <c:crossAx val="225620496"/>
        <c:crosses val="autoZero"/>
        <c:auto val="1"/>
        <c:lblOffset val="100"/>
        <c:baseTimeUnit val="years"/>
      </c:dateAx>
      <c:valAx>
        <c:axId val="22562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DF-40EC-B0CB-9EFF0775E547}"/>
            </c:ext>
          </c:extLst>
        </c:ser>
        <c:dLbls>
          <c:showLegendKey val="0"/>
          <c:showVal val="0"/>
          <c:showCatName val="0"/>
          <c:showSerName val="0"/>
          <c:showPercent val="0"/>
          <c:showBubbleSize val="0"/>
        </c:dLbls>
        <c:gapWidth val="150"/>
        <c:axId val="226926256"/>
        <c:axId val="2269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DF-40EC-B0CB-9EFF0775E547}"/>
            </c:ext>
          </c:extLst>
        </c:ser>
        <c:dLbls>
          <c:showLegendKey val="0"/>
          <c:showVal val="0"/>
          <c:showCatName val="0"/>
          <c:showSerName val="0"/>
          <c:showPercent val="0"/>
          <c:showBubbleSize val="0"/>
        </c:dLbls>
        <c:marker val="1"/>
        <c:smooth val="0"/>
        <c:axId val="226926256"/>
        <c:axId val="226920768"/>
      </c:lineChart>
      <c:dateAx>
        <c:axId val="226926256"/>
        <c:scaling>
          <c:orientation val="minMax"/>
        </c:scaling>
        <c:delete val="1"/>
        <c:axPos val="b"/>
        <c:numFmt formatCode="ge" sourceLinked="1"/>
        <c:majorTickMark val="none"/>
        <c:minorTickMark val="none"/>
        <c:tickLblPos val="none"/>
        <c:crossAx val="226920768"/>
        <c:crosses val="autoZero"/>
        <c:auto val="1"/>
        <c:lblOffset val="100"/>
        <c:baseTimeUnit val="years"/>
      </c:dateAx>
      <c:valAx>
        <c:axId val="2269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D8-47ED-842F-1ACADD011941}"/>
            </c:ext>
          </c:extLst>
        </c:ser>
        <c:dLbls>
          <c:showLegendKey val="0"/>
          <c:showVal val="0"/>
          <c:showCatName val="0"/>
          <c:showSerName val="0"/>
          <c:showPercent val="0"/>
          <c:showBubbleSize val="0"/>
        </c:dLbls>
        <c:gapWidth val="150"/>
        <c:axId val="226922728"/>
        <c:axId val="22692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D8-47ED-842F-1ACADD011941}"/>
            </c:ext>
          </c:extLst>
        </c:ser>
        <c:dLbls>
          <c:showLegendKey val="0"/>
          <c:showVal val="0"/>
          <c:showCatName val="0"/>
          <c:showSerName val="0"/>
          <c:showPercent val="0"/>
          <c:showBubbleSize val="0"/>
        </c:dLbls>
        <c:marker val="1"/>
        <c:smooth val="0"/>
        <c:axId val="226922728"/>
        <c:axId val="226927824"/>
      </c:lineChart>
      <c:dateAx>
        <c:axId val="226922728"/>
        <c:scaling>
          <c:orientation val="minMax"/>
        </c:scaling>
        <c:delete val="1"/>
        <c:axPos val="b"/>
        <c:numFmt formatCode="ge" sourceLinked="1"/>
        <c:majorTickMark val="none"/>
        <c:minorTickMark val="none"/>
        <c:tickLblPos val="none"/>
        <c:crossAx val="226927824"/>
        <c:crosses val="autoZero"/>
        <c:auto val="1"/>
        <c:lblOffset val="100"/>
        <c:baseTimeUnit val="years"/>
      </c:dateAx>
      <c:valAx>
        <c:axId val="22692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F0-4786-994C-DE290E12A7B8}"/>
            </c:ext>
          </c:extLst>
        </c:ser>
        <c:dLbls>
          <c:showLegendKey val="0"/>
          <c:showVal val="0"/>
          <c:showCatName val="0"/>
          <c:showSerName val="0"/>
          <c:showPercent val="0"/>
          <c:showBubbleSize val="0"/>
        </c:dLbls>
        <c:gapWidth val="150"/>
        <c:axId val="226925080"/>
        <c:axId val="22692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F0-4786-994C-DE290E12A7B8}"/>
            </c:ext>
          </c:extLst>
        </c:ser>
        <c:dLbls>
          <c:showLegendKey val="0"/>
          <c:showVal val="0"/>
          <c:showCatName val="0"/>
          <c:showSerName val="0"/>
          <c:showPercent val="0"/>
          <c:showBubbleSize val="0"/>
        </c:dLbls>
        <c:marker val="1"/>
        <c:smooth val="0"/>
        <c:axId val="226925080"/>
        <c:axId val="226928216"/>
      </c:lineChart>
      <c:dateAx>
        <c:axId val="226925080"/>
        <c:scaling>
          <c:orientation val="minMax"/>
        </c:scaling>
        <c:delete val="1"/>
        <c:axPos val="b"/>
        <c:numFmt formatCode="ge" sourceLinked="1"/>
        <c:majorTickMark val="none"/>
        <c:minorTickMark val="none"/>
        <c:tickLblPos val="none"/>
        <c:crossAx val="226928216"/>
        <c:crosses val="autoZero"/>
        <c:auto val="1"/>
        <c:lblOffset val="100"/>
        <c:baseTimeUnit val="years"/>
      </c:dateAx>
      <c:valAx>
        <c:axId val="22692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362.47</c:v>
                </c:pt>
                <c:pt idx="1">
                  <c:v>614.29</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AC0-4D12-806B-63E073D3B99D}"/>
            </c:ext>
          </c:extLst>
        </c:ser>
        <c:dLbls>
          <c:showLegendKey val="0"/>
          <c:showVal val="0"/>
          <c:showCatName val="0"/>
          <c:showSerName val="0"/>
          <c:showPercent val="0"/>
          <c:showBubbleSize val="0"/>
        </c:dLbls>
        <c:gapWidth val="150"/>
        <c:axId val="226922336"/>
        <c:axId val="22692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1156.78</c:v>
                </c:pt>
                <c:pt idx="1">
                  <c:v>1239.21</c:v>
                </c:pt>
                <c:pt idx="2">
                  <c:v>1196.58</c:v>
                </c:pt>
                <c:pt idx="3">
                  <c:v>776.75</c:v>
                </c:pt>
                <c:pt idx="4">
                  <c:v>438.26</c:v>
                </c:pt>
              </c:numCache>
            </c:numRef>
          </c:val>
          <c:smooth val="0"/>
          <c:extLst xmlns:c16r2="http://schemas.microsoft.com/office/drawing/2015/06/chart">
            <c:ext xmlns:c16="http://schemas.microsoft.com/office/drawing/2014/chart" uri="{C3380CC4-5D6E-409C-BE32-E72D297353CC}">
              <c16:uniqueId val="{00000001-4AC0-4D12-806B-63E073D3B99D}"/>
            </c:ext>
          </c:extLst>
        </c:ser>
        <c:dLbls>
          <c:showLegendKey val="0"/>
          <c:showVal val="0"/>
          <c:showCatName val="0"/>
          <c:showSerName val="0"/>
          <c:showPercent val="0"/>
          <c:showBubbleSize val="0"/>
        </c:dLbls>
        <c:marker val="1"/>
        <c:smooth val="0"/>
        <c:axId val="226922336"/>
        <c:axId val="226925864"/>
      </c:lineChart>
      <c:dateAx>
        <c:axId val="226922336"/>
        <c:scaling>
          <c:orientation val="minMax"/>
        </c:scaling>
        <c:delete val="1"/>
        <c:axPos val="b"/>
        <c:numFmt formatCode="ge" sourceLinked="1"/>
        <c:majorTickMark val="none"/>
        <c:minorTickMark val="none"/>
        <c:tickLblPos val="none"/>
        <c:crossAx val="226925864"/>
        <c:crosses val="autoZero"/>
        <c:auto val="1"/>
        <c:lblOffset val="100"/>
        <c:baseTimeUnit val="years"/>
      </c:dateAx>
      <c:valAx>
        <c:axId val="22692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42.51</c:v>
                </c:pt>
                <c:pt idx="1">
                  <c:v>41.74</c:v>
                </c:pt>
                <c:pt idx="2">
                  <c:v>38.909999999999997</c:v>
                </c:pt>
                <c:pt idx="3">
                  <c:v>38.29</c:v>
                </c:pt>
                <c:pt idx="4">
                  <c:v>32.42</c:v>
                </c:pt>
              </c:numCache>
            </c:numRef>
          </c:val>
          <c:extLst xmlns:c16r2="http://schemas.microsoft.com/office/drawing/2015/06/chart">
            <c:ext xmlns:c16="http://schemas.microsoft.com/office/drawing/2014/chart" uri="{C3380CC4-5D6E-409C-BE32-E72D297353CC}">
              <c16:uniqueId val="{00000000-C662-4045-B7A4-1BD24481EB17}"/>
            </c:ext>
          </c:extLst>
        </c:ser>
        <c:dLbls>
          <c:showLegendKey val="0"/>
          <c:showVal val="0"/>
          <c:showCatName val="0"/>
          <c:showSerName val="0"/>
          <c:showPercent val="0"/>
          <c:showBubbleSize val="0"/>
        </c:dLbls>
        <c:gapWidth val="150"/>
        <c:axId val="226924296"/>
        <c:axId val="226926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33.82</c:v>
                </c:pt>
                <c:pt idx="1">
                  <c:v>38.14</c:v>
                </c:pt>
                <c:pt idx="2">
                  <c:v>38.28</c:v>
                </c:pt>
                <c:pt idx="3">
                  <c:v>38.49</c:v>
                </c:pt>
                <c:pt idx="4">
                  <c:v>39.86</c:v>
                </c:pt>
              </c:numCache>
            </c:numRef>
          </c:val>
          <c:smooth val="0"/>
          <c:extLst xmlns:c16r2="http://schemas.microsoft.com/office/drawing/2015/06/chart">
            <c:ext xmlns:c16="http://schemas.microsoft.com/office/drawing/2014/chart" uri="{C3380CC4-5D6E-409C-BE32-E72D297353CC}">
              <c16:uniqueId val="{00000001-C662-4045-B7A4-1BD24481EB17}"/>
            </c:ext>
          </c:extLst>
        </c:ser>
        <c:dLbls>
          <c:showLegendKey val="0"/>
          <c:showVal val="0"/>
          <c:showCatName val="0"/>
          <c:showSerName val="0"/>
          <c:showPercent val="0"/>
          <c:showBubbleSize val="0"/>
        </c:dLbls>
        <c:marker val="1"/>
        <c:smooth val="0"/>
        <c:axId val="226924296"/>
        <c:axId val="226926648"/>
      </c:lineChart>
      <c:dateAx>
        <c:axId val="226924296"/>
        <c:scaling>
          <c:orientation val="minMax"/>
        </c:scaling>
        <c:delete val="1"/>
        <c:axPos val="b"/>
        <c:numFmt formatCode="ge" sourceLinked="1"/>
        <c:majorTickMark val="none"/>
        <c:minorTickMark val="none"/>
        <c:tickLblPos val="none"/>
        <c:crossAx val="226926648"/>
        <c:crosses val="autoZero"/>
        <c:auto val="1"/>
        <c:lblOffset val="100"/>
        <c:baseTimeUnit val="years"/>
      </c:dateAx>
      <c:valAx>
        <c:axId val="22692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421.5</c:v>
                </c:pt>
                <c:pt idx="1">
                  <c:v>450.84</c:v>
                </c:pt>
                <c:pt idx="2">
                  <c:v>490.76</c:v>
                </c:pt>
                <c:pt idx="3">
                  <c:v>459.24</c:v>
                </c:pt>
                <c:pt idx="4">
                  <c:v>550.82000000000005</c:v>
                </c:pt>
              </c:numCache>
            </c:numRef>
          </c:val>
          <c:extLst xmlns:c16r2="http://schemas.microsoft.com/office/drawing/2015/06/chart">
            <c:ext xmlns:c16="http://schemas.microsoft.com/office/drawing/2014/chart" uri="{C3380CC4-5D6E-409C-BE32-E72D297353CC}">
              <c16:uniqueId val="{00000000-BD6C-47DB-A0D6-A93F823B71E8}"/>
            </c:ext>
          </c:extLst>
        </c:ser>
        <c:dLbls>
          <c:showLegendKey val="0"/>
          <c:showVal val="0"/>
          <c:showCatName val="0"/>
          <c:showSerName val="0"/>
          <c:showPercent val="0"/>
          <c:showBubbleSize val="0"/>
        </c:dLbls>
        <c:gapWidth val="150"/>
        <c:axId val="227910744"/>
        <c:axId val="22790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525.1</c:v>
                </c:pt>
                <c:pt idx="1">
                  <c:v>471.79</c:v>
                </c:pt>
                <c:pt idx="2">
                  <c:v>468.36</c:v>
                </c:pt>
                <c:pt idx="3">
                  <c:v>479.21</c:v>
                </c:pt>
                <c:pt idx="4">
                  <c:v>451.49</c:v>
                </c:pt>
              </c:numCache>
            </c:numRef>
          </c:val>
          <c:smooth val="0"/>
          <c:extLst xmlns:c16r2="http://schemas.microsoft.com/office/drawing/2015/06/chart">
            <c:ext xmlns:c16="http://schemas.microsoft.com/office/drawing/2014/chart" uri="{C3380CC4-5D6E-409C-BE32-E72D297353CC}">
              <c16:uniqueId val="{00000001-BD6C-47DB-A0D6-A93F823B71E8}"/>
            </c:ext>
          </c:extLst>
        </c:ser>
        <c:dLbls>
          <c:showLegendKey val="0"/>
          <c:showVal val="0"/>
          <c:showCatName val="0"/>
          <c:showSerName val="0"/>
          <c:showPercent val="0"/>
          <c:showBubbleSize val="0"/>
        </c:dLbls>
        <c:marker val="1"/>
        <c:smooth val="0"/>
        <c:axId val="227910744"/>
        <c:axId val="227909176"/>
      </c:lineChart>
      <c:dateAx>
        <c:axId val="227910744"/>
        <c:scaling>
          <c:orientation val="minMax"/>
        </c:scaling>
        <c:delete val="1"/>
        <c:axPos val="b"/>
        <c:numFmt formatCode="ge" sourceLinked="1"/>
        <c:majorTickMark val="none"/>
        <c:minorTickMark val="none"/>
        <c:tickLblPos val="none"/>
        <c:crossAx val="227909176"/>
        <c:crosses val="autoZero"/>
        <c:auto val="1"/>
        <c:lblOffset val="100"/>
        <c:baseTimeUnit val="years"/>
      </c:dateAx>
      <c:valAx>
        <c:axId val="22790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9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三朝町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林業集落排水</v>
      </c>
      <c r="Q8" s="47"/>
      <c r="R8" s="47"/>
      <c r="S8" s="47"/>
      <c r="T8" s="47"/>
      <c r="U8" s="47"/>
      <c r="V8" s="47"/>
      <c r="W8" s="47" t="str">
        <f>データ!L6</f>
        <v>G2</v>
      </c>
      <c r="X8" s="47"/>
      <c r="Y8" s="47"/>
      <c r="Z8" s="47"/>
      <c r="AA8" s="47"/>
      <c r="AB8" s="47"/>
      <c r="AC8" s="47"/>
      <c r="AD8" s="48" t="str">
        <f>データ!$M$6</f>
        <v>非設置</v>
      </c>
      <c r="AE8" s="48"/>
      <c r="AF8" s="48"/>
      <c r="AG8" s="48"/>
      <c r="AH8" s="48"/>
      <c r="AI8" s="48"/>
      <c r="AJ8" s="48"/>
      <c r="AK8" s="3"/>
      <c r="AL8" s="49">
        <f>データ!S6</f>
        <v>6629</v>
      </c>
      <c r="AM8" s="49"/>
      <c r="AN8" s="49"/>
      <c r="AO8" s="49"/>
      <c r="AP8" s="49"/>
      <c r="AQ8" s="49"/>
      <c r="AR8" s="49"/>
      <c r="AS8" s="49"/>
      <c r="AT8" s="44">
        <f>データ!T6</f>
        <v>233.52</v>
      </c>
      <c r="AU8" s="44"/>
      <c r="AV8" s="44"/>
      <c r="AW8" s="44"/>
      <c r="AX8" s="44"/>
      <c r="AY8" s="44"/>
      <c r="AZ8" s="44"/>
      <c r="BA8" s="44"/>
      <c r="BB8" s="44">
        <f>データ!U6</f>
        <v>28.39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0.35</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23</v>
      </c>
      <c r="AM10" s="49"/>
      <c r="AN10" s="49"/>
      <c r="AO10" s="49"/>
      <c r="AP10" s="49"/>
      <c r="AQ10" s="49"/>
      <c r="AR10" s="49"/>
      <c r="AS10" s="49"/>
      <c r="AT10" s="44">
        <f>データ!W6</f>
        <v>0.02</v>
      </c>
      <c r="AU10" s="44"/>
      <c r="AV10" s="44"/>
      <c r="AW10" s="44"/>
      <c r="AX10" s="44"/>
      <c r="AY10" s="44"/>
      <c r="AZ10" s="44"/>
      <c r="BA10" s="44"/>
      <c r="BB10" s="44">
        <f>データ!X6</f>
        <v>1150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【520.82】</v>
      </c>
      <c r="I86" s="25" t="str">
        <f>データ!CA6</f>
        <v>【38.78】</v>
      </c>
      <c r="J86" s="25" t="str">
        <f>データ!CL6</f>
        <v>【460.50】</v>
      </c>
      <c r="K86" s="25" t="str">
        <f>データ!CW6</f>
        <v>【38.88】</v>
      </c>
      <c r="L86" s="25" t="str">
        <f>データ!DH6</f>
        <v>【88.63】</v>
      </c>
      <c r="M86" s="25" t="s">
        <v>56</v>
      </c>
      <c r="N86" s="25" t="s">
        <v>57</v>
      </c>
      <c r="O86" s="25" t="str">
        <f>データ!EO6</f>
        <v>【0.00】</v>
      </c>
    </row>
  </sheetData>
  <sheetProtection algorithmName="SHA-512" hashValue="dBK6Nd7JyhVQH3LC/i3ZRITdA7P2nKTUlapJFgFAiswRThMXpS9aKqlLJ5idjBhQ+cwqAwcBrjnT9+WUiv4GLw==" saltValue="zbNmmhTGFWxgF0sIyFDqY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313645</v>
      </c>
      <c r="D6" s="32">
        <f t="shared" si="3"/>
        <v>47</v>
      </c>
      <c r="E6" s="32">
        <f t="shared" si="3"/>
        <v>17</v>
      </c>
      <c r="F6" s="32">
        <f t="shared" si="3"/>
        <v>7</v>
      </c>
      <c r="G6" s="32">
        <f t="shared" si="3"/>
        <v>0</v>
      </c>
      <c r="H6" s="32" t="str">
        <f t="shared" si="3"/>
        <v>鳥取県　三朝町</v>
      </c>
      <c r="I6" s="32" t="str">
        <f t="shared" si="3"/>
        <v>法非適用</v>
      </c>
      <c r="J6" s="32" t="str">
        <f t="shared" si="3"/>
        <v>下水道事業</v>
      </c>
      <c r="K6" s="32" t="str">
        <f t="shared" si="3"/>
        <v>林業集落排水</v>
      </c>
      <c r="L6" s="32" t="str">
        <f t="shared" si="3"/>
        <v>G2</v>
      </c>
      <c r="M6" s="32" t="str">
        <f t="shared" si="3"/>
        <v>非設置</v>
      </c>
      <c r="N6" s="33" t="str">
        <f t="shared" si="3"/>
        <v>-</v>
      </c>
      <c r="O6" s="33" t="str">
        <f t="shared" si="3"/>
        <v>該当数値なし</v>
      </c>
      <c r="P6" s="33">
        <f t="shared" si="3"/>
        <v>0.35</v>
      </c>
      <c r="Q6" s="33">
        <f t="shared" si="3"/>
        <v>100</v>
      </c>
      <c r="R6" s="33">
        <f t="shared" si="3"/>
        <v>3456</v>
      </c>
      <c r="S6" s="33">
        <f t="shared" si="3"/>
        <v>6629</v>
      </c>
      <c r="T6" s="33">
        <f t="shared" si="3"/>
        <v>233.52</v>
      </c>
      <c r="U6" s="33">
        <f t="shared" si="3"/>
        <v>28.39</v>
      </c>
      <c r="V6" s="33">
        <f t="shared" si="3"/>
        <v>23</v>
      </c>
      <c r="W6" s="33">
        <f t="shared" si="3"/>
        <v>0.02</v>
      </c>
      <c r="X6" s="33">
        <f t="shared" si="3"/>
        <v>1150</v>
      </c>
      <c r="Y6" s="34">
        <f>IF(Y7="",NA(),Y7)</f>
        <v>57.81</v>
      </c>
      <c r="Z6" s="34">
        <f t="shared" ref="Z6:AH6" si="4">IF(Z7="",NA(),Z7)</f>
        <v>56.71</v>
      </c>
      <c r="AA6" s="34">
        <f t="shared" si="4"/>
        <v>53.94</v>
      </c>
      <c r="AB6" s="34">
        <f t="shared" si="4"/>
        <v>53.59</v>
      </c>
      <c r="AC6" s="34">
        <f t="shared" si="4"/>
        <v>48.96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362.47</v>
      </c>
      <c r="BG6" s="34">
        <f t="shared" ref="BG6:BO6" si="7">IF(BG7="",NA(),BG7)</f>
        <v>614.29</v>
      </c>
      <c r="BH6" s="33">
        <f t="shared" si="7"/>
        <v>0</v>
      </c>
      <c r="BI6" s="33">
        <f t="shared" si="7"/>
        <v>0</v>
      </c>
      <c r="BJ6" s="33">
        <f t="shared" si="7"/>
        <v>0</v>
      </c>
      <c r="BK6" s="34">
        <f t="shared" si="7"/>
        <v>1156.78</v>
      </c>
      <c r="BL6" s="34">
        <f t="shared" si="7"/>
        <v>1239.21</v>
      </c>
      <c r="BM6" s="34">
        <f t="shared" si="7"/>
        <v>1196.58</v>
      </c>
      <c r="BN6" s="34">
        <f t="shared" si="7"/>
        <v>776.75</v>
      </c>
      <c r="BO6" s="34">
        <f t="shared" si="7"/>
        <v>438.26</v>
      </c>
      <c r="BP6" s="33" t="str">
        <f>IF(BP7="","",IF(BP7="-","【-】","【"&amp;SUBSTITUTE(TEXT(BP7,"#,##0.00"),"-","△")&amp;"】"))</f>
        <v>【520.82】</v>
      </c>
      <c r="BQ6" s="34">
        <f>IF(BQ7="",NA(),BQ7)</f>
        <v>42.51</v>
      </c>
      <c r="BR6" s="34">
        <f t="shared" ref="BR6:BZ6" si="8">IF(BR7="",NA(),BR7)</f>
        <v>41.74</v>
      </c>
      <c r="BS6" s="34">
        <f t="shared" si="8"/>
        <v>38.909999999999997</v>
      </c>
      <c r="BT6" s="34">
        <f t="shared" si="8"/>
        <v>38.29</v>
      </c>
      <c r="BU6" s="34">
        <f t="shared" si="8"/>
        <v>32.42</v>
      </c>
      <c r="BV6" s="34">
        <f t="shared" si="8"/>
        <v>33.82</v>
      </c>
      <c r="BW6" s="34">
        <f t="shared" si="8"/>
        <v>38.14</v>
      </c>
      <c r="BX6" s="34">
        <f t="shared" si="8"/>
        <v>38.28</v>
      </c>
      <c r="BY6" s="34">
        <f t="shared" si="8"/>
        <v>38.49</v>
      </c>
      <c r="BZ6" s="34">
        <f t="shared" si="8"/>
        <v>39.86</v>
      </c>
      <c r="CA6" s="33" t="str">
        <f>IF(CA7="","",IF(CA7="-","【-】","【"&amp;SUBSTITUTE(TEXT(CA7,"#,##0.00"),"-","△")&amp;"】"))</f>
        <v>【38.78】</v>
      </c>
      <c r="CB6" s="34">
        <f>IF(CB7="",NA(),CB7)</f>
        <v>421.5</v>
      </c>
      <c r="CC6" s="34">
        <f t="shared" ref="CC6:CK6" si="9">IF(CC7="",NA(),CC7)</f>
        <v>450.84</v>
      </c>
      <c r="CD6" s="34">
        <f t="shared" si="9"/>
        <v>490.76</v>
      </c>
      <c r="CE6" s="34">
        <f t="shared" si="9"/>
        <v>459.24</v>
      </c>
      <c r="CF6" s="34">
        <f t="shared" si="9"/>
        <v>550.82000000000005</v>
      </c>
      <c r="CG6" s="34">
        <f t="shared" si="9"/>
        <v>525.1</v>
      </c>
      <c r="CH6" s="34">
        <f t="shared" si="9"/>
        <v>471.79</v>
      </c>
      <c r="CI6" s="34">
        <f t="shared" si="9"/>
        <v>468.36</v>
      </c>
      <c r="CJ6" s="34">
        <f t="shared" si="9"/>
        <v>479.21</v>
      </c>
      <c r="CK6" s="34">
        <f t="shared" si="9"/>
        <v>451.49</v>
      </c>
      <c r="CL6" s="33" t="str">
        <f>IF(CL7="","",IF(CL7="-","【-】","【"&amp;SUBSTITUTE(TEXT(CL7,"#,##0.00"),"-","△")&amp;"】"))</f>
        <v>【460.50】</v>
      </c>
      <c r="CM6" s="34">
        <f>IF(CM7="",NA(),CM7)</f>
        <v>28.57</v>
      </c>
      <c r="CN6" s="34" t="str">
        <f t="shared" ref="CN6:CV6" si="10">IF(CN7="",NA(),CN7)</f>
        <v>-</v>
      </c>
      <c r="CO6" s="34" t="str">
        <f t="shared" si="10"/>
        <v>-</v>
      </c>
      <c r="CP6" s="34" t="str">
        <f t="shared" si="10"/>
        <v>-</v>
      </c>
      <c r="CQ6" s="34" t="str">
        <f t="shared" si="10"/>
        <v>-</v>
      </c>
      <c r="CR6" s="34">
        <f t="shared" si="10"/>
        <v>58.58</v>
      </c>
      <c r="CS6" s="34">
        <f t="shared" si="10"/>
        <v>56.52</v>
      </c>
      <c r="CT6" s="34">
        <f t="shared" si="10"/>
        <v>53.97</v>
      </c>
      <c r="CU6" s="34">
        <f t="shared" si="10"/>
        <v>40.53</v>
      </c>
      <c r="CV6" s="34">
        <f t="shared" si="10"/>
        <v>40.67</v>
      </c>
      <c r="CW6" s="33" t="str">
        <f>IF(CW7="","",IF(CW7="-","【-】","【"&amp;SUBSTITUTE(TEXT(CW7,"#,##0.00"),"-","△")&amp;"】"))</f>
        <v>【38.88】</v>
      </c>
      <c r="CX6" s="34">
        <f>IF(CX7="",NA(),CX7)</f>
        <v>74.19</v>
      </c>
      <c r="CY6" s="34">
        <f t="shared" ref="CY6:DG6" si="11">IF(CY7="",NA(),CY7)</f>
        <v>77.42</v>
      </c>
      <c r="CZ6" s="34">
        <f t="shared" si="11"/>
        <v>75</v>
      </c>
      <c r="DA6" s="34">
        <f t="shared" si="11"/>
        <v>72</v>
      </c>
      <c r="DB6" s="34">
        <f t="shared" si="11"/>
        <v>69.569999999999993</v>
      </c>
      <c r="DC6" s="34">
        <f t="shared" si="11"/>
        <v>89.31</v>
      </c>
      <c r="DD6" s="34">
        <f t="shared" si="11"/>
        <v>91.27</v>
      </c>
      <c r="DE6" s="34">
        <f t="shared" si="11"/>
        <v>92.01</v>
      </c>
      <c r="DF6" s="34">
        <f t="shared" si="11"/>
        <v>90.28</v>
      </c>
      <c r="DG6" s="34">
        <f t="shared" si="11"/>
        <v>89.47</v>
      </c>
      <c r="DH6" s="33" t="str">
        <f>IF(DH7="","",IF(DH7="-","【-】","【"&amp;SUBSTITUTE(TEXT(DH7,"#,##0.00"),"-","△")&amp;"】"))</f>
        <v>【88.63】</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3">
        <f t="shared" si="14"/>
        <v>0</v>
      </c>
      <c r="EM6" s="34">
        <f t="shared" si="14"/>
        <v>0.02</v>
      </c>
      <c r="EN6" s="33">
        <f t="shared" si="14"/>
        <v>0</v>
      </c>
      <c r="EO6" s="33" t="str">
        <f>IF(EO7="","",IF(EO7="-","【-】","【"&amp;SUBSTITUTE(TEXT(EO7,"#,##0.00"),"-","△")&amp;"】"))</f>
        <v>【0.00】</v>
      </c>
    </row>
    <row r="7" spans="1:145" s="35" customFormat="1" x14ac:dyDescent="0.15">
      <c r="A7" s="27"/>
      <c r="B7" s="36">
        <v>2017</v>
      </c>
      <c r="C7" s="36">
        <v>313645</v>
      </c>
      <c r="D7" s="36">
        <v>47</v>
      </c>
      <c r="E7" s="36">
        <v>17</v>
      </c>
      <c r="F7" s="36">
        <v>7</v>
      </c>
      <c r="G7" s="36">
        <v>0</v>
      </c>
      <c r="H7" s="36" t="s">
        <v>111</v>
      </c>
      <c r="I7" s="36" t="s">
        <v>112</v>
      </c>
      <c r="J7" s="36" t="s">
        <v>113</v>
      </c>
      <c r="K7" s="36" t="s">
        <v>114</v>
      </c>
      <c r="L7" s="36" t="s">
        <v>115</v>
      </c>
      <c r="M7" s="36" t="s">
        <v>116</v>
      </c>
      <c r="N7" s="37" t="s">
        <v>117</v>
      </c>
      <c r="O7" s="37" t="s">
        <v>118</v>
      </c>
      <c r="P7" s="37">
        <v>0.35</v>
      </c>
      <c r="Q7" s="37">
        <v>100</v>
      </c>
      <c r="R7" s="37">
        <v>3456</v>
      </c>
      <c r="S7" s="37">
        <v>6629</v>
      </c>
      <c r="T7" s="37">
        <v>233.52</v>
      </c>
      <c r="U7" s="37">
        <v>28.39</v>
      </c>
      <c r="V7" s="37">
        <v>23</v>
      </c>
      <c r="W7" s="37">
        <v>0.02</v>
      </c>
      <c r="X7" s="37">
        <v>1150</v>
      </c>
      <c r="Y7" s="37">
        <v>57.81</v>
      </c>
      <c r="Z7" s="37">
        <v>56.71</v>
      </c>
      <c r="AA7" s="37">
        <v>53.94</v>
      </c>
      <c r="AB7" s="37">
        <v>53.59</v>
      </c>
      <c r="AC7" s="37">
        <v>48.96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362.47</v>
      </c>
      <c r="BG7" s="37">
        <v>614.29</v>
      </c>
      <c r="BH7" s="37">
        <v>0</v>
      </c>
      <c r="BI7" s="37">
        <v>0</v>
      </c>
      <c r="BJ7" s="37">
        <v>0</v>
      </c>
      <c r="BK7" s="37">
        <v>1156.78</v>
      </c>
      <c r="BL7" s="37">
        <v>1239.21</v>
      </c>
      <c r="BM7" s="37">
        <v>1196.58</v>
      </c>
      <c r="BN7" s="37">
        <v>776.75</v>
      </c>
      <c r="BO7" s="37">
        <v>438.26</v>
      </c>
      <c r="BP7" s="37">
        <v>520.82000000000005</v>
      </c>
      <c r="BQ7" s="37">
        <v>42.51</v>
      </c>
      <c r="BR7" s="37">
        <v>41.74</v>
      </c>
      <c r="BS7" s="37">
        <v>38.909999999999997</v>
      </c>
      <c r="BT7" s="37">
        <v>38.29</v>
      </c>
      <c r="BU7" s="37">
        <v>32.42</v>
      </c>
      <c r="BV7" s="37">
        <v>33.82</v>
      </c>
      <c r="BW7" s="37">
        <v>38.14</v>
      </c>
      <c r="BX7" s="37">
        <v>38.28</v>
      </c>
      <c r="BY7" s="37">
        <v>38.49</v>
      </c>
      <c r="BZ7" s="37">
        <v>39.86</v>
      </c>
      <c r="CA7" s="37">
        <v>38.78</v>
      </c>
      <c r="CB7" s="37">
        <v>421.5</v>
      </c>
      <c r="CC7" s="37">
        <v>450.84</v>
      </c>
      <c r="CD7" s="37">
        <v>490.76</v>
      </c>
      <c r="CE7" s="37">
        <v>459.24</v>
      </c>
      <c r="CF7" s="37">
        <v>550.82000000000005</v>
      </c>
      <c r="CG7" s="37">
        <v>525.1</v>
      </c>
      <c r="CH7" s="37">
        <v>471.79</v>
      </c>
      <c r="CI7" s="37">
        <v>468.36</v>
      </c>
      <c r="CJ7" s="37">
        <v>479.21</v>
      </c>
      <c r="CK7" s="37">
        <v>451.49</v>
      </c>
      <c r="CL7" s="37">
        <v>460.5</v>
      </c>
      <c r="CM7" s="37">
        <v>28.57</v>
      </c>
      <c r="CN7" s="37" t="s">
        <v>117</v>
      </c>
      <c r="CO7" s="37" t="s">
        <v>117</v>
      </c>
      <c r="CP7" s="37" t="s">
        <v>117</v>
      </c>
      <c r="CQ7" s="37" t="s">
        <v>117</v>
      </c>
      <c r="CR7" s="37">
        <v>58.58</v>
      </c>
      <c r="CS7" s="37">
        <v>56.52</v>
      </c>
      <c r="CT7" s="37">
        <v>53.97</v>
      </c>
      <c r="CU7" s="37">
        <v>40.53</v>
      </c>
      <c r="CV7" s="37">
        <v>40.67</v>
      </c>
      <c r="CW7" s="37">
        <v>38.880000000000003</v>
      </c>
      <c r="CX7" s="37">
        <v>74.19</v>
      </c>
      <c r="CY7" s="37">
        <v>77.42</v>
      </c>
      <c r="CZ7" s="37">
        <v>75</v>
      </c>
      <c r="DA7" s="37">
        <v>72</v>
      </c>
      <c r="DB7" s="37">
        <v>69.569999999999993</v>
      </c>
      <c r="DC7" s="37">
        <v>89.31</v>
      </c>
      <c r="DD7" s="37">
        <v>91.27</v>
      </c>
      <c r="DE7" s="37">
        <v>92.01</v>
      </c>
      <c r="DF7" s="37">
        <v>90.28</v>
      </c>
      <c r="DG7" s="37">
        <v>89.47</v>
      </c>
      <c r="DH7" s="37">
        <v>88.63</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v>
      </c>
      <c r="EM7" s="37">
        <v>0.02</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2019-02-27T05:21:19Z</dcterms:created>
  <dcterms:modified xsi:type="dcterms:W3CDTF">2019-02-27T05:21:19Z</dcterms:modified>
</cp:coreProperties>
</file>