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0201\nou-ken\太田\H24.08.16～\③太田H23（H23.04.25～）\公共下水道事業\０H26～(太田)公共下水ファイル\H30\【H30】公営企業：決算統計\H31.01.28公営企業事業に係る「経営比較分析表」の作成について\"/>
    </mc:Choice>
  </mc:AlternateContent>
  <workbookProtection workbookAlgorithmName="SHA-512" workbookHashValue="tBi2NdALVEPdesgS9uu0vjCbwtW977kLow1hbOIl5Dv2qpZ8CU0iz9BpzD+r90/U+0W7C8RYo+oTFKwTGzxZFA==" workbookSaltValue="QK8PnjUf2troBX23rmVrcg=="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<sst xmlns="http://schemas.openxmlformats.org/spreadsheetml/2006/main" count="240" uniqueCount="124">
  <si>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</si>
  <si>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</si>
  <si>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</si>
  <si>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</si>
  <si>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</si>
  <si>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</si>
  <si>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</si>
  <si>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</si>
  <si>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</si>
  <si>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</si>
  <si>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</si>
  <si>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</si>
  <si>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</si>
  <si>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</si>
  <si>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</si>
  <si>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</si>
  <si>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</si>
  <si>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</si>
  <si>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</si>
  <si>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</si>
  <si>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</si>
  <si>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</si>
  <si>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</si>
  <si>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</si>
  <si>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</si>
  <si>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</si>
  <si>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</si>
  <si>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</si>
  <si>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</si>
  <si>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</si>
  <si>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</si>
  <si>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</si>
  <si>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</si>
  <si>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</si>
  <si>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</si>
  <si>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</si>
  <si>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</si>
  <si>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</si>
  <si>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</si>
  <si>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</si>
  <si>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</si>
  <si>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</si>
  <si>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</si>
  <si>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</si>
  <si>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</si>
  <si>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</si>
  <si>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</si>
  <si>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</si>
  <si>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</si>
  <si>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</si>
  <si>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</si>
  <si>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</si>
  <si>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</si>
  <si>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</si>
  <si>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</si>
  <si>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</si>
  <si>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</si>
  <si>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</si>
  <si>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</si>
  <si>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</si>
  <si>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</si>
  <si>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</si>
  <si>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</si>
  <si>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</si>
  <si>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</si>
  <si>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</si>
  <si>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</si>
  <si>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</si>
  <si>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</si>
  <si>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</si>
  <si>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</si>
  <si>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</si>
  <si>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</si>
  <si>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</si>
  <si>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</si>
  <si>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</si>
  <si>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</si>
  <si>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</si>
  <si>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</si>
  <si>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</si>
  <si>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</si>
  <si>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</si>
  <si>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</si>
  <si>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</si>
  <si>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</si>
  <si>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</si>
  <si>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</si>
  <si>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</si>
  <si>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</si>
  <si>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</si>
  <si>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</si>
  <si>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</si>
  <si>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</si>
  <si>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</si>
  <si>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</si>
  <si>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</si>
  <si>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</si>
  <si>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</si>
  <si>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</si>
  <si>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</si>
  <si>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</si>
  <si>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</si>
  <si>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</si>
  <si>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</si>
  <si>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</si>
  <si>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</si>
  <si>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</si>
  <si>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</si>
  <si>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</si>
  <si>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</si>
  <si>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</si>
  <si>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</si>
  <si>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</si>
  <si>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</si>
  <si>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</si>
  <si>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</si>
  <si>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</si>
  <si>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</si>
  <si>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</si>
  <si>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</si>
  <si>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</si>
  <si>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から平成30年度にかけて長寿命化計画に基づく施設の更新・改修をおこなっているが、引き続き施設老朽化対策としてストックマネジメント計画の策定をおこない、施設の更新・改修を図っていく。</t>
    <rPh sb="8" eb="10">
      <t>ヘイセイ</t>
    </rPh>
    <rPh sb="12" eb="13">
      <t>ネン</t>
    </rPh>
    <rPh sb="13" eb="14">
      <t>ド</t>
    </rPh>
    <rPh sb="46" eb="47">
      <t>ヒ</t>
    </rPh>
    <rPh sb="48" eb="49">
      <t>ツヅ</t>
    </rPh>
    <rPh sb="50" eb="52">
      <t>シセツ</t>
    </rPh>
    <rPh sb="52" eb="55">
      <t>ロウキュウカ</t>
    </rPh>
    <rPh sb="55" eb="57">
      <t>タイサク</t>
    </rPh>
    <rPh sb="70" eb="72">
      <t>ケイカク</t>
    </rPh>
    <rPh sb="73" eb="75">
      <t>サクテイ</t>
    </rPh>
    <rPh sb="81" eb="83">
      <t>シセツ</t>
    </rPh>
    <rPh sb="84" eb="86">
      <t>コウシン</t>
    </rPh>
    <rPh sb="87" eb="89">
      <t>カイシュウ</t>
    </rPh>
    <rPh sb="90" eb="91">
      <t>ハカ</t>
    </rPh>
    <phoneticPr fontId="4"/>
  </si>
  <si>
    <t>　昨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また、企業債残高対事業規模比率、汚水処理原価も、昨年年度の計上数値の適正化に伴い急激に減少し改善された。
　しかし、平成２７年度から平成３０年度にかけて長寿命化計画に基づき施設更新・改修を実施しており、今後もストックマネジメント計画に基づく施設の老朽化対策のための整備費用が必要となる。
　一方では、人口減少による使用料収入の減額等が予想されることから、適正な使用料収入確保及び汚水処理費の削減等による一層の経営改善が必要と考えられる。</t>
    <rPh sb="1" eb="2">
      <t>サク</t>
    </rPh>
    <rPh sb="131" eb="133">
      <t>サクネン</t>
    </rPh>
    <rPh sb="165" eb="167">
      <t>ヘイセイ</t>
    </rPh>
    <rPh sb="173" eb="175">
      <t>ヘイセイ</t>
    </rPh>
    <rPh sb="177" eb="179">
      <t>ネンド</t>
    </rPh>
    <rPh sb="190" eb="191">
      <t>モト</t>
    </rPh>
    <rPh sb="201" eb="203">
      <t>ジッシ</t>
    </rPh>
    <rPh sb="224" eb="225">
      <t>モト</t>
    </rPh>
    <rPh sb="230" eb="233">
      <t>ロウキュウカ</t>
    </rPh>
    <rPh sb="233" eb="235">
      <t>タイサク</t>
    </rPh>
    <rPh sb="239" eb="241">
      <t>セイビ</t>
    </rPh>
    <rPh sb="241" eb="243">
      <t>ヒヨウ</t>
    </rPh>
    <rPh sb="244" eb="246">
      <t>ヒツヨウ</t>
    </rPh>
    <rPh sb="252" eb="254">
      <t>イッポウ</t>
    </rPh>
    <rPh sb="267" eb="269">
      <t>シュウニュウ</t>
    </rPh>
    <phoneticPr fontId="4"/>
  </si>
  <si>
    <t xml:space="preserve">　人口減少に伴い収入が減少傾向になることが予想されるが、近年は長寿命化計画に基づく施設更新・改修費用が増加しており、今後も引き続きストックマネジメント計画による施設の老朽化対策費用が必要になる。
　このため、昨年度の経費の入力区分見直し・計上数値の適正化に伴う収支改善に安心することなく、収入確保及び汚水処理費の削減等による一層の経営改善が必要と考えられる。
</t>
    <rPh sb="28" eb="30">
      <t>キンネン</t>
    </rPh>
    <rPh sb="58" eb="60">
      <t>コンゴ</t>
    </rPh>
    <rPh sb="61" eb="62">
      <t>ヒ</t>
    </rPh>
    <rPh sb="63" eb="64">
      <t>ツヅ</t>
    </rPh>
    <rPh sb="75" eb="77">
      <t>ケイカク</t>
    </rPh>
    <rPh sb="80" eb="82">
      <t>シセツ</t>
    </rPh>
    <rPh sb="83" eb="86">
      <t>ロウキュウカ</t>
    </rPh>
    <rPh sb="86" eb="88">
      <t>タイサク</t>
    </rPh>
    <rPh sb="88" eb="90">
      <t>ヒヨウ</t>
    </rPh>
    <rPh sb="91" eb="93">
      <t>ヒツヨウ</t>
    </rPh>
    <rPh sb="104" eb="106">
      <t>サクネン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</si>
</sst>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33-429C-AE00-E609BC3F407C}"/>
            </c:ext>
          </c:extLst>
        </c:ser>
        <c:dLbls>
          <c:showLegendKey val="0"/>
          <c:showVal val="0"/>
          <c:showCatName val="0"/>
          <c:showSerName val="0"/>
          <c:showPercent val="0"/>
          <c:showBubbleSize val="0"/>
        </c:dLbls>
        <c:gapWidth val="150"/>
        <c:axId val="267770976"/>
        <c:axId val="2677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933-429C-AE00-E609BC3F407C}"/>
            </c:ext>
          </c:extLst>
        </c:ser>
        <c:dLbls>
          <c:showLegendKey val="0"/>
          <c:showVal val="0"/>
          <c:showCatName val="0"/>
          <c:showSerName val="0"/>
          <c:showPercent val="0"/>
          <c:showBubbleSize val="0"/>
        </c:dLbls>
        <c:marker val="1"/>
        <c:smooth val="0"/>
        <c:axId val="267770976"/>
        <c:axId val="267760096"/>
      </c:lineChart>
      <c:dateAx>
        <c:axId val="267770976"/>
        <c:scaling>
          <c:orientation val="minMax"/>
        </c:scaling>
        <c:delete val="1"/>
        <c:axPos val="b"/>
        <c:numFmt formatCode="ge" sourceLinked="1"/>
        <c:majorTickMark val="none"/>
        <c:minorTickMark val="none"/>
        <c:tickLblPos val="none"/>
        <c:crossAx val="267760096"/>
        <c:crosses val="autoZero"/>
        <c:auto val="1"/>
        <c:lblOffset val="100"/>
        <c:baseTimeUnit val="years"/>
      </c:dateAx>
      <c:valAx>
        <c:axId val="2677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41.69</c:v>
                </c:pt>
                <c:pt idx="1">
                  <c:v>43.69</c:v>
                </c:pt>
                <c:pt idx="2">
                  <c:v>44.59</c:v>
                </c:pt>
                <c:pt idx="3">
                  <c:v>96.73</c:v>
                </c:pt>
                <c:pt idx="4">
                  <c:v>94.74</c:v>
                </c:pt>
              </c:numCache>
            </c:numRef>
          </c:val>
          <c:extLst xmlns:c16r2="http://schemas.microsoft.com/office/drawing/2015/06/chart">
            <c:ext xmlns:c16="http://schemas.microsoft.com/office/drawing/2014/chart" uri="{C3380CC4-5D6E-409C-BE32-E72D297353CC}">
              <c16:uniqueId val="{00000000-C7BE-418E-84D0-BDE2339DD658}"/>
            </c:ext>
          </c:extLst>
        </c:ser>
        <c:dLbls>
          <c:showLegendKey val="0"/>
          <c:showVal val="0"/>
          <c:showCatName val="0"/>
          <c:showSerName val="0"/>
          <c:showPercent val="0"/>
          <c:showBubbleSize val="0"/>
        </c:dLbls>
        <c:gapWidth val="150"/>
        <c:axId val="267769344"/>
        <c:axId val="2677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BE-418E-84D0-BDE2339DD658}"/>
            </c:ext>
          </c:extLst>
        </c:ser>
        <c:dLbls>
          <c:showLegendKey val="0"/>
          <c:showVal val="0"/>
          <c:showCatName val="0"/>
          <c:showSerName val="0"/>
          <c:showPercent val="0"/>
          <c:showBubbleSize val="0"/>
        </c:dLbls>
        <c:marker val="1"/>
        <c:smooth val="0"/>
        <c:axId val="267769344"/>
        <c:axId val="267774784"/>
      </c:lineChart>
      <c:dateAx>
        <c:axId val="267769344"/>
        <c:scaling>
          <c:orientation val="minMax"/>
        </c:scaling>
        <c:delete val="1"/>
        <c:axPos val="b"/>
        <c:numFmt formatCode="ge" sourceLinked="1"/>
        <c:majorTickMark val="none"/>
        <c:minorTickMark val="none"/>
        <c:tickLblPos val="none"/>
        <c:crossAx val="267774784"/>
        <c:crosses val="autoZero"/>
        <c:auto val="1"/>
        <c:lblOffset val="100"/>
        <c:baseTimeUnit val="years"/>
      </c:dateAx>
      <c:valAx>
        <c:axId val="267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32-431A-823B-B418CDB1ED50}"/>
            </c:ext>
          </c:extLst>
        </c:ser>
        <c:dLbls>
          <c:showLegendKey val="0"/>
          <c:showVal val="0"/>
          <c:showCatName val="0"/>
          <c:showSerName val="0"/>
          <c:showPercent val="0"/>
          <c:showBubbleSize val="0"/>
        </c:dLbls>
        <c:gapWidth val="150"/>
        <c:axId val="267755200"/>
        <c:axId val="2677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2-431A-823B-B418CDB1ED50}"/>
            </c:ext>
          </c:extLst>
        </c:ser>
        <c:dLbls>
          <c:showLegendKey val="0"/>
          <c:showVal val="0"/>
          <c:showCatName val="0"/>
          <c:showSerName val="0"/>
          <c:showPercent val="0"/>
          <c:showBubbleSize val="0"/>
        </c:dLbls>
        <c:marker val="1"/>
        <c:smooth val="0"/>
        <c:axId val="267755200"/>
        <c:axId val="267755744"/>
      </c:lineChart>
      <c:dateAx>
        <c:axId val="267755200"/>
        <c:scaling>
          <c:orientation val="minMax"/>
        </c:scaling>
        <c:delete val="1"/>
        <c:axPos val="b"/>
        <c:numFmt formatCode="ge" sourceLinked="1"/>
        <c:majorTickMark val="none"/>
        <c:minorTickMark val="none"/>
        <c:tickLblPos val="none"/>
        <c:crossAx val="267755744"/>
        <c:crosses val="autoZero"/>
        <c:auto val="1"/>
        <c:lblOffset val="100"/>
        <c:baseTimeUnit val="years"/>
      </c:dateAx>
      <c:valAx>
        <c:axId val="2677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AC-45C2-9E32-118BFA4F6255}"/>
            </c:ext>
          </c:extLst>
        </c:ser>
        <c:dLbls>
          <c:showLegendKey val="0"/>
          <c:showVal val="0"/>
          <c:showCatName val="0"/>
          <c:showSerName val="0"/>
          <c:showPercent val="0"/>
          <c:showBubbleSize val="0"/>
        </c:dLbls>
        <c:gapWidth val="150"/>
        <c:axId val="267766080"/>
        <c:axId val="2677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AC-45C2-9E32-118BFA4F6255}"/>
            </c:ext>
          </c:extLst>
        </c:ser>
        <c:dLbls>
          <c:showLegendKey val="0"/>
          <c:showVal val="0"/>
          <c:showCatName val="0"/>
          <c:showSerName val="0"/>
          <c:showPercent val="0"/>
          <c:showBubbleSize val="0"/>
        </c:dLbls>
        <c:marker val="1"/>
        <c:smooth val="0"/>
        <c:axId val="267766080"/>
        <c:axId val="267767168"/>
      </c:lineChart>
      <c:dateAx>
        <c:axId val="267766080"/>
        <c:scaling>
          <c:orientation val="minMax"/>
        </c:scaling>
        <c:delete val="1"/>
        <c:axPos val="b"/>
        <c:numFmt formatCode="ge" sourceLinked="1"/>
        <c:majorTickMark val="none"/>
        <c:minorTickMark val="none"/>
        <c:tickLblPos val="none"/>
        <c:crossAx val="267767168"/>
        <c:crosses val="autoZero"/>
        <c:auto val="1"/>
        <c:lblOffset val="100"/>
        <c:baseTimeUnit val="years"/>
      </c:dateAx>
      <c:valAx>
        <c:axId val="2677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3B-4BAE-B516-F8E45C7BFB49}"/>
            </c:ext>
          </c:extLst>
        </c:ser>
        <c:dLbls>
          <c:showLegendKey val="0"/>
          <c:showVal val="0"/>
          <c:showCatName val="0"/>
          <c:showSerName val="0"/>
          <c:showPercent val="0"/>
          <c:showBubbleSize val="0"/>
        </c:dLbls>
        <c:gapWidth val="150"/>
        <c:axId val="267778592"/>
        <c:axId val="267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3B-4BAE-B516-F8E45C7BFB49}"/>
            </c:ext>
          </c:extLst>
        </c:ser>
        <c:dLbls>
          <c:showLegendKey val="0"/>
          <c:showVal val="0"/>
          <c:showCatName val="0"/>
          <c:showSerName val="0"/>
          <c:showPercent val="0"/>
          <c:showBubbleSize val="0"/>
        </c:dLbls>
        <c:marker val="1"/>
        <c:smooth val="0"/>
        <c:axId val="267778592"/>
        <c:axId val="267750848"/>
      </c:lineChart>
      <c:dateAx>
        <c:axId val="267778592"/>
        <c:scaling>
          <c:orientation val="minMax"/>
        </c:scaling>
        <c:delete val="1"/>
        <c:axPos val="b"/>
        <c:numFmt formatCode="ge" sourceLinked="1"/>
        <c:majorTickMark val="none"/>
        <c:minorTickMark val="none"/>
        <c:tickLblPos val="none"/>
        <c:crossAx val="267750848"/>
        <c:crosses val="autoZero"/>
        <c:auto val="1"/>
        <c:lblOffset val="100"/>
        <c:baseTimeUnit val="years"/>
      </c:dateAx>
      <c:valAx>
        <c:axId val="267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E2-4F09-B627-CEDD48B3133D}"/>
            </c:ext>
          </c:extLst>
        </c:ser>
        <c:dLbls>
          <c:showLegendKey val="0"/>
          <c:showVal val="0"/>
          <c:showCatName val="0"/>
          <c:showSerName val="0"/>
          <c:showPercent val="0"/>
          <c:showBubbleSize val="0"/>
        </c:dLbls>
        <c:gapWidth val="150"/>
        <c:axId val="267747584"/>
        <c:axId val="2677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E2-4F09-B627-CEDD48B3133D}"/>
            </c:ext>
          </c:extLst>
        </c:ser>
        <c:dLbls>
          <c:showLegendKey val="0"/>
          <c:showVal val="0"/>
          <c:showCatName val="0"/>
          <c:showSerName val="0"/>
          <c:showPercent val="0"/>
          <c:showBubbleSize val="0"/>
        </c:dLbls>
        <c:marker val="1"/>
        <c:smooth val="0"/>
        <c:axId val="267747584"/>
        <c:axId val="267759008"/>
      </c:lineChart>
      <c:dateAx>
        <c:axId val="267747584"/>
        <c:scaling>
          <c:orientation val="minMax"/>
        </c:scaling>
        <c:delete val="1"/>
        <c:axPos val="b"/>
        <c:numFmt formatCode="ge" sourceLinked="1"/>
        <c:majorTickMark val="none"/>
        <c:minorTickMark val="none"/>
        <c:tickLblPos val="none"/>
        <c:crossAx val="267759008"/>
        <c:crosses val="autoZero"/>
        <c:auto val="1"/>
        <c:lblOffset val="100"/>
        <c:baseTimeUnit val="years"/>
      </c:dateAx>
      <c:valAx>
        <c:axId val="2677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1120.79</c:v>
                </c:pt>
                <c:pt idx="1">
                  <c:v>1200.1199999999999</c:v>
                </c:pt>
                <c:pt idx="2">
                  <c:v>1120.53</c:v>
                </c:pt>
                <c:pt idx="3">
                  <c:v>567.19000000000005</c:v>
                </c:pt>
                <c:pt idx="4">
                  <c:v>541.09</c:v>
                </c:pt>
              </c:numCache>
            </c:numRef>
          </c:val>
          <c:extLst xmlns:c16r2="http://schemas.microsoft.com/office/drawing/2015/06/chart">
            <c:ext xmlns:c16="http://schemas.microsoft.com/office/drawing/2014/chart" uri="{C3380CC4-5D6E-409C-BE32-E72D297353CC}">
              <c16:uniqueId val="{00000000-FE38-40C6-906F-3221E03E99A3}"/>
            </c:ext>
          </c:extLst>
        </c:ser>
        <c:dLbls>
          <c:showLegendKey val="0"/>
          <c:showVal val="0"/>
          <c:showCatName val="0"/>
          <c:showSerName val="0"/>
          <c:showPercent val="0"/>
          <c:showBubbleSize val="0"/>
        </c:dLbls>
        <c:gapWidth val="150"/>
        <c:axId val="267761184"/>
        <c:axId val="2677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E38-40C6-906F-3221E03E99A3}"/>
            </c:ext>
          </c:extLst>
        </c:ser>
        <c:dLbls>
          <c:showLegendKey val="0"/>
          <c:showVal val="0"/>
          <c:showCatName val="0"/>
          <c:showSerName val="0"/>
          <c:showPercent val="0"/>
          <c:showBubbleSize val="0"/>
        </c:dLbls>
        <c:marker val="1"/>
        <c:smooth val="0"/>
        <c:axId val="267761184"/>
        <c:axId val="267762272"/>
      </c:lineChart>
      <c:dateAx>
        <c:axId val="267761184"/>
        <c:scaling>
          <c:orientation val="minMax"/>
        </c:scaling>
        <c:delete val="1"/>
        <c:axPos val="b"/>
        <c:numFmt formatCode="ge" sourceLinked="1"/>
        <c:majorTickMark val="none"/>
        <c:minorTickMark val="none"/>
        <c:tickLblPos val="none"/>
        <c:crossAx val="267762272"/>
        <c:crosses val="autoZero"/>
        <c:auto val="1"/>
        <c:lblOffset val="100"/>
        <c:baseTimeUnit val="years"/>
      </c:dateAx>
      <c:valAx>
        <c:axId val="2677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48.14</c:v>
                </c:pt>
                <c:pt idx="1">
                  <c:v>43.35</c:v>
                </c:pt>
                <c:pt idx="2">
                  <c:v>47.27</c:v>
                </c:pt>
                <c:pt idx="3">
                  <c:v>97.13</c:v>
                </c:pt>
                <c:pt idx="4">
                  <c:v>92.34</c:v>
                </c:pt>
              </c:numCache>
            </c:numRef>
          </c:val>
          <c:extLst xmlns:c16r2="http://schemas.microsoft.com/office/drawing/2015/06/chart">
            <c:ext xmlns:c16="http://schemas.microsoft.com/office/drawing/2014/chart" uri="{C3380CC4-5D6E-409C-BE32-E72D297353CC}">
              <c16:uniqueId val="{00000000-8811-45A3-B734-23F732A88B4A}"/>
            </c:ext>
          </c:extLst>
        </c:ser>
        <c:dLbls>
          <c:showLegendKey val="0"/>
          <c:showVal val="0"/>
          <c:showCatName val="0"/>
          <c:showSerName val="0"/>
          <c:showPercent val="0"/>
          <c:showBubbleSize val="0"/>
        </c:dLbls>
        <c:gapWidth val="150"/>
        <c:axId val="136369088"/>
        <c:axId val="1363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811-45A3-B734-23F732A88B4A}"/>
            </c:ext>
          </c:extLst>
        </c:ser>
        <c:dLbls>
          <c:showLegendKey val="0"/>
          <c:showVal val="0"/>
          <c:showCatName val="0"/>
          <c:showSerName val="0"/>
          <c:showPercent val="0"/>
          <c:showBubbleSize val="0"/>
        </c:dLbls>
        <c:marker val="1"/>
        <c:smooth val="0"/>
        <c:axId val="136369088"/>
        <c:axId val="136358208"/>
      </c:lineChart>
      <c:dateAx>
        <c:axId val="136369088"/>
        <c:scaling>
          <c:orientation val="minMax"/>
        </c:scaling>
        <c:delete val="1"/>
        <c:axPos val="b"/>
        <c:numFmt formatCode="ge" sourceLinked="1"/>
        <c:majorTickMark val="none"/>
        <c:minorTickMark val="none"/>
        <c:tickLblPos val="none"/>
        <c:crossAx val="136358208"/>
        <c:crosses val="autoZero"/>
        <c:auto val="1"/>
        <c:lblOffset val="100"/>
        <c:baseTimeUnit val="years"/>
      </c:dateAx>
      <c:valAx>
        <c:axId val="1363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286.68</c:v>
                </c:pt>
                <c:pt idx="1">
                  <c:v>320.37</c:v>
                </c:pt>
                <c:pt idx="2">
                  <c:v>303.20999999999998</c:v>
                </c:pt>
                <c:pt idx="3">
                  <c:v>152.06</c:v>
                </c:pt>
                <c:pt idx="4">
                  <c:v>152.11000000000001</c:v>
                </c:pt>
              </c:numCache>
            </c:numRef>
          </c:val>
          <c:extLst xmlns:c16r2="http://schemas.microsoft.com/office/drawing/2015/06/chart">
            <c:ext xmlns:c16="http://schemas.microsoft.com/office/drawing/2014/chart" uri="{C3380CC4-5D6E-409C-BE32-E72D297353CC}">
              <c16:uniqueId val="{00000000-D4CC-4EE2-AA7B-DE670BAF373F}"/>
            </c:ext>
          </c:extLst>
        </c:ser>
        <c:dLbls>
          <c:showLegendKey val="0"/>
          <c:showVal val="0"/>
          <c:showCatName val="0"/>
          <c:showSerName val="0"/>
          <c:showPercent val="0"/>
          <c:showBubbleSize val="0"/>
        </c:dLbls>
        <c:gapWidth val="150"/>
        <c:axId val="136363648"/>
        <c:axId val="1363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D4CC-4EE2-AA7B-DE670BAF373F}"/>
            </c:ext>
          </c:extLst>
        </c:ser>
        <c:dLbls>
          <c:showLegendKey val="0"/>
          <c:showVal val="0"/>
          <c:showCatName val="0"/>
          <c:showSerName val="0"/>
          <c:showPercent val="0"/>
          <c:showBubbleSize val="0"/>
        </c:dLbls>
        <c:marker val="1"/>
        <c:smooth val="0"/>
        <c:axId val="136363648"/>
        <c:axId val="136368000"/>
      </c:lineChart>
      <c:dateAx>
        <c:axId val="136363648"/>
        <c:scaling>
          <c:orientation val="minMax"/>
        </c:scaling>
        <c:delete val="1"/>
        <c:axPos val="b"/>
        <c:numFmt formatCode="ge" sourceLinked="1"/>
        <c:majorTickMark val="none"/>
        <c:minorTickMark val="none"/>
        <c:tickLblPos val="none"/>
        <c:crossAx val="136368000"/>
        <c:crosses val="autoZero"/>
        <c:auto val="1"/>
        <c:lblOffset val="100"/>
        <c:baseTimeUnit val="years"/>
      </c:dateAx>
      <c:valAx>
        <c:axId val="136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39.590000000000003</c:v>
                </c:pt>
                <c:pt idx="1">
                  <c:v>39</c:v>
                </c:pt>
                <c:pt idx="2">
                  <c:v>38.14</c:v>
                </c:pt>
                <c:pt idx="3">
                  <c:v>37.33</c:v>
                </c:pt>
                <c:pt idx="4">
                  <c:v>39.68</c:v>
                </c:pt>
              </c:numCache>
            </c:numRef>
          </c:val>
          <c:extLst xmlns:c16r2="http://schemas.microsoft.com/office/drawing/2015/06/chart">
            <c:ext xmlns:c16="http://schemas.microsoft.com/office/drawing/2014/chart" uri="{C3380CC4-5D6E-409C-BE32-E72D297353CC}">
              <c16:uniqueId val="{00000000-0BDF-4709-8BAA-472E5EF38DE3}"/>
            </c:ext>
          </c:extLst>
        </c:ser>
        <c:dLbls>
          <c:showLegendKey val="0"/>
          <c:showVal val="0"/>
          <c:showCatName val="0"/>
          <c:showSerName val="0"/>
          <c:showPercent val="0"/>
          <c:showBubbleSize val="0"/>
        </c:dLbls>
        <c:gapWidth val="150"/>
        <c:axId val="136362016"/>
        <c:axId val="1363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BDF-4709-8BAA-472E5EF38DE3}"/>
            </c:ext>
          </c:extLst>
        </c:ser>
        <c:dLbls>
          <c:showLegendKey val="0"/>
          <c:showVal val="0"/>
          <c:showCatName val="0"/>
          <c:showSerName val="0"/>
          <c:showPercent val="0"/>
          <c:showBubbleSize val="0"/>
        </c:dLbls>
        <c:marker val="1"/>
        <c:smooth val="0"/>
        <c:axId val="136362016"/>
        <c:axId val="136366368"/>
      </c:lineChart>
      <c:dateAx>
        <c:axId val="136362016"/>
        <c:scaling>
          <c:orientation val="minMax"/>
        </c:scaling>
        <c:delete val="1"/>
        <c:axPos val="b"/>
        <c:numFmt formatCode="ge" sourceLinked="1"/>
        <c:majorTickMark val="none"/>
        <c:minorTickMark val="none"/>
        <c:tickLblPos val="none"/>
        <c:crossAx val="136366368"/>
        <c:crosses val="autoZero"/>
        <c:auto val="1"/>
        <c:lblOffset val="100"/>
        <c:baseTimeUnit val="years"/>
      </c:dateAx>
      <c:valAx>
        <c:axId val="1363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81.17</c:v>
                </c:pt>
                <c:pt idx="1">
                  <c:v>83.24</c:v>
                </c:pt>
                <c:pt idx="2">
                  <c:v>85.09</c:v>
                </c:pt>
                <c:pt idx="3">
                  <c:v>85.6</c:v>
                </c:pt>
                <c:pt idx="4">
                  <c:v>87.76</c:v>
                </c:pt>
              </c:numCache>
            </c:numRef>
          </c:val>
          <c:extLst xmlns:c16r2="http://schemas.microsoft.com/office/drawing/2015/06/chart">
            <c:ext xmlns:c16="http://schemas.microsoft.com/office/drawing/2014/chart" uri="{C3380CC4-5D6E-409C-BE32-E72D297353CC}">
              <c16:uniqueId val="{00000000-88DE-4B0B-9393-2643CFFE75AD}"/>
            </c:ext>
          </c:extLst>
        </c:ser>
        <c:dLbls>
          <c:showLegendKey val="0"/>
          <c:showVal val="0"/>
          <c:showCatName val="0"/>
          <c:showSerName val="0"/>
          <c:showPercent val="0"/>
          <c:showBubbleSize val="0"/>
        </c:dLbls>
        <c:gapWidth val="150"/>
        <c:axId val="136365280"/>
        <c:axId val="1363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8DE-4B0B-9393-2643CFFE75AD}"/>
            </c:ext>
          </c:extLst>
        </c:ser>
        <c:dLbls>
          <c:showLegendKey val="0"/>
          <c:showVal val="0"/>
          <c:showCatName val="0"/>
          <c:showSerName val="0"/>
          <c:showPercent val="0"/>
          <c:showBubbleSize val="0"/>
        </c:dLbls>
        <c:marker val="1"/>
        <c:smooth val="0"/>
        <c:axId val="136365280"/>
        <c:axId val="136357120"/>
      </c:lineChart>
      <c:dateAx>
        <c:axId val="136365280"/>
        <c:scaling>
          <c:orientation val="minMax"/>
        </c:scaling>
        <c:delete val="1"/>
        <c:axPos val="b"/>
        <c:numFmt formatCode="ge" sourceLinked="1"/>
        <c:majorTickMark val="none"/>
        <c:minorTickMark val="none"/>
        <c:tickLblPos val="none"/>
        <c:crossAx val="136357120"/>
        <c:crosses val="autoZero"/>
        <c:auto val="1"/>
        <c:lblOffset val="100"/>
        <c:baseTimeUnit val="years"/>
      </c:dateAx>
      <c:valAx>
        <c:axId val="136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AD8" sqref="AD8:AJ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若桜町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3345</v>
      </c>
      <c r="AM8" s="49"/>
      <c r="AN8" s="49"/>
      <c r="AO8" s="49"/>
      <c r="AP8" s="49"/>
      <c r="AQ8" s="49"/>
      <c r="AR8" s="49"/>
      <c r="AS8" s="49"/>
      <c r="AT8" s="44">
        <f>データ!T6</f>
        <v>199.18</v>
      </c>
      <c r="AU8" s="44"/>
      <c r="AV8" s="44"/>
      <c r="AW8" s="44"/>
      <c r="AX8" s="44"/>
      <c r="AY8" s="44"/>
      <c r="AZ8" s="44"/>
      <c r="BA8" s="44"/>
      <c r="BB8" s="44">
        <f>データ!U6</f>
        <v>16.79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80.569999999999993</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2663</v>
      </c>
      <c r="AM10" s="49"/>
      <c r="AN10" s="49"/>
      <c r="AO10" s="49"/>
      <c r="AP10" s="49"/>
      <c r="AQ10" s="49"/>
      <c r="AR10" s="49"/>
      <c r="AS10" s="49"/>
      <c r="AT10" s="44">
        <f>データ!W6</f>
        <v>1.26</v>
      </c>
      <c r="AU10" s="44"/>
      <c r="AV10" s="44"/>
      <c r="AW10" s="44"/>
      <c r="AX10" s="44"/>
      <c r="AY10" s="44"/>
      <c r="AZ10" s="44"/>
      <c r="BA10" s="44"/>
      <c r="BB10" s="44">
        <f>データ!X6</f>
        <v>2113.4899999999998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L/cLQ3B1VQBCsYMkCvJ7q5NfUr7gnb97RLalKjBFpIgPVS/3icjRPyvHo+VxajLS40z4KXriG0zvV8t4YBtoxw==" saltValue="06szcPyjPUMQUVehaBIf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313254</v>
      </c>
      <c r="D6" s="32">
        <f t="shared" si="3"/>
        <v>47</v>
      </c>
      <c r="E6" s="32">
        <f t="shared" si="3"/>
        <v>17</v>
      </c>
      <c r="F6" s="32">
        <f t="shared" si="3"/>
        <v>4</v>
      </c>
      <c r="G6" s="32">
        <f t="shared" si="3"/>
        <v>0</v>
      </c>
      <c r="H6" s="32" t="str">
        <f t="shared" si="3"/>
        <v>鳥取県　若桜町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80.569999999999993</v>
      </c>
      <c r="Q6" s="33">
        <f t="shared" si="3"/>
        <v>100</v>
      </c>
      <c r="R6" s="33">
        <f t="shared" si="3"/>
        <v>3780</v>
      </c>
      <c r="S6" s="33">
        <f t="shared" si="3"/>
        <v>3345</v>
      </c>
      <c r="T6" s="33">
        <f t="shared" si="3"/>
        <v>199.18</v>
      </c>
      <c r="U6" s="33">
        <f t="shared" si="3"/>
        <v>16.79</v>
      </c>
      <c r="V6" s="33">
        <f t="shared" si="3"/>
        <v>2663</v>
      </c>
      <c r="W6" s="33">
        <f t="shared" si="3"/>
        <v>1.26</v>
      </c>
      <c r="X6" s="33">
        <f t="shared" si="3"/>
        <v>2113.4899999999998</v>
      </c>
      <c r="Y6" s="34">
        <f>IF(Y7="",NA(),Y7)</f>
        <v>41.69</v>
      </c>
      <c r="Z6" s="34">
        <f t="shared" ref="Z6:AH6" si="4">IF(Z7="",NA(),Z7)</f>
        <v>43.69</v>
      </c>
      <c r="AA6" s="34">
        <f t="shared" si="4"/>
        <v>44.59</v>
      </c>
      <c r="AB6" s="34">
        <f t="shared" si="4"/>
        <v>96.73</v>
      </c>
      <c r="AC6" s="34">
        <f t="shared" si="4"/>
        <v>94.74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1120.79</v>
      </c>
      <c r="BG6" s="34">
        <f t="shared" ref="BG6:BO6" si="7">IF(BG7="",NA(),BG7)</f>
        <v>1200.1199999999999</v>
      </c>
      <c r="BH6" s="34">
        <f t="shared" si="7"/>
        <v>1120.53</v>
      </c>
      <c r="BI6" s="34">
        <f t="shared" si="7"/>
        <v>567.19000000000005</v>
      </c>
      <c r="BJ6" s="34">
        <f t="shared" si="7"/>
        <v>541.09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48.14</v>
      </c>
      <c r="BR6" s="34">
        <f t="shared" ref="BR6:BZ6" si="8">IF(BR7="",NA(),BR7)</f>
        <v>43.35</v>
      </c>
      <c r="BS6" s="34">
        <f t="shared" si="8"/>
        <v>47.27</v>
      </c>
      <c r="BT6" s="34">
        <f t="shared" si="8"/>
        <v>97.13</v>
      </c>
      <c r="BU6" s="34">
        <f t="shared" si="8"/>
        <v>92.34</v>
      </c>
      <c r="BV6" s="34">
        <f t="shared" si="8"/>
        <v>64.63</v>
      </c>
      <c r="BW6" s="34">
        <f t="shared" si="8"/>
        <v>66.56</v>
      </c>
      <c r="BX6" s="34">
        <f t="shared" si="8"/>
        <v>66.22</v>
      </c>
      <c r="BY6" s="34">
        <f t="shared" si="8"/>
        <v>69.87</v>
      </c>
      <c r="BZ6" s="34">
        <f t="shared" si="8"/>
        <v>74.3</v>
      </c>
      <c r="CA6" s="33" t="str">
        <f>IF(CA7="","",IF(CA7="-","【-】","【"&amp;SUBSTITUTE(TEXT(CA7,"#,##0.00"),"-","△")&amp;"】"))</f>
        <v>【75.58】</v>
      </c>
      <c r="CB6" s="34">
        <f>IF(CB7="",NA(),CB7)</f>
        <v>286.68</v>
      </c>
      <c r="CC6" s="34">
        <f t="shared" ref="CC6:CK6" si="9">IF(CC7="",NA(),CC7)</f>
        <v>320.37</v>
      </c>
      <c r="CD6" s="34">
        <f t="shared" si="9"/>
        <v>303.20999999999998</v>
      </c>
      <c r="CE6" s="34">
        <f t="shared" si="9"/>
        <v>152.06</v>
      </c>
      <c r="CF6" s="34">
        <f t="shared" si="9"/>
        <v>152.11000000000001</v>
      </c>
      <c r="CG6" s="34">
        <f t="shared" si="9"/>
        <v>245.75</v>
      </c>
      <c r="CH6" s="34">
        <f t="shared" si="9"/>
        <v>244.29</v>
      </c>
      <c r="CI6" s="34">
        <f t="shared" si="9"/>
        <v>246.72</v>
      </c>
      <c r="CJ6" s="34">
        <f t="shared" si="9"/>
        <v>234.96</v>
      </c>
      <c r="CK6" s="34">
        <f t="shared" si="9"/>
        <v>221.81</v>
      </c>
      <c r="CL6" s="33" t="str">
        <f>IF(CL7="","",IF(CL7="-","【-】","【"&amp;SUBSTITUTE(TEXT(CL7,"#,##0.00"),"-","△")&amp;"】"))</f>
        <v>【215.23】</v>
      </c>
      <c r="CM6" s="34">
        <f>IF(CM7="",NA(),CM7)</f>
        <v>39.590000000000003</v>
      </c>
      <c r="CN6" s="34">
        <f t="shared" ref="CN6:CV6" si="10">IF(CN7="",NA(),CN7)</f>
        <v>39</v>
      </c>
      <c r="CO6" s="34">
        <f t="shared" si="10"/>
        <v>38.14</v>
      </c>
      <c r="CP6" s="34">
        <f t="shared" si="10"/>
        <v>37.33</v>
      </c>
      <c r="CQ6" s="34">
        <f t="shared" si="10"/>
        <v>39.68</v>
      </c>
      <c r="CR6" s="34">
        <f t="shared" si="10"/>
        <v>43.65</v>
      </c>
      <c r="CS6" s="34">
        <f t="shared" si="10"/>
        <v>43.58</v>
      </c>
      <c r="CT6" s="34">
        <f t="shared" si="10"/>
        <v>41.35</v>
      </c>
      <c r="CU6" s="34">
        <f t="shared" si="10"/>
        <v>42.9</v>
      </c>
      <c r="CV6" s="34">
        <f t="shared" si="10"/>
        <v>43.36</v>
      </c>
      <c r="CW6" s="33" t="str">
        <f>IF(CW7="","",IF(CW7="-","【-】","【"&amp;SUBSTITUTE(TEXT(CW7,"#,##0.00"),"-","△")&amp;"】"))</f>
        <v>【42.66】</v>
      </c>
      <c r="CX6" s="34">
        <f>IF(CX7="",NA(),CX7)</f>
        <v>81.17</v>
      </c>
      <c r="CY6" s="34">
        <f t="shared" ref="CY6:DG6" si="11">IF(CY7="",NA(),CY7)</f>
        <v>83.24</v>
      </c>
      <c r="CZ6" s="34">
        <f t="shared" si="11"/>
        <v>85.09</v>
      </c>
      <c r="DA6" s="34">
        <f t="shared" si="11"/>
        <v>85.6</v>
      </c>
      <c r="DB6" s="34">
        <f t="shared" si="11"/>
        <v>87.76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313254</v>
      </c>
      <c r="D7" s="36">
        <v>47</v>
      </c>
      <c r="E7" s="36">
        <v>17</v>
      </c>
      <c r="F7" s="36">
        <v>4</v>
      </c>
      <c r="G7" s="36">
        <v>0</v>
      </c>
      <c r="H7" s="36" t="s">
        <v>108</v>
      </c>
      <c r="I7" s="36" t="s">
        <v>109</v>
      </c>
      <c r="J7" s="36" t="s">
        <v>110</v>
      </c>
      <c r="K7" s="36" t="s">
        <v>111</v>
      </c>
      <c r="L7" s="36" t="s">
        <v>112</v>
      </c>
      <c r="M7" s="36" t="s">
        <v>113</v>
      </c>
      <c r="N7" s="37" t="s">
        <v>114</v>
      </c>
      <c r="O7" s="37" t="s">
        <v>115</v>
      </c>
      <c r="P7" s="37">
        <v>80.569999999999993</v>
      </c>
      <c r="Q7" s="37">
        <v>100</v>
      </c>
      <c r="R7" s="37">
        <v>3780</v>
      </c>
      <c r="S7" s="37">
        <v>3345</v>
      </c>
      <c r="T7" s="37">
        <v>199.18</v>
      </c>
      <c r="U7" s="37">
        <v>16.79</v>
      </c>
      <c r="V7" s="37">
        <v>2663</v>
      </c>
      <c r="W7" s="37">
        <v>1.26</v>
      </c>
      <c r="X7" s="37">
        <v>2113.4899999999998</v>
      </c>
      <c r="Y7" s="37">
        <v>41.69</v>
      </c>
      <c r="Z7" s="37">
        <v>43.69</v>
      </c>
      <c r="AA7" s="37">
        <v>44.59</v>
      </c>
      <c r="AB7" s="37">
        <v>96.73</v>
      </c>
      <c r="AC7" s="37">
        <v>94.74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1120.79</v>
      </c>
      <c r="BG7" s="37">
        <v>1200.1199999999999</v>
      </c>
      <c r="BH7" s="37">
        <v>1120.53</v>
      </c>
      <c r="BI7" s="37">
        <v>567.19000000000005</v>
      </c>
      <c r="BJ7" s="37">
        <v>541.09</v>
      </c>
      <c r="BK7" s="37">
        <v>1569.13</v>
      </c>
      <c r="BL7" s="37">
        <v>1436</v>
      </c>
      <c r="BM7" s="37">
        <v>1434.89</v>
      </c>
      <c r="BN7" s="37">
        <v>1298.9100000000001</v>
      </c>
      <c r="BO7" s="37">
        <v>1243.71</v>
      </c>
      <c r="BP7" s="37">
        <v>1225.44</v>
      </c>
      <c r="BQ7" s="37">
        <v>48.14</v>
      </c>
      <c r="BR7" s="37">
        <v>43.35</v>
      </c>
      <c r="BS7" s="37">
        <v>47.27</v>
      </c>
      <c r="BT7" s="37">
        <v>97.13</v>
      </c>
      <c r="BU7" s="37">
        <v>92.34</v>
      </c>
      <c r="BV7" s="37">
        <v>64.63</v>
      </c>
      <c r="BW7" s="37">
        <v>66.56</v>
      </c>
      <c r="BX7" s="37">
        <v>66.22</v>
      </c>
      <c r="BY7" s="37">
        <v>69.87</v>
      </c>
      <c r="BZ7" s="37">
        <v>74.3</v>
      </c>
      <c r="CA7" s="37">
        <v>75.58</v>
      </c>
      <c r="CB7" s="37">
        <v>286.68</v>
      </c>
      <c r="CC7" s="37">
        <v>320.37</v>
      </c>
      <c r="CD7" s="37">
        <v>303.20999999999998</v>
      </c>
      <c r="CE7" s="37">
        <v>152.06</v>
      </c>
      <c r="CF7" s="37">
        <v>152.11000000000001</v>
      </c>
      <c r="CG7" s="37">
        <v>245.75</v>
      </c>
      <c r="CH7" s="37">
        <v>244.29</v>
      </c>
      <c r="CI7" s="37">
        <v>246.72</v>
      </c>
      <c r="CJ7" s="37">
        <v>234.96</v>
      </c>
      <c r="CK7" s="37">
        <v>221.81</v>
      </c>
      <c r="CL7" s="37">
        <v>215.23</v>
      </c>
      <c r="CM7" s="37">
        <v>39.590000000000003</v>
      </c>
      <c r="CN7" s="37">
        <v>39</v>
      </c>
      <c r="CO7" s="37">
        <v>38.14</v>
      </c>
      <c r="CP7" s="37">
        <v>37.33</v>
      </c>
      <c r="CQ7" s="37">
        <v>39.68</v>
      </c>
      <c r="CR7" s="37">
        <v>43.65</v>
      </c>
      <c r="CS7" s="37">
        <v>43.58</v>
      </c>
      <c r="CT7" s="37">
        <v>41.35</v>
      </c>
      <c r="CU7" s="37">
        <v>42.9</v>
      </c>
      <c r="CV7" s="37">
        <v>43.36</v>
      </c>
      <c r="CW7" s="37">
        <v>42.66</v>
      </c>
      <c r="CX7" s="37">
        <v>81.17</v>
      </c>
      <c r="CY7" s="37">
        <v>83.24</v>
      </c>
      <c r="CZ7" s="37">
        <v>85.09</v>
      </c>
      <c r="DA7" s="37">
        <v>85.6</v>
      </c>
      <c r="DB7" s="37">
        <v>87.76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cp:lastPrinted>2019-01-28T07:26:34Z</cp:lastPrinted>
  <dcterms:created xsi:type="dcterms:W3CDTF">2018-12-03T09:16:13Z</dcterms:created>
  <dcterms:modified xsi:type="dcterms:W3CDTF">2019-01-28T07:56:15Z</dcterms:modified>
  <cp:category/>
</cp:coreProperties>
</file>