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user\Desktop\H29 公営企業事業に係る「経営比較分析表」の作成について\"/>
    </mc:Choice>
  </mc:AlternateContent>
  <workbookProtection workbookAlgorithmName="SHA-512" workbookHashValue="jJSrXNJJfSRtY3PeRHyqVVFIRioTStEBpUqXthX7tBmF3t7d0LGgPebr+o9cjF6XsyS50YN6xfNBcLrXx2UlKg==" workbookSaltValue="CWFpH2VnHW+zTUo6MTkITw==" workbookSpinCount="100000" lockStructure="1"/>
  <bookViews>
    <workbookView xWindow="0" yWindow="0" windowWidth="20400" windowHeight="714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<sst xmlns="http://schemas.openxmlformats.org/spreadsheetml/2006/main" count="237" uniqueCount="123">
  <si>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</si>
  <si>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</si>
  <si>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</si>
  <si>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</si>
  <si>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</si>
  <si>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</si>
  <si>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</si>
  <si>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</si>
  <si>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</si>
  <si>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</si>
  <si>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</si>
  <si>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</si>
  <si>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</si>
  <si>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</si>
  <si>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</si>
  <si>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</si>
  <si>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</si>
  <si>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</si>
  <si>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</si>
  <si>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</si>
  <si>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</si>
  <si>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</si>
  <si>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</si>
  <si>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</si>
  <si>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</si>
  <si>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</si>
  <si>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</si>
  <si>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</si>
  <si>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</si>
  <si>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</si>
  <si>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</si>
  <si>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</si>
  <si>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</si>
  <si>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</si>
  <si>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</si>
  <si>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</si>
  <si>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</si>
  <si>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</si>
  <si>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</si>
  <si>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</si>
  <si>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</si>
  <si>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</si>
  <si>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</si>
  <si>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</si>
  <si>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</si>
  <si>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</si>
  <si>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</si>
  <si>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</si>
  <si>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</si>
  <si>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</si>
  <si>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</si>
  <si>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</si>
  <si>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</si>
  <si>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</si>
  <si>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</si>
  <si>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</si>
  <si>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</si>
  <si>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</si>
  <si>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</si>
  <si>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</si>
  <si>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</si>
  <si>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</si>
  <si>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</si>
  <si>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</si>
  <si>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</si>
  <si>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</si>
  <si>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</si>
  <si>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</si>
  <si>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</si>
  <si>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</si>
  <si>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</si>
  <si>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</si>
  <si>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</si>
  <si>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</si>
  <si>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</si>
  <si>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</si>
  <si>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</si>
  <si>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</si>
  <si>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</si>
  <si>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</si>
  <si>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</si>
  <si>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</si>
  <si>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</si>
  <si>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</si>
  <si>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</si>
  <si>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</si>
  <si>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</si>
  <si>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</si>
  <si>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</si>
  <si>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</si>
  <si>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</si>
  <si>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</si>
  <si>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</si>
  <si>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</si>
  <si>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</si>
  <si>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</si>
  <si>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</si>
  <si>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</si>
  <si>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</si>
  <si>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</si>
  <si>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</si>
  <si>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</si>
  <si>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</si>
  <si>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</si>
  <si>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</si>
  <si>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</si>
  <si>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</si>
  <si>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</si>
  <si>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</si>
  <si>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</si>
  <si>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</si>
  <si>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</si>
  <si>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</si>
  <si>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</si>
  <si>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</si>
  <si>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</si>
  <si>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</si>
  <si>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</si>
  <si>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</si>
  <si>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</si>
  <si>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維持管理費等が年々増加する中で少子高齢化や人口減に伴い、有収水量に影響し使用料収入が減額となっている。この収入の内、半分以上が維持管理費に充てているため、基金等の積み立てが激減していることを勘案し使用料の改定を行う時期に入っている。このため、平成29年度から経営改善に向けた検討を継続し行い、施設統合及び施設更新が完了した地区から順次、新料金改定に向けた取組みを図りたいと考えている。</t>
    <rPh sb="1" eb="3">
      <t>イジ</t>
    </rPh>
    <rPh sb="3" eb="6">
      <t>カンリヒ</t>
    </rPh>
    <rPh sb="6" eb="7">
      <t>トウ</t>
    </rPh>
    <rPh sb="8" eb="10">
      <t>ネンネン</t>
    </rPh>
    <rPh sb="10" eb="12">
      <t>ゾウカ</t>
    </rPh>
    <rPh sb="14" eb="15">
      <t>ナカ</t>
    </rPh>
    <rPh sb="16" eb="18">
      <t>ショウシ</t>
    </rPh>
    <rPh sb="18" eb="21">
      <t>コウレイカ</t>
    </rPh>
    <rPh sb="22" eb="25">
      <t>ジンコウゲン</t>
    </rPh>
    <rPh sb="26" eb="27">
      <t>トモナ</t>
    </rPh>
    <rPh sb="29" eb="31">
      <t>ユウシュウ</t>
    </rPh>
    <rPh sb="31" eb="33">
      <t>スイリョウ</t>
    </rPh>
    <rPh sb="34" eb="36">
      <t>エイキョウ</t>
    </rPh>
    <rPh sb="37" eb="40">
      <t>シヨウリョウ</t>
    </rPh>
    <rPh sb="40" eb="42">
      <t>シュウニュウ</t>
    </rPh>
    <rPh sb="43" eb="45">
      <t>ゲンガク</t>
    </rPh>
    <rPh sb="54" eb="56">
      <t>シュウニュウ</t>
    </rPh>
    <rPh sb="57" eb="58">
      <t>ウチ</t>
    </rPh>
    <rPh sb="59" eb="61">
      <t>ハンブン</t>
    </rPh>
    <rPh sb="61" eb="63">
      <t>イジョウ</t>
    </rPh>
    <rPh sb="64" eb="66">
      <t>イジ</t>
    </rPh>
    <rPh sb="66" eb="69">
      <t>カンリヒ</t>
    </rPh>
    <rPh sb="70" eb="71">
      <t>ア</t>
    </rPh>
    <rPh sb="78" eb="80">
      <t>キキン</t>
    </rPh>
    <rPh sb="80" eb="81">
      <t>トウ</t>
    </rPh>
    <rPh sb="82" eb="83">
      <t>ツ</t>
    </rPh>
    <rPh sb="84" eb="85">
      <t>タ</t>
    </rPh>
    <rPh sb="87" eb="89">
      <t>ゲキゲン</t>
    </rPh>
    <rPh sb="96" eb="98">
      <t>カンアン</t>
    </rPh>
    <rPh sb="99" eb="102">
      <t>シヨウリョウ</t>
    </rPh>
    <rPh sb="103" eb="105">
      <t>カイテイ</t>
    </rPh>
    <rPh sb="106" eb="107">
      <t>オコナ</t>
    </rPh>
    <rPh sb="108" eb="110">
      <t>ジキ</t>
    </rPh>
    <rPh sb="111" eb="112">
      <t>ハイ</t>
    </rPh>
    <rPh sb="122" eb="124">
      <t>ヘイセイ</t>
    </rPh>
    <rPh sb="126" eb="128">
      <t>ネンド</t>
    </rPh>
    <rPh sb="130" eb="132">
      <t>ケイエイ</t>
    </rPh>
    <rPh sb="132" eb="134">
      <t>カイゼン</t>
    </rPh>
    <rPh sb="135" eb="136">
      <t>ム</t>
    </rPh>
    <rPh sb="138" eb="140">
      <t>ケントウ</t>
    </rPh>
    <rPh sb="144" eb="145">
      <t>オコナ</t>
    </rPh>
    <rPh sb="147" eb="149">
      <t>シセツ</t>
    </rPh>
    <rPh sb="149" eb="151">
      <t>トウゴウ</t>
    </rPh>
    <rPh sb="151" eb="152">
      <t>オヨ</t>
    </rPh>
    <rPh sb="153" eb="155">
      <t>シセツ</t>
    </rPh>
    <rPh sb="155" eb="157">
      <t>コウシン</t>
    </rPh>
    <rPh sb="158" eb="160">
      <t>カンリョウ</t>
    </rPh>
    <rPh sb="162" eb="164">
      <t>チク</t>
    </rPh>
    <rPh sb="166" eb="168">
      <t>ジュンジ</t>
    </rPh>
    <rPh sb="169" eb="172">
      <t>シンリョウキン</t>
    </rPh>
    <rPh sb="172" eb="174">
      <t>カイテイ</t>
    </rPh>
    <rPh sb="175" eb="176">
      <t>ム</t>
    </rPh>
    <rPh sb="178" eb="179">
      <t>ト</t>
    </rPh>
    <rPh sb="179" eb="180">
      <t>ク</t>
    </rPh>
    <rPh sb="182" eb="183">
      <t>ハカ</t>
    </rPh>
    <rPh sb="187" eb="188">
      <t>カンガ</t>
    </rPh>
    <phoneticPr fontId="4"/>
  </si>
  <si>
    <t>本町の１７箇所ある水道施設のほとんどが、昭和３０年～４０年代に竣工したものでが顕著になってきている。また、平成５年から着手した下水道整備と併せた管路の一部布設替えからも年月が経過し、布設替えが未実施の箇所でも平成２１年～２６年まで石綿管の布設替えを行い、平成２７年からは、施設統合や長寿命化等に向けて施設の新設、更新に向けて事業実施している。</t>
    <rPh sb="0" eb="2">
      <t>ホンチョウ</t>
    </rPh>
    <rPh sb="5" eb="7">
      <t>カショ</t>
    </rPh>
    <rPh sb="9" eb="11">
      <t>スイドウ</t>
    </rPh>
    <rPh sb="11" eb="13">
      <t>シセツ</t>
    </rPh>
    <rPh sb="20" eb="22">
      <t>ショウワ</t>
    </rPh>
    <rPh sb="24" eb="25">
      <t>ネン</t>
    </rPh>
    <rPh sb="28" eb="30">
      <t>ネンダイ</t>
    </rPh>
    <rPh sb="31" eb="33">
      <t>シュンコウ</t>
    </rPh>
    <rPh sb="39" eb="41">
      <t>ケンチョ</t>
    </rPh>
    <rPh sb="75" eb="77">
      <t>イチブ</t>
    </rPh>
    <rPh sb="77" eb="79">
      <t>フセツ</t>
    </rPh>
    <rPh sb="79" eb="80">
      <t>ガ</t>
    </rPh>
    <rPh sb="91" eb="93">
      <t>フセツ</t>
    </rPh>
    <rPh sb="93" eb="94">
      <t>ガ</t>
    </rPh>
    <rPh sb="96" eb="99">
      <t>ミジッシ</t>
    </rPh>
    <rPh sb="100" eb="102">
      <t>カショ</t>
    </rPh>
    <rPh sb="104" eb="106">
      <t>ヘイセイ</t>
    </rPh>
    <rPh sb="108" eb="109">
      <t>ネン</t>
    </rPh>
    <rPh sb="112" eb="113">
      <t>ネン</t>
    </rPh>
    <rPh sb="115" eb="117">
      <t>イシワタ</t>
    </rPh>
    <rPh sb="117" eb="118">
      <t>カン</t>
    </rPh>
    <rPh sb="119" eb="121">
      <t>フセツ</t>
    </rPh>
    <rPh sb="121" eb="122">
      <t>ガ</t>
    </rPh>
    <rPh sb="124" eb="125">
      <t>オコナ</t>
    </rPh>
    <rPh sb="127" eb="129">
      <t>ヘイセイ</t>
    </rPh>
    <rPh sb="131" eb="132">
      <t>ネン</t>
    </rPh>
    <rPh sb="136" eb="138">
      <t>シセツ</t>
    </rPh>
    <rPh sb="138" eb="140">
      <t>トウゴウ</t>
    </rPh>
    <rPh sb="141" eb="144">
      <t>チョウジュミョウ</t>
    </rPh>
    <rPh sb="144" eb="145">
      <t>カ</t>
    </rPh>
    <rPh sb="145" eb="146">
      <t>トウ</t>
    </rPh>
    <rPh sb="147" eb="148">
      <t>ム</t>
    </rPh>
    <rPh sb="150" eb="152">
      <t>シセツ</t>
    </rPh>
    <rPh sb="153" eb="155">
      <t>シンセツ</t>
    </rPh>
    <rPh sb="156" eb="158">
      <t>コウシン</t>
    </rPh>
    <rPh sb="159" eb="160">
      <t>ム</t>
    </rPh>
    <rPh sb="162" eb="164">
      <t>ジギョウ</t>
    </rPh>
    <rPh sb="164" eb="166">
      <t>ジッシ</t>
    </rPh>
    <phoneticPr fontId="4"/>
  </si>
  <si>
    <t>・本町の水道施設は老朽化が著しく耐用年数を迎えている施設も多いことから平成１９年度に統合計画を策定し、平成２７年度から約１０年間で施設統合等に向け順次施工している。また、施設毎の距離が遠く施設全体を一つにまとめることが不可能なことから、比較的近い施設を統合することで施設の長寿命化と維持管理費の削減を図り、また、１７施設の使用料が多体系のため使用料金の１本化を検討しながら、料金改定時に経営健全化等の検討を図り使用料の決定を行う。</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5" eb="37">
      <t>ヘイセイ</t>
    </rPh>
    <rPh sb="39" eb="41">
      <t>ネンド</t>
    </rPh>
    <rPh sb="42" eb="44">
      <t>トウゴウ</t>
    </rPh>
    <rPh sb="44" eb="46">
      <t>ケイカク</t>
    </rPh>
    <rPh sb="47" eb="49">
      <t>サクテイ</t>
    </rPh>
    <rPh sb="51" eb="53">
      <t>ヘイセイ</t>
    </rPh>
    <rPh sb="55" eb="57">
      <t>ネンド</t>
    </rPh>
    <rPh sb="59" eb="60">
      <t>ヤク</t>
    </rPh>
    <rPh sb="62" eb="64">
      <t>ネンカン</t>
    </rPh>
    <rPh sb="65" eb="67">
      <t>シセツ</t>
    </rPh>
    <rPh sb="67" eb="69">
      <t>トウゴウ</t>
    </rPh>
    <rPh sb="69" eb="70">
      <t>トウ</t>
    </rPh>
    <rPh sb="71" eb="72">
      <t>ム</t>
    </rPh>
    <rPh sb="73" eb="75">
      <t>ジュンジ</t>
    </rPh>
    <rPh sb="75" eb="77">
      <t>セコウ</t>
    </rPh>
    <rPh sb="85" eb="87">
      <t>シセツ</t>
    </rPh>
    <rPh sb="87" eb="88">
      <t>ゴト</t>
    </rPh>
    <rPh sb="89" eb="91">
      <t>キョリ</t>
    </rPh>
    <rPh sb="92" eb="93">
      <t>トオ</t>
    </rPh>
    <rPh sb="94" eb="96">
      <t>シセツ</t>
    </rPh>
    <rPh sb="96" eb="98">
      <t>ゼンタイ</t>
    </rPh>
    <rPh sb="99" eb="100">
      <t>ヒト</t>
    </rPh>
    <rPh sb="109" eb="112">
      <t>フカノウ</t>
    </rPh>
    <rPh sb="118" eb="121">
      <t>ヒカクテキ</t>
    </rPh>
    <rPh sb="121" eb="122">
      <t>チカ</t>
    </rPh>
    <rPh sb="123" eb="125">
      <t>シセツ</t>
    </rPh>
    <rPh sb="126" eb="128">
      <t>トウゴウ</t>
    </rPh>
    <rPh sb="133" eb="135">
      <t>シセツ</t>
    </rPh>
    <rPh sb="136" eb="139">
      <t>チョウジュミョウ</t>
    </rPh>
    <rPh sb="139" eb="140">
      <t>カ</t>
    </rPh>
    <rPh sb="141" eb="143">
      <t>イジ</t>
    </rPh>
    <rPh sb="143" eb="146">
      <t>カンリヒ</t>
    </rPh>
    <rPh sb="147" eb="149">
      <t>サクゲン</t>
    </rPh>
    <rPh sb="150" eb="151">
      <t>ハカ</t>
    </rPh>
    <rPh sb="158" eb="160">
      <t>シセツ</t>
    </rPh>
    <rPh sb="161" eb="164">
      <t>シヨウリョウ</t>
    </rPh>
    <rPh sb="165" eb="168">
      <t>タタイケイ</t>
    </rPh>
    <rPh sb="171" eb="173">
      <t>シヨウ</t>
    </rPh>
    <rPh sb="173" eb="175">
      <t>リョウキン</t>
    </rPh>
    <rPh sb="177" eb="179">
      <t>ホンカ</t>
    </rPh>
    <rPh sb="180" eb="182">
      <t>ケントウ</t>
    </rPh>
    <rPh sb="187" eb="189">
      <t>リョウキン</t>
    </rPh>
    <rPh sb="189" eb="192">
      <t>カイテイジ</t>
    </rPh>
    <rPh sb="193" eb="195">
      <t>ケイエイ</t>
    </rPh>
    <rPh sb="195" eb="198">
      <t>ケンゼンカ</t>
    </rPh>
    <rPh sb="198" eb="199">
      <t>トウ</t>
    </rPh>
    <rPh sb="200" eb="202">
      <t>ケントウ</t>
    </rPh>
    <rPh sb="203" eb="204">
      <t>ハカ</t>
    </rPh>
    <rPh sb="205" eb="208">
      <t>シヨウリョウ</t>
    </rPh>
    <rPh sb="209" eb="211">
      <t>ケッテイ</t>
    </rPh>
    <rPh sb="212" eb="21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</si>
</sst>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0.52</c:v>
                </c:pt>
                <c:pt idx="1">
                  <c:v>0.63</c:v>
                </c:pt>
                <c:pt idx="2">
                  <c:v>0.74</c:v>
                </c:pt>
                <c:pt idx="3">
                  <c:v>0.66</c:v>
                </c:pt>
                <c:pt idx="4">
                  <c:v>2.57</c:v>
                </c:pt>
              </c:numCache>
            </c:numRef>
          </c:val>
          <c:extLst xmlns:c16r2="http://schemas.microsoft.com/office/drawing/2015/06/chart">
            <c:ext xmlns:c16="http://schemas.microsoft.com/office/drawing/2014/chart" uri="{C3380CC4-5D6E-409C-BE32-E72D297353CC}">
              <c16:uniqueId val="{00000000-F30C-4835-8FA5-A0E6243B3B32}"/>
            </c:ext>
          </c:extLst>
        </c:ser>
        <c:dLbls>
          <c:showLegendKey val="0"/>
          <c:showVal val="0"/>
          <c:showCatName val="0"/>
          <c:showSerName val="0"/>
          <c:showPercent val="0"/>
          <c:showBubbleSize val="0"/>
        </c:dLbls>
        <c:gapWidth val="150"/>
        <c:axId val="243546800"/>
        <c:axId val="244083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0.69</c:v>
                </c:pt>
                <c:pt idx="2">
                  <c:v>0.65</c:v>
                </c:pt>
                <c:pt idx="3">
                  <c:v>0.53</c:v>
                </c:pt>
                <c:pt idx="4">
                  <c:v>0.72</c:v>
                </c:pt>
              </c:numCache>
            </c:numRef>
          </c:val>
          <c:smooth val="0"/>
          <c:extLst xmlns:c16r2="http://schemas.microsoft.com/office/drawing/2015/06/chart">
            <c:ext xmlns:c16="http://schemas.microsoft.com/office/drawing/2014/chart" uri="{C3380CC4-5D6E-409C-BE32-E72D297353CC}">
              <c16:uniqueId val="{00000001-F30C-4835-8FA5-A0E6243B3B32}"/>
            </c:ext>
          </c:extLst>
        </c:ser>
        <c:dLbls>
          <c:showLegendKey val="0"/>
          <c:showVal val="0"/>
          <c:showCatName val="0"/>
          <c:showSerName val="0"/>
          <c:showPercent val="0"/>
          <c:showBubbleSize val="0"/>
        </c:dLbls>
        <c:marker val="1"/>
        <c:smooth val="0"/>
        <c:axId val="243546800"/>
        <c:axId val="244083384"/>
      </c:lineChart>
      <c:dateAx>
        <c:axId val="243546800"/>
        <c:scaling>
          <c:orientation val="minMax"/>
        </c:scaling>
        <c:delete val="1"/>
        <c:axPos val="b"/>
        <c:numFmt formatCode="ge" sourceLinked="1"/>
        <c:majorTickMark val="none"/>
        <c:minorTickMark val="none"/>
        <c:tickLblPos val="none"/>
        <c:crossAx val="244083384"/>
        <c:crosses val="autoZero"/>
        <c:auto val="1"/>
        <c:lblOffset val="100"/>
        <c:baseTimeUnit val="years"/>
      </c:dateAx>
      <c:valAx>
        <c:axId val="24408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5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48.22</c:v>
                </c:pt>
                <c:pt idx="1">
                  <c:v>43.51</c:v>
                </c:pt>
                <c:pt idx="2">
                  <c:v>43.05</c:v>
                </c:pt>
                <c:pt idx="3">
                  <c:v>41.04</c:v>
                </c:pt>
                <c:pt idx="4">
                  <c:v>39.96</c:v>
                </c:pt>
              </c:numCache>
            </c:numRef>
          </c:val>
          <c:extLst xmlns:c16r2="http://schemas.microsoft.com/office/drawing/2015/06/chart">
            <c:ext xmlns:c16="http://schemas.microsoft.com/office/drawing/2014/chart" uri="{C3380CC4-5D6E-409C-BE32-E72D297353CC}">
              <c16:uniqueId val="{00000000-2E52-44B0-89A0-48D79FE4928E}"/>
            </c:ext>
          </c:extLst>
        </c:ser>
        <c:dLbls>
          <c:showLegendKey val="0"/>
          <c:showVal val="0"/>
          <c:showCatName val="0"/>
          <c:showSerName val="0"/>
          <c:showPercent val="0"/>
          <c:showBubbleSize val="0"/>
        </c:dLbls>
        <c:gapWidth val="150"/>
        <c:axId val="244082992"/>
        <c:axId val="24408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57.55</c:v>
                </c:pt>
                <c:pt idx="1">
                  <c:v>57.43</c:v>
                </c:pt>
                <c:pt idx="2">
                  <c:v>57.29</c:v>
                </c:pt>
                <c:pt idx="3">
                  <c:v>55.9</c:v>
                </c:pt>
                <c:pt idx="4">
                  <c:v>57.3</c:v>
                </c:pt>
              </c:numCache>
            </c:numRef>
          </c:val>
          <c:smooth val="0"/>
          <c:extLst xmlns:c16r2="http://schemas.microsoft.com/office/drawing/2015/06/chart">
            <c:ext xmlns:c16="http://schemas.microsoft.com/office/drawing/2014/chart" uri="{C3380CC4-5D6E-409C-BE32-E72D297353CC}">
              <c16:uniqueId val="{00000001-2E52-44B0-89A0-48D79FE4928E}"/>
            </c:ext>
          </c:extLst>
        </c:ser>
        <c:dLbls>
          <c:showLegendKey val="0"/>
          <c:showVal val="0"/>
          <c:showCatName val="0"/>
          <c:showSerName val="0"/>
          <c:showPercent val="0"/>
          <c:showBubbleSize val="0"/>
        </c:dLbls>
        <c:marker val="1"/>
        <c:smooth val="0"/>
        <c:axId val="244082992"/>
        <c:axId val="244083776"/>
      </c:lineChart>
      <c:dateAx>
        <c:axId val="244082992"/>
        <c:scaling>
          <c:orientation val="minMax"/>
        </c:scaling>
        <c:delete val="1"/>
        <c:axPos val="b"/>
        <c:numFmt formatCode="ge" sourceLinked="1"/>
        <c:majorTickMark val="none"/>
        <c:minorTickMark val="none"/>
        <c:tickLblPos val="none"/>
        <c:crossAx val="244083776"/>
        <c:crosses val="autoZero"/>
        <c:auto val="1"/>
        <c:lblOffset val="100"/>
        <c:baseTimeUnit val="years"/>
      </c:dateAx>
      <c:valAx>
        <c:axId val="24408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8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67.45</c:v>
                </c:pt>
                <c:pt idx="1">
                  <c:v>72.209999999999994</c:v>
                </c:pt>
                <c:pt idx="2">
                  <c:v>73.66</c:v>
                </c:pt>
                <c:pt idx="3">
                  <c:v>73.81</c:v>
                </c:pt>
                <c:pt idx="4">
                  <c:v>75.69</c:v>
                </c:pt>
              </c:numCache>
            </c:numRef>
          </c:val>
          <c:extLst xmlns:c16r2="http://schemas.microsoft.com/office/drawing/2015/06/chart">
            <c:ext xmlns:c16="http://schemas.microsoft.com/office/drawing/2014/chart" uri="{C3380CC4-5D6E-409C-BE32-E72D297353CC}">
              <c16:uniqueId val="{00000000-AE99-4F6F-9167-26DE24C55C60}"/>
            </c:ext>
          </c:extLst>
        </c:ser>
        <c:dLbls>
          <c:showLegendKey val="0"/>
          <c:showVal val="0"/>
          <c:showCatName val="0"/>
          <c:showSerName val="0"/>
          <c:showPercent val="0"/>
          <c:showBubbleSize val="0"/>
        </c:dLbls>
        <c:gapWidth val="150"/>
        <c:axId val="244234736"/>
        <c:axId val="244818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74.14</c:v>
                </c:pt>
                <c:pt idx="1">
                  <c:v>73.83</c:v>
                </c:pt>
                <c:pt idx="2">
                  <c:v>73.69</c:v>
                </c:pt>
                <c:pt idx="3">
                  <c:v>73.28</c:v>
                </c:pt>
                <c:pt idx="4">
                  <c:v>72.42</c:v>
                </c:pt>
              </c:numCache>
            </c:numRef>
          </c:val>
          <c:smooth val="0"/>
          <c:extLst xmlns:c16r2="http://schemas.microsoft.com/office/drawing/2015/06/chart">
            <c:ext xmlns:c16="http://schemas.microsoft.com/office/drawing/2014/chart" uri="{C3380CC4-5D6E-409C-BE32-E72D297353CC}">
              <c16:uniqueId val="{00000001-AE99-4F6F-9167-26DE24C55C60}"/>
            </c:ext>
          </c:extLst>
        </c:ser>
        <c:dLbls>
          <c:showLegendKey val="0"/>
          <c:showVal val="0"/>
          <c:showCatName val="0"/>
          <c:showSerName val="0"/>
          <c:showPercent val="0"/>
          <c:showBubbleSize val="0"/>
        </c:dLbls>
        <c:marker val="1"/>
        <c:smooth val="0"/>
        <c:axId val="244234736"/>
        <c:axId val="244818616"/>
      </c:lineChart>
      <c:dateAx>
        <c:axId val="244234736"/>
        <c:scaling>
          <c:orientation val="minMax"/>
        </c:scaling>
        <c:delete val="1"/>
        <c:axPos val="b"/>
        <c:numFmt formatCode="ge" sourceLinked="1"/>
        <c:majorTickMark val="none"/>
        <c:minorTickMark val="none"/>
        <c:tickLblPos val="none"/>
        <c:crossAx val="244818616"/>
        <c:crosses val="autoZero"/>
        <c:auto val="1"/>
        <c:lblOffset val="100"/>
        <c:baseTimeUnit val="years"/>
      </c:dateAx>
      <c:valAx>
        <c:axId val="24481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90.7</c:v>
                </c:pt>
                <c:pt idx="1">
                  <c:v>89.17</c:v>
                </c:pt>
                <c:pt idx="2">
                  <c:v>86.39</c:v>
                </c:pt>
                <c:pt idx="3">
                  <c:v>87.05</c:v>
                </c:pt>
                <c:pt idx="4">
                  <c:v>85.45</c:v>
                </c:pt>
              </c:numCache>
            </c:numRef>
          </c:val>
          <c:extLst xmlns:c16r2="http://schemas.microsoft.com/office/drawing/2015/06/chart">
            <c:ext xmlns:c16="http://schemas.microsoft.com/office/drawing/2014/chart" uri="{C3380CC4-5D6E-409C-BE32-E72D297353CC}">
              <c16:uniqueId val="{00000000-880A-4BFC-BEB7-BF12589B69FF}"/>
            </c:ext>
          </c:extLst>
        </c:ser>
        <c:dLbls>
          <c:showLegendKey val="0"/>
          <c:showVal val="0"/>
          <c:showCatName val="0"/>
          <c:showSerName val="0"/>
          <c:showPercent val="0"/>
          <c:showBubbleSize val="0"/>
        </c:dLbls>
        <c:gapWidth val="150"/>
        <c:axId val="244084168"/>
        <c:axId val="2440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76.09</c:v>
                </c:pt>
                <c:pt idx="1">
                  <c:v>75.87</c:v>
                </c:pt>
                <c:pt idx="2">
                  <c:v>76.27</c:v>
                </c:pt>
                <c:pt idx="3">
                  <c:v>77.56</c:v>
                </c:pt>
                <c:pt idx="4">
                  <c:v>78.510000000000005</c:v>
                </c:pt>
              </c:numCache>
            </c:numRef>
          </c:val>
          <c:smooth val="0"/>
          <c:extLst xmlns:c16r2="http://schemas.microsoft.com/office/drawing/2015/06/chart">
            <c:ext xmlns:c16="http://schemas.microsoft.com/office/drawing/2014/chart" uri="{C3380CC4-5D6E-409C-BE32-E72D297353CC}">
              <c16:uniqueId val="{00000001-880A-4BFC-BEB7-BF12589B69FF}"/>
            </c:ext>
          </c:extLst>
        </c:ser>
        <c:dLbls>
          <c:showLegendKey val="0"/>
          <c:showVal val="0"/>
          <c:showCatName val="0"/>
          <c:showSerName val="0"/>
          <c:showPercent val="0"/>
          <c:showBubbleSize val="0"/>
        </c:dLbls>
        <c:marker val="1"/>
        <c:smooth val="0"/>
        <c:axId val="244084168"/>
        <c:axId val="244082208"/>
      </c:lineChart>
      <c:dateAx>
        <c:axId val="244084168"/>
        <c:scaling>
          <c:orientation val="minMax"/>
        </c:scaling>
        <c:delete val="1"/>
        <c:axPos val="b"/>
        <c:numFmt formatCode="ge" sourceLinked="1"/>
        <c:majorTickMark val="none"/>
        <c:minorTickMark val="none"/>
        <c:tickLblPos val="none"/>
        <c:crossAx val="244082208"/>
        <c:crosses val="autoZero"/>
        <c:auto val="1"/>
        <c:lblOffset val="100"/>
        <c:baseTimeUnit val="years"/>
      </c:dateAx>
      <c:valAx>
        <c:axId val="2440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84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82-4E85-98D5-94D3E20C7F53}"/>
            </c:ext>
          </c:extLst>
        </c:ser>
        <c:dLbls>
          <c:showLegendKey val="0"/>
          <c:showVal val="0"/>
          <c:showCatName val="0"/>
          <c:showSerName val="0"/>
          <c:showPercent val="0"/>
          <c:showBubbleSize val="0"/>
        </c:dLbls>
        <c:gapWidth val="150"/>
        <c:axId val="244235128"/>
        <c:axId val="244234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82-4E85-98D5-94D3E20C7F53}"/>
            </c:ext>
          </c:extLst>
        </c:ser>
        <c:dLbls>
          <c:showLegendKey val="0"/>
          <c:showVal val="0"/>
          <c:showCatName val="0"/>
          <c:showSerName val="0"/>
          <c:showPercent val="0"/>
          <c:showBubbleSize val="0"/>
        </c:dLbls>
        <c:marker val="1"/>
        <c:smooth val="0"/>
        <c:axId val="244235128"/>
        <c:axId val="244234344"/>
      </c:lineChart>
      <c:dateAx>
        <c:axId val="244235128"/>
        <c:scaling>
          <c:orientation val="minMax"/>
        </c:scaling>
        <c:delete val="1"/>
        <c:axPos val="b"/>
        <c:numFmt formatCode="ge" sourceLinked="1"/>
        <c:majorTickMark val="none"/>
        <c:minorTickMark val="none"/>
        <c:tickLblPos val="none"/>
        <c:crossAx val="244234344"/>
        <c:crosses val="autoZero"/>
        <c:auto val="1"/>
        <c:lblOffset val="100"/>
        <c:baseTimeUnit val="years"/>
      </c:dateAx>
      <c:valAx>
        <c:axId val="244234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3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2A-449C-95F7-333F482A0F76}"/>
            </c:ext>
          </c:extLst>
        </c:ser>
        <c:dLbls>
          <c:showLegendKey val="0"/>
          <c:showVal val="0"/>
          <c:showCatName val="0"/>
          <c:showSerName val="0"/>
          <c:showPercent val="0"/>
          <c:showBubbleSize val="0"/>
        </c:dLbls>
        <c:gapWidth val="150"/>
        <c:axId val="244233560"/>
        <c:axId val="24423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2A-449C-95F7-333F482A0F76}"/>
            </c:ext>
          </c:extLst>
        </c:ser>
        <c:dLbls>
          <c:showLegendKey val="0"/>
          <c:showVal val="0"/>
          <c:showCatName val="0"/>
          <c:showSerName val="0"/>
          <c:showPercent val="0"/>
          <c:showBubbleSize val="0"/>
        </c:dLbls>
        <c:marker val="1"/>
        <c:smooth val="0"/>
        <c:axId val="244233560"/>
        <c:axId val="244235520"/>
      </c:lineChart>
      <c:dateAx>
        <c:axId val="244233560"/>
        <c:scaling>
          <c:orientation val="minMax"/>
        </c:scaling>
        <c:delete val="1"/>
        <c:axPos val="b"/>
        <c:numFmt formatCode="ge" sourceLinked="1"/>
        <c:majorTickMark val="none"/>
        <c:minorTickMark val="none"/>
        <c:tickLblPos val="none"/>
        <c:crossAx val="244235520"/>
        <c:crosses val="autoZero"/>
        <c:auto val="1"/>
        <c:lblOffset val="100"/>
        <c:baseTimeUnit val="years"/>
      </c:dateAx>
      <c:valAx>
        <c:axId val="24423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33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11-497D-95E7-40DDDC5B848A}"/>
            </c:ext>
          </c:extLst>
        </c:ser>
        <c:dLbls>
          <c:showLegendKey val="0"/>
          <c:showVal val="0"/>
          <c:showCatName val="0"/>
          <c:showSerName val="0"/>
          <c:showPercent val="0"/>
          <c:showBubbleSize val="0"/>
        </c:dLbls>
        <c:gapWidth val="150"/>
        <c:axId val="244651480"/>
        <c:axId val="244655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11-497D-95E7-40DDDC5B848A}"/>
            </c:ext>
          </c:extLst>
        </c:ser>
        <c:dLbls>
          <c:showLegendKey val="0"/>
          <c:showVal val="0"/>
          <c:showCatName val="0"/>
          <c:showSerName val="0"/>
          <c:showPercent val="0"/>
          <c:showBubbleSize val="0"/>
        </c:dLbls>
        <c:marker val="1"/>
        <c:smooth val="0"/>
        <c:axId val="244651480"/>
        <c:axId val="244655400"/>
      </c:lineChart>
      <c:dateAx>
        <c:axId val="244651480"/>
        <c:scaling>
          <c:orientation val="minMax"/>
        </c:scaling>
        <c:delete val="1"/>
        <c:axPos val="b"/>
        <c:numFmt formatCode="ge" sourceLinked="1"/>
        <c:majorTickMark val="none"/>
        <c:minorTickMark val="none"/>
        <c:tickLblPos val="none"/>
        <c:crossAx val="244655400"/>
        <c:crosses val="autoZero"/>
        <c:auto val="1"/>
        <c:lblOffset val="100"/>
        <c:baseTimeUnit val="years"/>
      </c:dateAx>
      <c:valAx>
        <c:axId val="244655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51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35-4379-AE21-EC59309ED89E}"/>
            </c:ext>
          </c:extLst>
        </c:ser>
        <c:dLbls>
          <c:showLegendKey val="0"/>
          <c:showVal val="0"/>
          <c:showCatName val="0"/>
          <c:showSerName val="0"/>
          <c:showPercent val="0"/>
          <c:showBubbleSize val="0"/>
        </c:dLbls>
        <c:gapWidth val="150"/>
        <c:axId val="244656576"/>
        <c:axId val="24465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35-4379-AE21-EC59309ED89E}"/>
            </c:ext>
          </c:extLst>
        </c:ser>
        <c:dLbls>
          <c:showLegendKey val="0"/>
          <c:showVal val="0"/>
          <c:showCatName val="0"/>
          <c:showSerName val="0"/>
          <c:showPercent val="0"/>
          <c:showBubbleSize val="0"/>
        </c:dLbls>
        <c:marker val="1"/>
        <c:smooth val="0"/>
        <c:axId val="244656576"/>
        <c:axId val="244652656"/>
      </c:lineChart>
      <c:dateAx>
        <c:axId val="244656576"/>
        <c:scaling>
          <c:orientation val="minMax"/>
        </c:scaling>
        <c:delete val="1"/>
        <c:axPos val="b"/>
        <c:numFmt formatCode="ge" sourceLinked="1"/>
        <c:majorTickMark val="none"/>
        <c:minorTickMark val="none"/>
        <c:tickLblPos val="none"/>
        <c:crossAx val="244652656"/>
        <c:crosses val="autoZero"/>
        <c:auto val="1"/>
        <c:lblOffset val="100"/>
        <c:baseTimeUnit val="years"/>
      </c:dateAx>
      <c:valAx>
        <c:axId val="24465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654.46</c:v>
                </c:pt>
                <c:pt idx="1">
                  <c:v>672.29</c:v>
                </c:pt>
                <c:pt idx="2">
                  <c:v>779.06</c:v>
                </c:pt>
                <c:pt idx="3">
                  <c:v>928.23</c:v>
                </c:pt>
                <c:pt idx="4">
                  <c:v>1201.8</c:v>
                </c:pt>
              </c:numCache>
            </c:numRef>
          </c:val>
          <c:extLst xmlns:c16r2="http://schemas.microsoft.com/office/drawing/2015/06/chart">
            <c:ext xmlns:c16="http://schemas.microsoft.com/office/drawing/2014/chart" uri="{C3380CC4-5D6E-409C-BE32-E72D297353CC}">
              <c16:uniqueId val="{00000000-AEA0-483C-B3DE-8145F2D81902}"/>
            </c:ext>
          </c:extLst>
        </c:ser>
        <c:dLbls>
          <c:showLegendKey val="0"/>
          <c:showVal val="0"/>
          <c:showCatName val="0"/>
          <c:showSerName val="0"/>
          <c:showPercent val="0"/>
          <c:showBubbleSize val="0"/>
        </c:dLbls>
        <c:gapWidth val="150"/>
        <c:axId val="244656968"/>
        <c:axId val="24465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1113.76</c:v>
                </c:pt>
                <c:pt idx="1">
                  <c:v>1125.69</c:v>
                </c:pt>
                <c:pt idx="2">
                  <c:v>1134.67</c:v>
                </c:pt>
                <c:pt idx="3">
                  <c:v>1144.79</c:v>
                </c:pt>
                <c:pt idx="4">
                  <c:v>1061.58</c:v>
                </c:pt>
              </c:numCache>
            </c:numRef>
          </c:val>
          <c:smooth val="0"/>
          <c:extLst xmlns:c16r2="http://schemas.microsoft.com/office/drawing/2015/06/chart">
            <c:ext xmlns:c16="http://schemas.microsoft.com/office/drawing/2014/chart" uri="{C3380CC4-5D6E-409C-BE32-E72D297353CC}">
              <c16:uniqueId val="{00000001-AEA0-483C-B3DE-8145F2D81902}"/>
            </c:ext>
          </c:extLst>
        </c:ser>
        <c:dLbls>
          <c:showLegendKey val="0"/>
          <c:showVal val="0"/>
          <c:showCatName val="0"/>
          <c:showSerName val="0"/>
          <c:showPercent val="0"/>
          <c:showBubbleSize val="0"/>
        </c:dLbls>
        <c:marker val="1"/>
        <c:smooth val="0"/>
        <c:axId val="244656968"/>
        <c:axId val="244657360"/>
      </c:lineChart>
      <c:dateAx>
        <c:axId val="244656968"/>
        <c:scaling>
          <c:orientation val="minMax"/>
        </c:scaling>
        <c:delete val="1"/>
        <c:axPos val="b"/>
        <c:numFmt formatCode="ge" sourceLinked="1"/>
        <c:majorTickMark val="none"/>
        <c:minorTickMark val="none"/>
        <c:tickLblPos val="none"/>
        <c:crossAx val="244657360"/>
        <c:crosses val="autoZero"/>
        <c:auto val="1"/>
        <c:lblOffset val="100"/>
        <c:baseTimeUnit val="years"/>
      </c:dateAx>
      <c:valAx>
        <c:axId val="24465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5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64.59</c:v>
                </c:pt>
                <c:pt idx="1">
                  <c:v>62.97</c:v>
                </c:pt>
                <c:pt idx="2">
                  <c:v>58.28</c:v>
                </c:pt>
                <c:pt idx="3">
                  <c:v>59.97</c:v>
                </c:pt>
                <c:pt idx="4">
                  <c:v>64.62</c:v>
                </c:pt>
              </c:numCache>
            </c:numRef>
          </c:val>
          <c:extLst xmlns:c16r2="http://schemas.microsoft.com/office/drawing/2015/06/chart">
            <c:ext xmlns:c16="http://schemas.microsoft.com/office/drawing/2014/chart" uri="{C3380CC4-5D6E-409C-BE32-E72D297353CC}">
              <c16:uniqueId val="{00000000-02B4-4756-AB36-56A3B119F359}"/>
            </c:ext>
          </c:extLst>
        </c:ser>
        <c:dLbls>
          <c:showLegendKey val="0"/>
          <c:showVal val="0"/>
          <c:showCatName val="0"/>
          <c:showSerName val="0"/>
          <c:showPercent val="0"/>
          <c:showBubbleSize val="0"/>
        </c:dLbls>
        <c:gapWidth val="150"/>
        <c:axId val="244651088"/>
        <c:axId val="244651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34.25</c:v>
                </c:pt>
                <c:pt idx="1">
                  <c:v>46.48</c:v>
                </c:pt>
                <c:pt idx="2">
                  <c:v>40.6</c:v>
                </c:pt>
                <c:pt idx="3">
                  <c:v>56.04</c:v>
                </c:pt>
                <c:pt idx="4">
                  <c:v>58.52</c:v>
                </c:pt>
              </c:numCache>
            </c:numRef>
          </c:val>
          <c:smooth val="0"/>
          <c:extLst xmlns:c16r2="http://schemas.microsoft.com/office/drawing/2015/06/chart">
            <c:ext xmlns:c16="http://schemas.microsoft.com/office/drawing/2014/chart" uri="{C3380CC4-5D6E-409C-BE32-E72D297353CC}">
              <c16:uniqueId val="{00000001-02B4-4756-AB36-56A3B119F359}"/>
            </c:ext>
          </c:extLst>
        </c:ser>
        <c:dLbls>
          <c:showLegendKey val="0"/>
          <c:showVal val="0"/>
          <c:showCatName val="0"/>
          <c:showSerName val="0"/>
          <c:showPercent val="0"/>
          <c:showBubbleSize val="0"/>
        </c:dLbls>
        <c:marker val="1"/>
        <c:smooth val="0"/>
        <c:axId val="244651088"/>
        <c:axId val="244651872"/>
      </c:lineChart>
      <c:dateAx>
        <c:axId val="244651088"/>
        <c:scaling>
          <c:orientation val="minMax"/>
        </c:scaling>
        <c:delete val="1"/>
        <c:axPos val="b"/>
        <c:numFmt formatCode="ge" sourceLinked="1"/>
        <c:majorTickMark val="none"/>
        <c:minorTickMark val="none"/>
        <c:tickLblPos val="none"/>
        <c:crossAx val="244651872"/>
        <c:crosses val="autoZero"/>
        <c:auto val="1"/>
        <c:lblOffset val="100"/>
        <c:baseTimeUnit val="years"/>
      </c:dateAx>
      <c:valAx>
        <c:axId val="2446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5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163.44</c:v>
                </c:pt>
                <c:pt idx="1">
                  <c:v>171.49</c:v>
                </c:pt>
                <c:pt idx="2">
                  <c:v>181.91</c:v>
                </c:pt>
                <c:pt idx="3">
                  <c:v>180</c:v>
                </c:pt>
                <c:pt idx="4">
                  <c:v>166.31</c:v>
                </c:pt>
              </c:numCache>
            </c:numRef>
          </c:val>
          <c:extLst xmlns:c16r2="http://schemas.microsoft.com/office/drawing/2015/06/chart">
            <c:ext xmlns:c16="http://schemas.microsoft.com/office/drawing/2014/chart" uri="{C3380CC4-5D6E-409C-BE32-E72D297353CC}">
              <c16:uniqueId val="{00000000-94F6-40CE-8F04-10B2FC2DF978}"/>
            </c:ext>
          </c:extLst>
        </c:ser>
        <c:dLbls>
          <c:showLegendKey val="0"/>
          <c:showVal val="0"/>
          <c:showCatName val="0"/>
          <c:showSerName val="0"/>
          <c:showPercent val="0"/>
          <c:showBubbleSize val="0"/>
        </c:dLbls>
        <c:gapWidth val="150"/>
        <c:axId val="244653440"/>
        <c:axId val="244653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501.18</c:v>
                </c:pt>
                <c:pt idx="1">
                  <c:v>376.61</c:v>
                </c:pt>
                <c:pt idx="2">
                  <c:v>440.03</c:v>
                </c:pt>
                <c:pt idx="3">
                  <c:v>304.35000000000002</c:v>
                </c:pt>
                <c:pt idx="4">
                  <c:v>296.3</c:v>
                </c:pt>
              </c:numCache>
            </c:numRef>
          </c:val>
          <c:smooth val="0"/>
          <c:extLst xmlns:c16r2="http://schemas.microsoft.com/office/drawing/2015/06/chart">
            <c:ext xmlns:c16="http://schemas.microsoft.com/office/drawing/2014/chart" uri="{C3380CC4-5D6E-409C-BE32-E72D297353CC}">
              <c16:uniqueId val="{00000001-94F6-40CE-8F04-10B2FC2DF978}"/>
            </c:ext>
          </c:extLst>
        </c:ser>
        <c:dLbls>
          <c:showLegendKey val="0"/>
          <c:showVal val="0"/>
          <c:showCatName val="0"/>
          <c:showSerName val="0"/>
          <c:showPercent val="0"/>
          <c:showBubbleSize val="0"/>
        </c:dLbls>
        <c:marker val="1"/>
        <c:smooth val="0"/>
        <c:axId val="244653440"/>
        <c:axId val="244653832"/>
      </c:lineChart>
      <c:dateAx>
        <c:axId val="244653440"/>
        <c:scaling>
          <c:orientation val="minMax"/>
        </c:scaling>
        <c:delete val="1"/>
        <c:axPos val="b"/>
        <c:numFmt formatCode="ge" sourceLinked="1"/>
        <c:majorTickMark val="none"/>
        <c:minorTickMark val="none"/>
        <c:tickLblPos val="none"/>
        <c:crossAx val="244653832"/>
        <c:crosses val="autoZero"/>
        <c:auto val="1"/>
        <c:lblOffset val="100"/>
        <c:baseTimeUnit val="years"/>
      </c:dateAx>
      <c:valAx>
        <c:axId val="244653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6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6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若桜町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D3</v>
      </c>
      <c r="X8" s="48"/>
      <c r="Y8" s="48"/>
      <c r="Z8" s="48"/>
      <c r="AA8" s="48"/>
      <c r="AB8" s="48"/>
      <c r="AC8" s="48"/>
      <c r="AD8" s="48" t="str">
        <f>データ!$M$6</f>
        <v>非設置</v>
      </c>
      <c r="AE8" s="48"/>
      <c r="AF8" s="48"/>
      <c r="AG8" s="48"/>
      <c r="AH8" s="48"/>
      <c r="AI8" s="48"/>
      <c r="AJ8" s="48"/>
      <c r="AK8" s="2"/>
      <c r="AL8" s="49">
        <f>データ!$R$6</f>
        <v>3345</v>
      </c>
      <c r="AM8" s="49"/>
      <c r="AN8" s="49"/>
      <c r="AO8" s="49"/>
      <c r="AP8" s="49"/>
      <c r="AQ8" s="49"/>
      <c r="AR8" s="49"/>
      <c r="AS8" s="49"/>
      <c r="AT8" s="45">
        <f>データ!$S$6</f>
        <v>199.18</v>
      </c>
      <c r="AU8" s="45"/>
      <c r="AV8" s="45"/>
      <c r="AW8" s="45"/>
      <c r="AX8" s="45"/>
      <c r="AY8" s="45"/>
      <c r="AZ8" s="45"/>
      <c r="BA8" s="45"/>
      <c r="BB8" s="45">
        <f>データ!$T$6</f>
        <v>16.79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95.43</v>
      </c>
      <c r="Q10" s="45"/>
      <c r="R10" s="45"/>
      <c r="S10" s="45"/>
      <c r="T10" s="45"/>
      <c r="U10" s="45"/>
      <c r="V10" s="45"/>
      <c r="W10" s="49">
        <f>データ!$Q$6</f>
        <v>1960</v>
      </c>
      <c r="X10" s="49"/>
      <c r="Y10" s="49"/>
      <c r="Z10" s="49"/>
      <c r="AA10" s="49"/>
      <c r="AB10" s="49"/>
      <c r="AC10" s="49"/>
      <c r="AD10" s="2"/>
      <c r="AE10" s="2"/>
      <c r="AF10" s="2"/>
      <c r="AG10" s="2"/>
      <c r="AH10" s="2"/>
      <c r="AI10" s="2"/>
      <c r="AJ10" s="2"/>
      <c r="AK10" s="2"/>
      <c r="AL10" s="49">
        <f>データ!$U$6</f>
        <v>3154</v>
      </c>
      <c r="AM10" s="49"/>
      <c r="AN10" s="49"/>
      <c r="AO10" s="49"/>
      <c r="AP10" s="49"/>
      <c r="AQ10" s="49"/>
      <c r="AR10" s="49"/>
      <c r="AS10" s="49"/>
      <c r="AT10" s="45">
        <f>データ!$V$6</f>
        <v>40.130000000000003</v>
      </c>
      <c r="AU10" s="45"/>
      <c r="AV10" s="45"/>
      <c r="AW10" s="45"/>
      <c r="AX10" s="45"/>
      <c r="AY10" s="45"/>
      <c r="AZ10" s="45"/>
      <c r="BA10" s="45"/>
      <c r="BB10" s="45">
        <f>データ!$W$6</f>
        <v>78.59</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120</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121</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122</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LiKEv+sMSmNPkoYuiSuuD7S62NwLtrOZtK+4q4qV0TipEVhvYsHdkpY5wWTY4XHjN0yEBH+QL/68GXTFrKc8Yg==" saltValue="Fn/hWaqecqcF9euo8xvSy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54</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55</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56</v>
      </c>
      <c r="B3" s="29" t="s">
        <v>57</v>
      </c>
      <c r="C3" s="29" t="s">
        <v>58</v>
      </c>
      <c r="D3" s="29" t="s">
        <v>59</v>
      </c>
      <c r="E3" s="29" t="s">
        <v>60</v>
      </c>
      <c r="F3" s="29" t="s">
        <v>61</v>
      </c>
      <c r="G3" s="29" t="s">
        <v>62</v>
      </c>
      <c r="H3" s="76" t="s">
        <v>63</v>
      </c>
      <c r="I3" s="77"/>
      <c r="J3" s="77"/>
      <c r="K3" s="77"/>
      <c r="L3" s="77"/>
      <c r="M3" s="77"/>
      <c r="N3" s="77"/>
      <c r="O3" s="77"/>
      <c r="P3" s="77"/>
      <c r="Q3" s="77"/>
      <c r="R3" s="77"/>
      <c r="S3" s="77"/>
      <c r="T3" s="77"/>
      <c r="U3" s="77"/>
      <c r="V3" s="77"/>
      <c r="W3" s="78"/>
      <c r="X3" s="82" t="s">
        <v>64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66</v>
      </c>
      <c r="B4" s="30"/>
      <c r="C4" s="30"/>
      <c r="D4" s="30"/>
      <c r="E4" s="30"/>
      <c r="F4" s="30"/>
      <c r="G4" s="30"/>
      <c r="H4" s="79"/>
      <c r="I4" s="80"/>
      <c r="J4" s="80"/>
      <c r="K4" s="80"/>
      <c r="L4" s="80"/>
      <c r="M4" s="80"/>
      <c r="N4" s="80"/>
      <c r="O4" s="80"/>
      <c r="P4" s="80"/>
      <c r="Q4" s="80"/>
      <c r="R4" s="80"/>
      <c r="S4" s="80"/>
      <c r="T4" s="80"/>
      <c r="U4" s="80"/>
      <c r="V4" s="80"/>
      <c r="W4" s="81"/>
      <c r="X4" s="75" t="s">
        <v>67</v>
      </c>
      <c r="Y4" s="75"/>
      <c r="Z4" s="75"/>
      <c r="AA4" s="75"/>
      <c r="AB4" s="75"/>
      <c r="AC4" s="75"/>
      <c r="AD4" s="75"/>
      <c r="AE4" s="75"/>
      <c r="AF4" s="75"/>
      <c r="AG4" s="75"/>
      <c r="AH4" s="75"/>
      <c r="AI4" s="75" t="s">
        <v>68</v>
      </c>
      <c r="AJ4" s="75"/>
      <c r="AK4" s="75"/>
      <c r="AL4" s="75"/>
      <c r="AM4" s="75"/>
      <c r="AN4" s="75"/>
      <c r="AO4" s="75"/>
      <c r="AP4" s="75"/>
      <c r="AQ4" s="75"/>
      <c r="AR4" s="75"/>
      <c r="AS4" s="75"/>
      <c r="AT4" s="75" t="s">
        <v>69</v>
      </c>
      <c r="AU4" s="75"/>
      <c r="AV4" s="75"/>
      <c r="AW4" s="75"/>
      <c r="AX4" s="75"/>
      <c r="AY4" s="75"/>
      <c r="AZ4" s="75"/>
      <c r="BA4" s="75"/>
      <c r="BB4" s="75"/>
      <c r="BC4" s="75"/>
      <c r="BD4" s="75"/>
      <c r="BE4" s="75" t="s">
        <v>70</v>
      </c>
      <c r="BF4" s="75"/>
      <c r="BG4" s="75"/>
      <c r="BH4" s="75"/>
      <c r="BI4" s="75"/>
      <c r="BJ4" s="75"/>
      <c r="BK4" s="75"/>
      <c r="BL4" s="75"/>
      <c r="BM4" s="75"/>
      <c r="BN4" s="75"/>
      <c r="BO4" s="75"/>
      <c r="BP4" s="75" t="s">
        <v>71</v>
      </c>
      <c r="BQ4" s="75"/>
      <c r="BR4" s="75"/>
      <c r="BS4" s="75"/>
      <c r="BT4" s="75"/>
      <c r="BU4" s="75"/>
      <c r="BV4" s="75"/>
      <c r="BW4" s="75"/>
      <c r="BX4" s="75"/>
      <c r="BY4" s="75"/>
      <c r="BZ4" s="75"/>
      <c r="CA4" s="75" t="s">
        <v>72</v>
      </c>
      <c r="CB4" s="75"/>
      <c r="CC4" s="75"/>
      <c r="CD4" s="75"/>
      <c r="CE4" s="75"/>
      <c r="CF4" s="75"/>
      <c r="CG4" s="75"/>
      <c r="CH4" s="75"/>
      <c r="CI4" s="75"/>
      <c r="CJ4" s="75"/>
      <c r="CK4" s="75"/>
      <c r="CL4" s="75" t="s">
        <v>73</v>
      </c>
      <c r="CM4" s="75"/>
      <c r="CN4" s="75"/>
      <c r="CO4" s="75"/>
      <c r="CP4" s="75"/>
      <c r="CQ4" s="75"/>
      <c r="CR4" s="75"/>
      <c r="CS4" s="75"/>
      <c r="CT4" s="75"/>
      <c r="CU4" s="75"/>
      <c r="CV4" s="75"/>
      <c r="CW4" s="75" t="s">
        <v>74</v>
      </c>
      <c r="CX4" s="75"/>
      <c r="CY4" s="75"/>
      <c r="CZ4" s="75"/>
      <c r="DA4" s="75"/>
      <c r="DB4" s="75"/>
      <c r="DC4" s="75"/>
      <c r="DD4" s="75"/>
      <c r="DE4" s="75"/>
      <c r="DF4" s="75"/>
      <c r="DG4" s="75"/>
      <c r="DH4" s="75" t="s">
        <v>75</v>
      </c>
      <c r="DI4" s="75"/>
      <c r="DJ4" s="75"/>
      <c r="DK4" s="75"/>
      <c r="DL4" s="75"/>
      <c r="DM4" s="75"/>
      <c r="DN4" s="75"/>
      <c r="DO4" s="75"/>
      <c r="DP4" s="75"/>
      <c r="DQ4" s="75"/>
      <c r="DR4" s="75"/>
      <c r="DS4" s="75" t="s">
        <v>76</v>
      </c>
      <c r="DT4" s="75"/>
      <c r="DU4" s="75"/>
      <c r="DV4" s="75"/>
      <c r="DW4" s="75"/>
      <c r="DX4" s="75"/>
      <c r="DY4" s="75"/>
      <c r="DZ4" s="75"/>
      <c r="EA4" s="75"/>
      <c r="EB4" s="75"/>
      <c r="EC4" s="75"/>
      <c r="ED4" s="75" t="s">
        <v>77</v>
      </c>
      <c r="EE4" s="75"/>
      <c r="EF4" s="75"/>
      <c r="EG4" s="75"/>
      <c r="EH4" s="75"/>
      <c r="EI4" s="75"/>
      <c r="EJ4" s="75"/>
      <c r="EK4" s="75"/>
      <c r="EL4" s="75"/>
      <c r="EM4" s="75"/>
      <c r="EN4" s="75"/>
    </row>
    <row r="5" spans="1:144" x14ac:dyDescent="0.15">
      <c r="A5" s="28" t="s">
        <v>78</v>
      </c>
      <c r="B5" s="31"/>
      <c r="C5" s="31"/>
      <c r="D5" s="31"/>
      <c r="E5" s="31"/>
      <c r="F5" s="31"/>
      <c r="G5" s="31"/>
      <c r="H5" s="32" t="s">
        <v>79</v>
      </c>
      <c r="I5" s="32" t="s">
        <v>80</v>
      </c>
      <c r="J5" s="32" t="s">
        <v>81</v>
      </c>
      <c r="K5" s="32" t="s">
        <v>82</v>
      </c>
      <c r="L5" s="32" t="s">
        <v>83</v>
      </c>
      <c r="M5" s="32" t="s">
        <v>84</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41</v>
      </c>
      <c r="AI5" s="32" t="s">
        <v>95</v>
      </c>
      <c r="AJ5" s="32" t="s">
        <v>96</v>
      </c>
      <c r="AK5" s="32" t="s">
        <v>97</v>
      </c>
      <c r="AL5" s="32" t="s">
        <v>98</v>
      </c>
      <c r="AM5" s="32" t="s">
        <v>99</v>
      </c>
      <c r="AN5" s="32" t="s">
        <v>100</v>
      </c>
      <c r="AO5" s="32" t="s">
        <v>101</v>
      </c>
      <c r="AP5" s="32" t="s">
        <v>102</v>
      </c>
      <c r="AQ5" s="32" t="s">
        <v>103</v>
      </c>
      <c r="AR5" s="32" t="s">
        <v>104</v>
      </c>
      <c r="AS5" s="32" t="s">
        <v>105</v>
      </c>
      <c r="AT5" s="32" t="s">
        <v>95</v>
      </c>
      <c r="AU5" s="32" t="s">
        <v>96</v>
      </c>
      <c r="AV5" s="32" t="s">
        <v>97</v>
      </c>
      <c r="AW5" s="32" t="s">
        <v>98</v>
      </c>
      <c r="AX5" s="32" t="s">
        <v>99</v>
      </c>
      <c r="AY5" s="32" t="s">
        <v>100</v>
      </c>
      <c r="AZ5" s="32" t="s">
        <v>101</v>
      </c>
      <c r="BA5" s="32" t="s">
        <v>102</v>
      </c>
      <c r="BB5" s="32" t="s">
        <v>103</v>
      </c>
      <c r="BC5" s="32" t="s">
        <v>104</v>
      </c>
      <c r="BD5" s="32" t="s">
        <v>105</v>
      </c>
      <c r="BE5" s="32" t="s">
        <v>95</v>
      </c>
      <c r="BF5" s="32" t="s">
        <v>96</v>
      </c>
      <c r="BG5" s="32" t="s">
        <v>97</v>
      </c>
      <c r="BH5" s="32" t="s">
        <v>98</v>
      </c>
      <c r="BI5" s="32" t="s">
        <v>99</v>
      </c>
      <c r="BJ5" s="32" t="s">
        <v>100</v>
      </c>
      <c r="BK5" s="32" t="s">
        <v>101</v>
      </c>
      <c r="BL5" s="32" t="s">
        <v>102</v>
      </c>
      <c r="BM5" s="32" t="s">
        <v>103</v>
      </c>
      <c r="BN5" s="32" t="s">
        <v>104</v>
      </c>
      <c r="BO5" s="32" t="s">
        <v>105</v>
      </c>
      <c r="BP5" s="32" t="s">
        <v>95</v>
      </c>
      <c r="BQ5" s="32" t="s">
        <v>96</v>
      </c>
      <c r="BR5" s="32" t="s">
        <v>97</v>
      </c>
      <c r="BS5" s="32" t="s">
        <v>98</v>
      </c>
      <c r="BT5" s="32" t="s">
        <v>99</v>
      </c>
      <c r="BU5" s="32" t="s">
        <v>100</v>
      </c>
      <c r="BV5" s="32" t="s">
        <v>101</v>
      </c>
      <c r="BW5" s="32" t="s">
        <v>102</v>
      </c>
      <c r="BX5" s="32" t="s">
        <v>103</v>
      </c>
      <c r="BY5" s="32" t="s">
        <v>104</v>
      </c>
      <c r="BZ5" s="32" t="s">
        <v>105</v>
      </c>
      <c r="CA5" s="32" t="s">
        <v>95</v>
      </c>
      <c r="CB5" s="32" t="s">
        <v>96</v>
      </c>
      <c r="CC5" s="32" t="s">
        <v>97</v>
      </c>
      <c r="CD5" s="32" t="s">
        <v>98</v>
      </c>
      <c r="CE5" s="32" t="s">
        <v>99</v>
      </c>
      <c r="CF5" s="32" t="s">
        <v>100</v>
      </c>
      <c r="CG5" s="32" t="s">
        <v>101</v>
      </c>
      <c r="CH5" s="32" t="s">
        <v>102</v>
      </c>
      <c r="CI5" s="32" t="s">
        <v>103</v>
      </c>
      <c r="CJ5" s="32" t="s">
        <v>104</v>
      </c>
      <c r="CK5" s="32" t="s">
        <v>105</v>
      </c>
      <c r="CL5" s="32" t="s">
        <v>95</v>
      </c>
      <c r="CM5" s="32" t="s">
        <v>96</v>
      </c>
      <c r="CN5" s="32" t="s">
        <v>97</v>
      </c>
      <c r="CO5" s="32" t="s">
        <v>98</v>
      </c>
      <c r="CP5" s="32" t="s">
        <v>99</v>
      </c>
      <c r="CQ5" s="32" t="s">
        <v>100</v>
      </c>
      <c r="CR5" s="32" t="s">
        <v>101</v>
      </c>
      <c r="CS5" s="32" t="s">
        <v>102</v>
      </c>
      <c r="CT5" s="32" t="s">
        <v>103</v>
      </c>
      <c r="CU5" s="32" t="s">
        <v>104</v>
      </c>
      <c r="CV5" s="32" t="s">
        <v>105</v>
      </c>
      <c r="CW5" s="32" t="s">
        <v>95</v>
      </c>
      <c r="CX5" s="32" t="s">
        <v>96</v>
      </c>
      <c r="CY5" s="32" t="s">
        <v>97</v>
      </c>
      <c r="CZ5" s="32" t="s">
        <v>98</v>
      </c>
      <c r="DA5" s="32" t="s">
        <v>99</v>
      </c>
      <c r="DB5" s="32" t="s">
        <v>100</v>
      </c>
      <c r="DC5" s="32" t="s">
        <v>101</v>
      </c>
      <c r="DD5" s="32" t="s">
        <v>102</v>
      </c>
      <c r="DE5" s="32" t="s">
        <v>103</v>
      </c>
      <c r="DF5" s="32" t="s">
        <v>104</v>
      </c>
      <c r="DG5" s="32" t="s">
        <v>105</v>
      </c>
      <c r="DH5" s="32" t="s">
        <v>95</v>
      </c>
      <c r="DI5" s="32" t="s">
        <v>96</v>
      </c>
      <c r="DJ5" s="32" t="s">
        <v>97</v>
      </c>
      <c r="DK5" s="32" t="s">
        <v>98</v>
      </c>
      <c r="DL5" s="32" t="s">
        <v>99</v>
      </c>
      <c r="DM5" s="32" t="s">
        <v>100</v>
      </c>
      <c r="DN5" s="32" t="s">
        <v>101</v>
      </c>
      <c r="DO5" s="32" t="s">
        <v>102</v>
      </c>
      <c r="DP5" s="32" t="s">
        <v>103</v>
      </c>
      <c r="DQ5" s="32" t="s">
        <v>104</v>
      </c>
      <c r="DR5" s="32" t="s">
        <v>105</v>
      </c>
      <c r="DS5" s="32" t="s">
        <v>95</v>
      </c>
      <c r="DT5" s="32" t="s">
        <v>96</v>
      </c>
      <c r="DU5" s="32" t="s">
        <v>97</v>
      </c>
      <c r="DV5" s="32" t="s">
        <v>98</v>
      </c>
      <c r="DW5" s="32" t="s">
        <v>99</v>
      </c>
      <c r="DX5" s="32" t="s">
        <v>100</v>
      </c>
      <c r="DY5" s="32" t="s">
        <v>101</v>
      </c>
      <c r="DZ5" s="32" t="s">
        <v>102</v>
      </c>
      <c r="EA5" s="32" t="s">
        <v>103</v>
      </c>
      <c r="EB5" s="32" t="s">
        <v>104</v>
      </c>
      <c r="EC5" s="32" t="s">
        <v>105</v>
      </c>
      <c r="ED5" s="32" t="s">
        <v>95</v>
      </c>
      <c r="EE5" s="32" t="s">
        <v>96</v>
      </c>
      <c r="EF5" s="32" t="s">
        <v>97</v>
      </c>
      <c r="EG5" s="32" t="s">
        <v>98</v>
      </c>
      <c r="EH5" s="32" t="s">
        <v>99</v>
      </c>
      <c r="EI5" s="32" t="s">
        <v>100</v>
      </c>
      <c r="EJ5" s="32" t="s">
        <v>101</v>
      </c>
      <c r="EK5" s="32" t="s">
        <v>102</v>
      </c>
      <c r="EL5" s="32" t="s">
        <v>103</v>
      </c>
      <c r="EM5" s="32" t="s">
        <v>104</v>
      </c>
      <c r="EN5" s="32" t="s">
        <v>105</v>
      </c>
    </row>
    <row r="6" spans="1:144" s="36" customFormat="1" x14ac:dyDescent="0.15">
      <c r="A6" s="28" t="s">
        <v>106</v>
      </c>
      <c r="B6" s="33">
        <f>B7</f>
        <v>2017</v>
      </c>
      <c r="C6" s="33">
        <f t="shared" ref="C6:W6" si="3">C7</f>
        <v>313254</v>
      </c>
      <c r="D6" s="33">
        <f t="shared" si="3"/>
        <v>47</v>
      </c>
      <c r="E6" s="33">
        <f t="shared" si="3"/>
        <v>1</v>
      </c>
      <c r="F6" s="33">
        <f t="shared" si="3"/>
        <v>0</v>
      </c>
      <c r="G6" s="33">
        <f t="shared" si="3"/>
        <v>0</v>
      </c>
      <c r="H6" s="33" t="str">
        <f t="shared" si="3"/>
        <v>鳥取県　若桜町</v>
      </c>
      <c r="I6" s="33" t="str">
        <f t="shared" si="3"/>
        <v>法非適用</v>
      </c>
      <c r="J6" s="33" t="str">
        <f t="shared" si="3"/>
        <v>水道事業</v>
      </c>
      <c r="K6" s="33" t="str">
        <f t="shared" si="3"/>
        <v>簡易水道事業</v>
      </c>
      <c r="L6" s="33" t="str">
        <f t="shared" si="3"/>
        <v>D3</v>
      </c>
      <c r="M6" s="33" t="str">
        <f t="shared" si="3"/>
        <v>非設置</v>
      </c>
      <c r="N6" s="34" t="str">
        <f t="shared" si="3"/>
        <v>-</v>
      </c>
      <c r="O6" s="34" t="str">
        <f t="shared" si="3"/>
        <v>該当数値なし</v>
      </c>
      <c r="P6" s="34">
        <f t="shared" si="3"/>
        <v>95.43</v>
      </c>
      <c r="Q6" s="34">
        <f t="shared" si="3"/>
        <v>1960</v>
      </c>
      <c r="R6" s="34">
        <f t="shared" si="3"/>
        <v>3345</v>
      </c>
      <c r="S6" s="34">
        <f t="shared" si="3"/>
        <v>199.18</v>
      </c>
      <c r="T6" s="34">
        <f t="shared" si="3"/>
        <v>16.79</v>
      </c>
      <c r="U6" s="34">
        <f t="shared" si="3"/>
        <v>3154</v>
      </c>
      <c r="V6" s="34">
        <f t="shared" si="3"/>
        <v>40.130000000000003</v>
      </c>
      <c r="W6" s="34">
        <f t="shared" si="3"/>
        <v>78.59</v>
      </c>
      <c r="X6" s="35">
        <f>IF(X7="",NA(),X7)</f>
        <v>90.7</v>
      </c>
      <c r="Y6" s="35">
        <f t="shared" ref="Y6:AG6" si="4">IF(Y7="",NA(),Y7)</f>
        <v>89.17</v>
      </c>
      <c r="Z6" s="35">
        <f t="shared" si="4"/>
        <v>86.39</v>
      </c>
      <c r="AA6" s="35">
        <f t="shared" si="4"/>
        <v>87.05</v>
      </c>
      <c r="AB6" s="35">
        <f t="shared" si="4"/>
        <v>85.45</v>
      </c>
      <c r="AC6" s="35">
        <f t="shared" si="4"/>
        <v>76.09</v>
      </c>
      <c r="AD6" s="35">
        <f t="shared" si="4"/>
        <v>75.87</v>
      </c>
      <c r="AE6" s="35">
        <f t="shared" si="4"/>
        <v>76.27</v>
      </c>
      <c r="AF6" s="35">
        <f t="shared" si="4"/>
        <v>77.56</v>
      </c>
      <c r="AG6" s="35">
        <f t="shared" si="4"/>
        <v>78.510000000000005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654.46</v>
      </c>
      <c r="BF6" s="35">
        <f t="shared" ref="BF6:BN6" si="7">IF(BF7="",NA(),BF7)</f>
        <v>672.29</v>
      </c>
      <c r="BG6" s="35">
        <f t="shared" si="7"/>
        <v>779.06</v>
      </c>
      <c r="BH6" s="35">
        <f t="shared" si="7"/>
        <v>928.23</v>
      </c>
      <c r="BI6" s="35">
        <f t="shared" si="7"/>
        <v>1201.8</v>
      </c>
      <c r="BJ6" s="35">
        <f t="shared" si="7"/>
        <v>1113.76</v>
      </c>
      <c r="BK6" s="35">
        <f t="shared" si="7"/>
        <v>1125.69</v>
      </c>
      <c r="BL6" s="35">
        <f t="shared" si="7"/>
        <v>1134.67</v>
      </c>
      <c r="BM6" s="35">
        <f t="shared" si="7"/>
        <v>1144.79</v>
      </c>
      <c r="BN6" s="35">
        <f t="shared" si="7"/>
        <v>1061.58</v>
      </c>
      <c r="BO6" s="34" t="str">
        <f>IF(BO7="","",IF(BO7="-","【-】","【"&amp;SUBSTITUTE(TEXT(BO7,"#,##0.00"),"-","△")&amp;"】"))</f>
        <v>【1,141.75】</v>
      </c>
      <c r="BP6" s="35">
        <f>IF(BP7="",NA(),BP7)</f>
        <v>64.59</v>
      </c>
      <c r="BQ6" s="35">
        <f t="shared" ref="BQ6:BY6" si="8">IF(BQ7="",NA(),BQ7)</f>
        <v>62.97</v>
      </c>
      <c r="BR6" s="35">
        <f t="shared" si="8"/>
        <v>58.28</v>
      </c>
      <c r="BS6" s="35">
        <f t="shared" si="8"/>
        <v>59.97</v>
      </c>
      <c r="BT6" s="35">
        <f t="shared" si="8"/>
        <v>64.62</v>
      </c>
      <c r="BU6" s="35">
        <f t="shared" si="8"/>
        <v>34.25</v>
      </c>
      <c r="BV6" s="35">
        <f t="shared" si="8"/>
        <v>46.48</v>
      </c>
      <c r="BW6" s="35">
        <f t="shared" si="8"/>
        <v>40.6</v>
      </c>
      <c r="BX6" s="35">
        <f t="shared" si="8"/>
        <v>56.04</v>
      </c>
      <c r="BY6" s="35">
        <f t="shared" si="8"/>
        <v>58.52</v>
      </c>
      <c r="BZ6" s="34" t="str">
        <f>IF(BZ7="","",IF(BZ7="-","【-】","【"&amp;SUBSTITUTE(TEXT(BZ7,"#,##0.00"),"-","△")&amp;"】"))</f>
        <v>【54.93】</v>
      </c>
      <c r="CA6" s="35">
        <f>IF(CA7="",NA(),CA7)</f>
        <v>163.44</v>
      </c>
      <c r="CB6" s="35">
        <f t="shared" ref="CB6:CJ6" si="9">IF(CB7="",NA(),CB7)</f>
        <v>171.49</v>
      </c>
      <c r="CC6" s="35">
        <f t="shared" si="9"/>
        <v>181.91</v>
      </c>
      <c r="CD6" s="35">
        <f t="shared" si="9"/>
        <v>180</v>
      </c>
      <c r="CE6" s="35">
        <f t="shared" si="9"/>
        <v>166.31</v>
      </c>
      <c r="CF6" s="35">
        <f t="shared" si="9"/>
        <v>501.18</v>
      </c>
      <c r="CG6" s="35">
        <f t="shared" si="9"/>
        <v>376.61</v>
      </c>
      <c r="CH6" s="35">
        <f t="shared" si="9"/>
        <v>440.03</v>
      </c>
      <c r="CI6" s="35">
        <f t="shared" si="9"/>
        <v>304.35000000000002</v>
      </c>
      <c r="CJ6" s="35">
        <f t="shared" si="9"/>
        <v>296.3</v>
      </c>
      <c r="CK6" s="34" t="str">
        <f>IF(CK7="","",IF(CK7="-","【-】","【"&amp;SUBSTITUTE(TEXT(CK7,"#,##0.00"),"-","△")&amp;"】"))</f>
        <v>【292.18】</v>
      </c>
      <c r="CL6" s="35">
        <f>IF(CL7="",NA(),CL7)</f>
        <v>48.22</v>
      </c>
      <c r="CM6" s="35">
        <f t="shared" ref="CM6:CU6" si="10">IF(CM7="",NA(),CM7)</f>
        <v>43.51</v>
      </c>
      <c r="CN6" s="35">
        <f t="shared" si="10"/>
        <v>43.05</v>
      </c>
      <c r="CO6" s="35">
        <f t="shared" si="10"/>
        <v>41.04</v>
      </c>
      <c r="CP6" s="35">
        <f t="shared" si="10"/>
        <v>39.96</v>
      </c>
      <c r="CQ6" s="35">
        <f t="shared" si="10"/>
        <v>57.55</v>
      </c>
      <c r="CR6" s="35">
        <f t="shared" si="10"/>
        <v>57.43</v>
      </c>
      <c r="CS6" s="35">
        <f t="shared" si="10"/>
        <v>57.29</v>
      </c>
      <c r="CT6" s="35">
        <f t="shared" si="10"/>
        <v>55.9</v>
      </c>
      <c r="CU6" s="35">
        <f t="shared" si="10"/>
        <v>57.3</v>
      </c>
      <c r="CV6" s="34" t="str">
        <f>IF(CV7="","",IF(CV7="-","【-】","【"&amp;SUBSTITUTE(TEXT(CV7,"#,##0.00"),"-","△")&amp;"】"))</f>
        <v>【56.91】</v>
      </c>
      <c r="CW6" s="35">
        <f>IF(CW7="",NA(),CW7)</f>
        <v>67.45</v>
      </c>
      <c r="CX6" s="35">
        <f t="shared" ref="CX6:DF6" si="11">IF(CX7="",NA(),CX7)</f>
        <v>72.209999999999994</v>
      </c>
      <c r="CY6" s="35">
        <f t="shared" si="11"/>
        <v>73.66</v>
      </c>
      <c r="CZ6" s="35">
        <f t="shared" si="11"/>
        <v>73.81</v>
      </c>
      <c r="DA6" s="35">
        <f t="shared" si="11"/>
        <v>75.69</v>
      </c>
      <c r="DB6" s="35">
        <f t="shared" si="11"/>
        <v>74.14</v>
      </c>
      <c r="DC6" s="35">
        <f t="shared" si="11"/>
        <v>73.83</v>
      </c>
      <c r="DD6" s="35">
        <f t="shared" si="11"/>
        <v>73.69</v>
      </c>
      <c r="DE6" s="35">
        <f t="shared" si="11"/>
        <v>73.28</v>
      </c>
      <c r="DF6" s="35">
        <f t="shared" si="11"/>
        <v>72.42</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0.52</v>
      </c>
      <c r="EE6" s="35">
        <f t="shared" ref="EE6:EM6" si="14">IF(EE7="",NA(),EE7)</f>
        <v>0.63</v>
      </c>
      <c r="EF6" s="35">
        <f t="shared" si="14"/>
        <v>0.74</v>
      </c>
      <c r="EG6" s="35">
        <f t="shared" si="14"/>
        <v>0.66</v>
      </c>
      <c r="EH6" s="35">
        <f t="shared" si="14"/>
        <v>2.57</v>
      </c>
      <c r="EI6" s="35">
        <f t="shared" si="14"/>
        <v>0.8</v>
      </c>
      <c r="EJ6" s="35">
        <f t="shared" si="14"/>
        <v>0.69</v>
      </c>
      <c r="EK6" s="35">
        <f t="shared" si="14"/>
        <v>0.65</v>
      </c>
      <c r="EL6" s="35">
        <f t="shared" si="14"/>
        <v>0.53</v>
      </c>
      <c r="EM6" s="35">
        <f t="shared" si="14"/>
        <v>0.72</v>
      </c>
      <c r="EN6" s="34" t="str">
        <f>IF(EN7="","",IF(EN7="-","【-】","【"&amp;SUBSTITUTE(TEXT(EN7,"#,##0.00"),"-","△")&amp;"】"))</f>
        <v>【0.72】</v>
      </c>
    </row>
    <row r="7" spans="1:144" s="36" customFormat="1" x14ac:dyDescent="0.15">
      <c r="A7" s="28"/>
      <c r="B7" s="37">
        <v>2017</v>
      </c>
      <c r="C7" s="37">
        <v>313254</v>
      </c>
      <c r="D7" s="37">
        <v>47</v>
      </c>
      <c r="E7" s="37">
        <v>1</v>
      </c>
      <c r="F7" s="37">
        <v>0</v>
      </c>
      <c r="G7" s="37">
        <v>0</v>
      </c>
      <c r="H7" s="37" t="s">
        <v>107</v>
      </c>
      <c r="I7" s="37" t="s">
        <v>108</v>
      </c>
      <c r="J7" s="37" t="s">
        <v>109</v>
      </c>
      <c r="K7" s="37" t="s">
        <v>110</v>
      </c>
      <c r="L7" s="37" t="s">
        <v>111</v>
      </c>
      <c r="M7" s="37" t="s">
        <v>112</v>
      </c>
      <c r="N7" s="38" t="s">
        <v>113</v>
      </c>
      <c r="O7" s="38" t="s">
        <v>114</v>
      </c>
      <c r="P7" s="38">
        <v>95.43</v>
      </c>
      <c r="Q7" s="38">
        <v>1960</v>
      </c>
      <c r="R7" s="38">
        <v>3345</v>
      </c>
      <c r="S7" s="38">
        <v>199.18</v>
      </c>
      <c r="T7" s="38">
        <v>16.79</v>
      </c>
      <c r="U7" s="38">
        <v>3154</v>
      </c>
      <c r="V7" s="38">
        <v>40.130000000000003</v>
      </c>
      <c r="W7" s="38">
        <v>78.59</v>
      </c>
      <c r="X7" s="38">
        <v>90.7</v>
      </c>
      <c r="Y7" s="38">
        <v>89.17</v>
      </c>
      <c r="Z7" s="38">
        <v>86.39</v>
      </c>
      <c r="AA7" s="38">
        <v>87.05</v>
      </c>
      <c r="AB7" s="38">
        <v>85.45</v>
      </c>
      <c r="AC7" s="38">
        <v>76.09</v>
      </c>
      <c r="AD7" s="38">
        <v>75.87</v>
      </c>
      <c r="AE7" s="38">
        <v>76.27</v>
      </c>
      <c r="AF7" s="38">
        <v>77.56</v>
      </c>
      <c r="AG7" s="38">
        <v>78.510000000000005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654.46</v>
      </c>
      <c r="BF7" s="38">
        <v>672.29</v>
      </c>
      <c r="BG7" s="38">
        <v>779.06</v>
      </c>
      <c r="BH7" s="38">
        <v>928.23</v>
      </c>
      <c r="BI7" s="38">
        <v>1201.8</v>
      </c>
      <c r="BJ7" s="38">
        <v>1113.76</v>
      </c>
      <c r="BK7" s="38">
        <v>1125.69</v>
      </c>
      <c r="BL7" s="38">
        <v>1134.67</v>
      </c>
      <c r="BM7" s="38">
        <v>1144.79</v>
      </c>
      <c r="BN7" s="38">
        <v>1061.58</v>
      </c>
      <c r="BO7" s="38">
        <v>1141.75</v>
      </c>
      <c r="BP7" s="38">
        <v>64.59</v>
      </c>
      <c r="BQ7" s="38">
        <v>62.97</v>
      </c>
      <c r="BR7" s="38">
        <v>58.28</v>
      </c>
      <c r="BS7" s="38">
        <v>59.97</v>
      </c>
      <c r="BT7" s="38">
        <v>64.62</v>
      </c>
      <c r="BU7" s="38">
        <v>34.25</v>
      </c>
      <c r="BV7" s="38">
        <v>46.48</v>
      </c>
      <c r="BW7" s="38">
        <v>40.6</v>
      </c>
      <c r="BX7" s="38">
        <v>56.04</v>
      </c>
      <c r="BY7" s="38">
        <v>58.52</v>
      </c>
      <c r="BZ7" s="38">
        <v>54.93</v>
      </c>
      <c r="CA7" s="38">
        <v>163.44</v>
      </c>
      <c r="CB7" s="38">
        <v>171.49</v>
      </c>
      <c r="CC7" s="38">
        <v>181.91</v>
      </c>
      <c r="CD7" s="38">
        <v>180</v>
      </c>
      <c r="CE7" s="38">
        <v>166.31</v>
      </c>
      <c r="CF7" s="38">
        <v>501.18</v>
      </c>
      <c r="CG7" s="38">
        <v>376.61</v>
      </c>
      <c r="CH7" s="38">
        <v>440.03</v>
      </c>
      <c r="CI7" s="38">
        <v>304.35000000000002</v>
      </c>
      <c r="CJ7" s="38">
        <v>296.3</v>
      </c>
      <c r="CK7" s="38">
        <v>292.18</v>
      </c>
      <c r="CL7" s="38">
        <v>48.22</v>
      </c>
      <c r="CM7" s="38">
        <v>43.51</v>
      </c>
      <c r="CN7" s="38">
        <v>43.05</v>
      </c>
      <c r="CO7" s="38">
        <v>41.04</v>
      </c>
      <c r="CP7" s="38">
        <v>39.96</v>
      </c>
      <c r="CQ7" s="38">
        <v>57.55</v>
      </c>
      <c r="CR7" s="38">
        <v>57.43</v>
      </c>
      <c r="CS7" s="38">
        <v>57.29</v>
      </c>
      <c r="CT7" s="38">
        <v>55.9</v>
      </c>
      <c r="CU7" s="38">
        <v>57.3</v>
      </c>
      <c r="CV7" s="38">
        <v>56.91</v>
      </c>
      <c r="CW7" s="38">
        <v>67.45</v>
      </c>
      <c r="CX7" s="38">
        <v>72.209999999999994</v>
      </c>
      <c r="CY7" s="38">
        <v>73.66</v>
      </c>
      <c r="CZ7" s="38">
        <v>73.81</v>
      </c>
      <c r="DA7" s="38">
        <v>75.69</v>
      </c>
      <c r="DB7" s="38">
        <v>74.14</v>
      </c>
      <c r="DC7" s="38">
        <v>73.83</v>
      </c>
      <c r="DD7" s="38">
        <v>73.69</v>
      </c>
      <c r="DE7" s="38">
        <v>73.28</v>
      </c>
      <c r="DF7" s="38">
        <v>72.42</v>
      </c>
      <c r="DG7" s="38">
        <v>74.25</v>
      </c>
      <c r="DH7" s="38"/>
      <c r="DI7" s="38"/>
      <c r="DJ7" s="38"/>
      <c r="DK7" s="38"/>
      <c r="DL7" s="38"/>
      <c r="DM7" s="38"/>
      <c r="DN7" s="38"/>
      <c r="DO7" s="38"/>
      <c r="DP7" s="38"/>
      <c r="DQ7" s="38"/>
      <c r="DR7" s="38"/>
      <c r="DS7" s="38"/>
      <c r="DT7" s="38"/>
      <c r="DU7" s="38"/>
      <c r="DV7" s="38"/>
      <c r="DW7" s="38"/>
      <c r="DX7" s="38"/>
      <c r="DY7" s="38"/>
      <c r="DZ7" s="38"/>
      <c r="EA7" s="38"/>
      <c r="EB7" s="38"/>
      <c r="EC7" s="38"/>
      <c r="ED7" s="38">
        <v>0.52</v>
      </c>
      <c r="EE7" s="38">
        <v>0.63</v>
      </c>
      <c r="EF7" s="38">
        <v>0.74</v>
      </c>
      <c r="EG7" s="38">
        <v>0.66</v>
      </c>
      <c r="EH7" s="38">
        <v>2.57</v>
      </c>
      <c r="EI7" s="38">
        <v>0.8</v>
      </c>
      <c r="EJ7" s="38">
        <v>0.69</v>
      </c>
      <c r="EK7" s="38">
        <v>0.65</v>
      </c>
      <c r="EL7" s="38">
        <v>0.53</v>
      </c>
      <c r="EM7" s="38">
        <v>0.72</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115</v>
      </c>
      <c r="C9" s="40" t="s">
        <v>116</v>
      </c>
      <c r="D9" s="40" t="s">
        <v>117</v>
      </c>
      <c r="E9" s="40" t="s">
        <v>118</v>
      </c>
      <c r="F9" s="40" t="s">
        <v>119</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57</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cp:lastPrinted>2019-01-25T09:09:23Z</cp:lastPrinted>
  <dcterms:created xsi:type="dcterms:W3CDTF">2018-12-03T08:44:39Z</dcterms:created>
  <dcterms:modified xsi:type="dcterms:W3CDTF">2019-01-25T09:09:26Z</dcterms:modified>
  <cp:category/>
</cp:coreProperties>
</file>