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SHD01\zaisei\財政係共有ﾌｱｲﾙ\県地域振興課\h30\20190111_公営企業事業に係る「経営比較分析表」の作成について\02_回答\20190131_県送付分\"/>
    </mc:Choice>
  </mc:AlternateContent>
  <workbookProtection workbookAlgorithmName="SHA-512" workbookHashValue="v/S81cHgXfgu3te/qcX4HyMKf0DKUPDprLtsi7tBqrlYZ+Pe/0HlNbDxp+zhhVIN3AX//tPsKoI+1uPTDN2KBg==" workbookSaltValue="90yB3/bZDodIiH9LqFhLnw==" workbookSpinCount="100000" lockStructure="1"/>
  <bookViews>
    <workbookView xWindow="0" yWindow="0" windowWidth="2160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<sst xmlns="http://schemas.openxmlformats.org/spreadsheetml/2006/main" count="232" uniqueCount="120">
  <si>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</si>
  <si>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</si>
  <si>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</si>
  <si>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</si>
  <si>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</si>
  <si>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</si>
  <si>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</si>
  <si>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</si>
  <si>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</si>
  <si>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</si>
  <si>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</si>
  <si>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</si>
  <si>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</si>
  <si>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</si>
  <si>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</si>
  <si>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</si>
  <si>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</si>
  <si>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</si>
  <si>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</si>
  <si>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</si>
  <si>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</si>
  <si>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</si>
  <si>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</si>
  <si>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</si>
  <si>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</si>
  <si>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</si>
  <si>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</si>
  <si>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</si>
  <si>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</si>
  <si>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</si>
  <si>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</si>
  <si>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</si>
  <si>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</si>
  <si>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</si>
  <si>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</si>
  <si>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</si>
  <si>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</si>
  <si>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</si>
  <si>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</si>
  <si>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</si>
  <si>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</si>
  <si>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</si>
  <si>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</si>
  <si>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</si>
  <si>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</si>
  <si>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</si>
  <si>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</si>
  <si>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</si>
  <si>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</si>
  <si>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</si>
  <si>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</si>
  <si>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</si>
  <si>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</si>
  <si>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</si>
  <si>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</si>
  <si>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</si>
  <si>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</si>
  <si>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</si>
  <si>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</si>
  <si>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</si>
  <si>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</si>
  <si>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</si>
  <si>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</si>
  <si>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</si>
  <si>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</si>
  <si>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</si>
  <si>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</si>
  <si>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</si>
  <si>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</si>
  <si>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</si>
  <si>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</si>
  <si>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</si>
  <si>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</si>
  <si>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</si>
  <si>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</si>
  <si>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</si>
  <si>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</si>
  <si>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</si>
  <si>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</si>
  <si>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</si>
  <si>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</si>
  <si>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</si>
  <si>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</si>
  <si>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</si>
  <si>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</si>
  <si>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</si>
  <si>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</si>
  <si>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</si>
  <si>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</si>
  <si>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</si>
  <si>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</si>
  <si>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</si>
  <si>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</si>
  <si>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</si>
  <si>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</si>
  <si>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</si>
  <si>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</si>
  <si>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</si>
  <si>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</si>
  <si>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</si>
  <si>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</si>
  <si>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</si>
  <si>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</si>
  <si>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</si>
  <si>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</si>
  <si>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</si>
  <si>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</si>
  <si>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</si>
  <si>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</si>
  <si>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</si>
  <si>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</si>
  <si>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</si>
  <si>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</si>
  <si>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</si>
  <si>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</si>
  <si>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</si>
  <si>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</si>
  <si>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①経常収支比率は、収益的収支が黒字であることを示す100％以上を維持している。
②累積欠損金比率は、0％であり、欠損金が発生していないことを示している。
③流動比率は、平成26年度は会計基準の改正により流動負債に企業債と引当金を新たに計上したため大幅に減少しているが、事業の財務安全性をみる指標の100％以上となっている。
④企業債残高対給水収益比率は、昭和62年度に完了した拡張事業の企業債の償還が順次終了しているため減少傾向である。
⑤料金回収率・⑥給水原価は、会計基準の改正により長期前受金戻入を新たに計上し給水原価から控除したため平成26年度から100％を上回ることとなったが、平成29年度は新水道料金システム導入等のため給水原価が5.79円増加し、料金回収率は4.38ポイント減少した。
⑦施設利用率は、人口減少に伴う配水量の減少により比率も減少傾向であったが、近年は横ばいとなっている。
⑧有収率は、平成28年度から横ばいであり、比率が低い要因として鳥取県中部地震の影響による漏水の増加が考えられる。
　①経常収支比率は良好で、⑥給水原価も類似団体と比較して安価であり、経営は健全であるといえる。しかし、人口減少に伴い給水収益は減少傾向にあるため、将来的には料金改定を行わざるを得ない状況である。
　また、⑦施設利用率が低く、将来的に施設更新の際にはダウンサイジングが必要である。</t>
    <rPh sb="1" eb="3">
      <t>ケイジョウ</t>
    </rPh>
    <rPh sb="3" eb="5">
      <t>シュウシ</t>
    </rPh>
    <rPh sb="5" eb="7">
      <t>ヒリツ</t>
    </rPh>
    <rPh sb="9" eb="11">
      <t>シュウエキ</t>
    </rPh>
    <rPh sb="11" eb="12">
      <t>テキ</t>
    </rPh>
    <rPh sb="12" eb="14">
      <t>シュウシ</t>
    </rPh>
    <rPh sb="15" eb="17">
      <t>クロジ</t>
    </rPh>
    <rPh sb="23" eb="24">
      <t>シメ</t>
    </rPh>
    <rPh sb="29" eb="31">
      <t>イジョウ</t>
    </rPh>
    <rPh sb="32" eb="34">
      <t>イジ</t>
    </rPh>
    <rPh sb="41" eb="43">
      <t>ルイセキ</t>
    </rPh>
    <rPh sb="43" eb="45">
      <t>ケッソン</t>
    </rPh>
    <rPh sb="45" eb="46">
      <t>キン</t>
    </rPh>
    <rPh sb="46" eb="48">
      <t>ヒリツ</t>
    </rPh>
    <rPh sb="56" eb="58">
      <t>ケッソン</t>
    </rPh>
    <rPh sb="58" eb="59">
      <t>キン</t>
    </rPh>
    <rPh sb="60" eb="62">
      <t>ハッセイ</t>
    </rPh>
    <rPh sb="70" eb="71">
      <t>シメ</t>
    </rPh>
    <rPh sb="78" eb="80">
      <t>リュウドウ</t>
    </rPh>
    <rPh sb="80" eb="82">
      <t>ヒリツ</t>
    </rPh>
    <rPh sb="84" eb="86">
      <t>ヘイセイ</t>
    </rPh>
    <rPh sb="88" eb="90">
      <t>ネンド</t>
    </rPh>
    <rPh sb="91" eb="93">
      <t>カイケイ</t>
    </rPh>
    <rPh sb="93" eb="95">
      <t>キジュン</t>
    </rPh>
    <rPh sb="96" eb="98">
      <t>カイセイ</t>
    </rPh>
    <rPh sb="101" eb="103">
      <t>リュウドウ</t>
    </rPh>
    <rPh sb="103" eb="105">
      <t>フサイ</t>
    </rPh>
    <rPh sb="106" eb="108">
      <t>キギョウ</t>
    </rPh>
    <rPh sb="108" eb="109">
      <t>サイ</t>
    </rPh>
    <rPh sb="110" eb="112">
      <t>ヒキアテ</t>
    </rPh>
    <rPh sb="112" eb="113">
      <t>キン</t>
    </rPh>
    <rPh sb="114" eb="115">
      <t>アラ</t>
    </rPh>
    <rPh sb="117" eb="119">
      <t>ケイジョウ</t>
    </rPh>
    <rPh sb="123" eb="125">
      <t>オオハバ</t>
    </rPh>
    <rPh sb="126" eb="128">
      <t>ゲンショウ</t>
    </rPh>
    <rPh sb="134" eb="136">
      <t>ジギョウ</t>
    </rPh>
    <rPh sb="137" eb="139">
      <t>ザイム</t>
    </rPh>
    <rPh sb="139" eb="142">
      <t>アンゼンセイ</t>
    </rPh>
    <rPh sb="145" eb="147">
      <t>シヒョウ</t>
    </rPh>
    <rPh sb="152" eb="154">
      <t>イジョウ</t>
    </rPh>
    <rPh sb="163" eb="165">
      <t>キギョウ</t>
    </rPh>
    <rPh sb="165" eb="166">
      <t>サイ</t>
    </rPh>
    <rPh sb="166" eb="168">
      <t>ザンダカ</t>
    </rPh>
    <rPh sb="168" eb="169">
      <t>タイ</t>
    </rPh>
    <rPh sb="169" eb="171">
      <t>キュウスイ</t>
    </rPh>
    <rPh sb="171" eb="173">
      <t>シュウエキ</t>
    </rPh>
    <rPh sb="173" eb="175">
      <t>ヒリツ</t>
    </rPh>
    <rPh sb="177" eb="179">
      <t>ショウワ</t>
    </rPh>
    <rPh sb="181" eb="183">
      <t>ネンド</t>
    </rPh>
    <rPh sb="184" eb="186">
      <t>カンリョウ</t>
    </rPh>
    <rPh sb="188" eb="190">
      <t>カクチョウ</t>
    </rPh>
    <rPh sb="190" eb="192">
      <t>ジギョウ</t>
    </rPh>
    <rPh sb="193" eb="195">
      <t>キギョウ</t>
    </rPh>
    <rPh sb="195" eb="196">
      <t>サイ</t>
    </rPh>
    <rPh sb="197" eb="199">
      <t>ショウカン</t>
    </rPh>
    <rPh sb="200" eb="202">
      <t>ジュンジ</t>
    </rPh>
    <rPh sb="202" eb="204">
      <t>シュウリョウ</t>
    </rPh>
    <rPh sb="210" eb="212">
      <t>ゲンショウ</t>
    </rPh>
    <rPh sb="212" eb="214">
      <t>ケイコウ</t>
    </rPh>
    <rPh sb="220" eb="222">
      <t>リョウキン</t>
    </rPh>
    <rPh sb="222" eb="224">
      <t>カイシュウ</t>
    </rPh>
    <rPh sb="224" eb="225">
      <t>リツ</t>
    </rPh>
    <rPh sb="227" eb="229">
      <t>キュウスイ</t>
    </rPh>
    <rPh sb="229" eb="231">
      <t>ゲンカ</t>
    </rPh>
    <rPh sb="233" eb="235">
      <t>カイケイ</t>
    </rPh>
    <rPh sb="235" eb="237">
      <t>キジュン</t>
    </rPh>
    <rPh sb="238" eb="240">
      <t>カイセイ</t>
    </rPh>
    <rPh sb="243" eb="245">
      <t>チョウキ</t>
    </rPh>
    <rPh sb="245" eb="246">
      <t>マエ</t>
    </rPh>
    <rPh sb="246" eb="247">
      <t>ウ</t>
    </rPh>
    <rPh sb="247" eb="248">
      <t>キン</t>
    </rPh>
    <rPh sb="248" eb="249">
      <t>モド</t>
    </rPh>
    <rPh sb="249" eb="250">
      <t>イ</t>
    </rPh>
    <rPh sb="251" eb="252">
      <t>アラ</t>
    </rPh>
    <rPh sb="254" eb="256">
      <t>ケイジョウ</t>
    </rPh>
    <rPh sb="257" eb="259">
      <t>キュウスイ</t>
    </rPh>
    <rPh sb="259" eb="261">
      <t>ゲンカ</t>
    </rPh>
    <rPh sb="263" eb="265">
      <t>コウジョ</t>
    </rPh>
    <rPh sb="269" eb="271">
      <t>ヘイセイ</t>
    </rPh>
    <rPh sb="273" eb="275">
      <t>ネンド</t>
    </rPh>
    <rPh sb="282" eb="284">
      <t>ウワマワ</t>
    </rPh>
    <rPh sb="293" eb="295">
      <t>ヘイセイ</t>
    </rPh>
    <rPh sb="297" eb="299">
      <t>ネンド</t>
    </rPh>
    <rPh sb="300" eb="301">
      <t>シン</t>
    </rPh>
    <rPh sb="301" eb="303">
      <t>スイドウ</t>
    </rPh>
    <rPh sb="303" eb="305">
      <t>リョウキン</t>
    </rPh>
    <rPh sb="309" eb="311">
      <t>ドウニュウ</t>
    </rPh>
    <rPh sb="311" eb="312">
      <t>ナド</t>
    </rPh>
    <rPh sb="315" eb="317">
      <t>キュウスイ</t>
    </rPh>
    <rPh sb="317" eb="319">
      <t>ゲンカ</t>
    </rPh>
    <rPh sb="324" eb="325">
      <t>エン</t>
    </rPh>
    <rPh sb="325" eb="327">
      <t>ゾウカ</t>
    </rPh>
    <rPh sb="329" eb="331">
      <t>リョウキン</t>
    </rPh>
    <rPh sb="331" eb="333">
      <t>カイシュウ</t>
    </rPh>
    <rPh sb="333" eb="334">
      <t>リツ</t>
    </rPh>
    <rPh sb="343" eb="345">
      <t>ゲンショウ</t>
    </rPh>
    <rPh sb="350" eb="352">
      <t>シセツ</t>
    </rPh>
    <rPh sb="352" eb="354">
      <t>リヨウ</t>
    </rPh>
    <rPh sb="354" eb="355">
      <t>リツ</t>
    </rPh>
    <rPh sb="357" eb="359">
      <t>ジンコウ</t>
    </rPh>
    <rPh sb="359" eb="361">
      <t>ゲンショウ</t>
    </rPh>
    <rPh sb="362" eb="363">
      <t>トモナ</t>
    </rPh>
    <rPh sb="364" eb="366">
      <t>ハイスイ</t>
    </rPh>
    <rPh sb="366" eb="367">
      <t>リョウ</t>
    </rPh>
    <rPh sb="368" eb="370">
      <t>ゲンショウ</t>
    </rPh>
    <rPh sb="373" eb="375">
      <t>ヒリツ</t>
    </rPh>
    <rPh sb="376" eb="378">
      <t>ゲンショウ</t>
    </rPh>
    <rPh sb="378" eb="380">
      <t>ケイコウ</t>
    </rPh>
    <rPh sb="386" eb="388">
      <t>キンネン</t>
    </rPh>
    <rPh sb="421" eb="423">
      <t>ヒリツ</t>
    </rPh>
    <rPh sb="431" eb="434">
      <t>トットリケン</t>
    </rPh>
    <rPh sb="434" eb="436">
      <t>チュウブ</t>
    </rPh>
    <rPh sb="436" eb="438">
      <t>ジシン</t>
    </rPh>
    <rPh sb="439" eb="441">
      <t>エイキョウ</t>
    </rPh>
    <rPh sb="447" eb="449">
      <t>ゾウカ</t>
    </rPh>
    <rPh sb="459" eb="461">
      <t>ケイジョウ</t>
    </rPh>
    <rPh sb="461" eb="463">
      <t>シュウシ</t>
    </rPh>
    <rPh sb="463" eb="465">
      <t>ヒリツ</t>
    </rPh>
    <rPh sb="466" eb="468">
      <t>リョウコウ</t>
    </rPh>
    <rPh sb="471" eb="473">
      <t>キュウスイ</t>
    </rPh>
    <rPh sb="473" eb="475">
      <t>ゲンカ</t>
    </rPh>
    <rPh sb="476" eb="478">
      <t>ルイジ</t>
    </rPh>
    <rPh sb="478" eb="480">
      <t>ダンタイ</t>
    </rPh>
    <rPh sb="481" eb="483">
      <t>ヒカク</t>
    </rPh>
    <rPh sb="485" eb="487">
      <t>アンカ</t>
    </rPh>
    <rPh sb="491" eb="493">
      <t>ケイエイ</t>
    </rPh>
    <rPh sb="494" eb="496">
      <t>ケンゼン</t>
    </rPh>
    <rPh sb="508" eb="510">
      <t>ジンコウ</t>
    </rPh>
    <rPh sb="510" eb="512">
      <t>ゲンショウ</t>
    </rPh>
    <rPh sb="513" eb="514">
      <t>トモナ</t>
    </rPh>
    <rPh sb="515" eb="517">
      <t>キュウスイ</t>
    </rPh>
    <rPh sb="517" eb="519">
      <t>シュウエキ</t>
    </rPh>
    <rPh sb="520" eb="522">
      <t>ゲンショウ</t>
    </rPh>
    <rPh sb="522" eb="524">
      <t>ケイコウ</t>
    </rPh>
    <rPh sb="530" eb="532">
      <t>ショウライ</t>
    </rPh>
    <rPh sb="532" eb="533">
      <t>テキ</t>
    </rPh>
    <rPh sb="535" eb="537">
      <t>リョウキン</t>
    </rPh>
    <rPh sb="537" eb="539">
      <t>カイテイ</t>
    </rPh>
    <rPh sb="540" eb="541">
      <t>オコナ</t>
    </rPh>
    <rPh sb="545" eb="546">
      <t>エ</t>
    </rPh>
    <rPh sb="548" eb="550">
      <t>ジョウキョウ</t>
    </rPh>
    <rPh sb="560" eb="562">
      <t>シセツ</t>
    </rPh>
    <rPh sb="562" eb="565">
      <t>リヨウリツ</t>
    </rPh>
    <rPh sb="566" eb="567">
      <t>ヒク</t>
    </rPh>
    <rPh sb="569" eb="571">
      <t>ショウライ</t>
    </rPh>
    <rPh sb="571" eb="572">
      <t>テキ</t>
    </rPh>
    <rPh sb="573" eb="575">
      <t>シセツ</t>
    </rPh>
    <rPh sb="575" eb="577">
      <t>コウシン</t>
    </rPh>
    <rPh sb="578" eb="579">
      <t>サイ</t>
    </rPh>
    <rPh sb="590" eb="592">
      <t>ヒツヨウ</t>
    </rPh>
    <phoneticPr fontId="4"/>
  </si>
  <si>
    <t>①有形固定資産減価償却率・②管路経年化率は、有形固定資産の3/4を占める配水管において法定耐用年数を超えたものが増加傾向にあり、類似団体と比較しても非常に悪い状態である。
③管路更新率は、平成27年度は新設管路があったため更新率が減少している。例年1件程度の新設整備を行っているが、今後整備以上に耐用年数経過管路が増えることが続くこととなるので、更新計画の中で検討していかなければならない。</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ユウケイ</t>
    </rPh>
    <rPh sb="24" eb="26">
      <t>コテイ</t>
    </rPh>
    <rPh sb="26" eb="28">
      <t>シサン</t>
    </rPh>
    <rPh sb="33" eb="34">
      <t>シ</t>
    </rPh>
    <rPh sb="36" eb="38">
      <t>ハイスイ</t>
    </rPh>
    <rPh sb="38" eb="39">
      <t>カン</t>
    </rPh>
    <rPh sb="43" eb="45">
      <t>ホウテイ</t>
    </rPh>
    <rPh sb="45" eb="47">
      <t>タイヨウ</t>
    </rPh>
    <rPh sb="47" eb="49">
      <t>ネンスウ</t>
    </rPh>
    <rPh sb="50" eb="51">
      <t>コ</t>
    </rPh>
    <rPh sb="56" eb="58">
      <t>ゾウカ</t>
    </rPh>
    <rPh sb="58" eb="60">
      <t>ケイコウ</t>
    </rPh>
    <rPh sb="64" eb="66">
      <t>ルイジ</t>
    </rPh>
    <rPh sb="66" eb="68">
      <t>ダンタイ</t>
    </rPh>
    <rPh sb="69" eb="71">
      <t>ヒカク</t>
    </rPh>
    <rPh sb="74" eb="76">
      <t>ヒジョウ</t>
    </rPh>
    <rPh sb="77" eb="78">
      <t>ワル</t>
    </rPh>
    <rPh sb="79" eb="81">
      <t>ジョウタイ</t>
    </rPh>
    <rPh sb="87" eb="89">
      <t>カンロ</t>
    </rPh>
    <rPh sb="89" eb="91">
      <t>コウシン</t>
    </rPh>
    <rPh sb="91" eb="92">
      <t>リツ</t>
    </rPh>
    <rPh sb="94" eb="96">
      <t>ヘイセイ</t>
    </rPh>
    <rPh sb="98" eb="100">
      <t>ネンド</t>
    </rPh>
    <rPh sb="101" eb="103">
      <t>シンセツ</t>
    </rPh>
    <rPh sb="103" eb="105">
      <t>カンロ</t>
    </rPh>
    <rPh sb="111" eb="113">
      <t>コウシン</t>
    </rPh>
    <rPh sb="113" eb="114">
      <t>リツ</t>
    </rPh>
    <rPh sb="115" eb="117">
      <t>ゲンショウ</t>
    </rPh>
    <rPh sb="122" eb="124">
      <t>レイネン</t>
    </rPh>
    <rPh sb="125" eb="126">
      <t>ケン</t>
    </rPh>
    <rPh sb="126" eb="128">
      <t>テイド</t>
    </rPh>
    <rPh sb="129" eb="131">
      <t>シンセツ</t>
    </rPh>
    <rPh sb="131" eb="133">
      <t>セイビ</t>
    </rPh>
    <rPh sb="134" eb="135">
      <t>オコナ</t>
    </rPh>
    <rPh sb="141" eb="143">
      <t>コンゴ</t>
    </rPh>
    <rPh sb="143" eb="145">
      <t>セイビ</t>
    </rPh>
    <rPh sb="145" eb="147">
      <t>イジョウ</t>
    </rPh>
    <rPh sb="148" eb="150">
      <t>タイヨウ</t>
    </rPh>
    <rPh sb="150" eb="152">
      <t>ネンスウ</t>
    </rPh>
    <rPh sb="152" eb="154">
      <t>ケイカ</t>
    </rPh>
    <rPh sb="154" eb="156">
      <t>カンロ</t>
    </rPh>
    <rPh sb="157" eb="158">
      <t>フ</t>
    </rPh>
    <rPh sb="163" eb="164">
      <t>ツヅ</t>
    </rPh>
    <rPh sb="173" eb="175">
      <t>コウシン</t>
    </rPh>
    <rPh sb="175" eb="177">
      <t>ケイカク</t>
    </rPh>
    <rPh sb="178" eb="179">
      <t>ナカ</t>
    </rPh>
    <rPh sb="180" eb="182">
      <t>ケントウ</t>
    </rPh>
    <phoneticPr fontId="4"/>
  </si>
  <si>
    <t>　施設のダウンサイジング、管路更新等の長期的な更新計画を作成し、財政計画とのバランスをとりながら料金改定等を考慮した経営戦略を策定する必要がある。
　そのために、平成27年度に施設の台帳整備、耐震簡易診断について外部委託を行った。水道事業全体の基本計画・更新計画の策定については、平成29年度から平成30年度にかけて外部委託しているところである。</t>
    <rPh sb="1" eb="3">
      <t>シセツ</t>
    </rPh>
    <rPh sb="13" eb="15">
      <t>カンロ</t>
    </rPh>
    <rPh sb="15" eb="17">
      <t>コウシン</t>
    </rPh>
    <rPh sb="17" eb="18">
      <t>ナド</t>
    </rPh>
    <rPh sb="19" eb="21">
      <t>チョウキ</t>
    </rPh>
    <rPh sb="21" eb="22">
      <t>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81" eb="83">
      <t>ヘイセイ</t>
    </rPh>
    <rPh sb="85" eb="87">
      <t>ネンド</t>
    </rPh>
    <rPh sb="88" eb="90">
      <t>シセツ</t>
    </rPh>
    <rPh sb="91" eb="93">
      <t>ダイチョウ</t>
    </rPh>
    <rPh sb="93" eb="95">
      <t>セイビ</t>
    </rPh>
    <rPh sb="96" eb="98">
      <t>タイシン</t>
    </rPh>
    <rPh sb="98" eb="100">
      <t>カンイ</t>
    </rPh>
    <rPh sb="100" eb="102">
      <t>シンダン</t>
    </rPh>
    <rPh sb="106" eb="108">
      <t>ガイブ</t>
    </rPh>
    <rPh sb="108" eb="110">
      <t>イタク</t>
    </rPh>
    <rPh sb="111" eb="112">
      <t>オコナ</t>
    </rPh>
    <rPh sb="115" eb="117">
      <t>スイドウ</t>
    </rPh>
    <rPh sb="117" eb="119">
      <t>ジギョウ</t>
    </rPh>
    <rPh sb="119" eb="121">
      <t>ゼンタイ</t>
    </rPh>
    <rPh sb="122" eb="124">
      <t>キホン</t>
    </rPh>
    <rPh sb="124" eb="126">
      <t>ケイカク</t>
    </rPh>
    <rPh sb="127" eb="129">
      <t>コウシン</t>
    </rPh>
    <rPh sb="129" eb="131">
      <t>ケイカク</t>
    </rPh>
    <rPh sb="132" eb="134">
      <t>サクテイ</t>
    </rPh>
    <rPh sb="140" eb="142">
      <t>ヘイセイ</t>
    </rPh>
    <rPh sb="144" eb="146">
      <t>ネンド</t>
    </rPh>
    <rPh sb="148" eb="150">
      <t>ヘイセイ</t>
    </rPh>
    <rPh sb="152" eb="154">
      <t>ネンド</t>
    </rPh>
    <rPh sb="158" eb="160">
      <t>ガイブ</t>
    </rPh>
    <rPh sb="160" eb="162">
      <t>イタク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</si>
</sst>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1.21</c:v>
                </c:pt>
                <c:pt idx="1">
                  <c:v>1.6</c:v>
                </c:pt>
                <c:pt idx="2">
                  <c:v>0.79</c:v>
                </c:pt>
                <c:pt idx="3">
                  <c:v>0.53</c:v>
                </c:pt>
                <c:pt idx="4">
                  <c:v>0.53</c:v>
                </c:pt>
              </c:numCache>
            </c:numRef>
          </c:val>
          <c:extLst xmlns:c16r2="http://schemas.microsoft.com/office/drawing/2015/06/chart">
            <c:ext xmlns:c16="http://schemas.microsoft.com/office/drawing/2014/chart" uri="{C3380CC4-5D6E-409C-BE32-E72D297353CC}">
              <c16:uniqueId val="{00000000-B944-40A5-A3B8-B6E72BE9EB18}"/>
            </c:ext>
          </c:extLst>
        </c:ser>
        <c:dLbls>
          <c:showLegendKey val="0"/>
          <c:showVal val="0"/>
          <c:showCatName val="0"/>
          <c:showSerName val="0"/>
          <c:showPercent val="0"/>
          <c:showBubbleSize val="0"/>
        </c:dLbls>
        <c:gapWidth val="150"/>
        <c:axId val="240996360"/>
        <c:axId val="24099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944-40A5-A3B8-B6E72BE9EB18}"/>
            </c:ext>
          </c:extLst>
        </c:ser>
        <c:dLbls>
          <c:showLegendKey val="0"/>
          <c:showVal val="0"/>
          <c:showCatName val="0"/>
          <c:showSerName val="0"/>
          <c:showPercent val="0"/>
          <c:showBubbleSize val="0"/>
        </c:dLbls>
        <c:marker val="1"/>
        <c:smooth val="0"/>
        <c:axId val="240996360"/>
        <c:axId val="240996744"/>
      </c:lineChart>
      <c:dateAx>
        <c:axId val="240996360"/>
        <c:scaling>
          <c:orientation val="minMax"/>
        </c:scaling>
        <c:delete val="1"/>
        <c:axPos val="b"/>
        <c:numFmt formatCode="ge" sourceLinked="1"/>
        <c:majorTickMark val="none"/>
        <c:minorTickMark val="none"/>
        <c:tickLblPos val="none"/>
        <c:crossAx val="240996744"/>
        <c:crosses val="autoZero"/>
        <c:auto val="1"/>
        <c:lblOffset val="100"/>
        <c:baseTimeUnit val="years"/>
      </c:dateAx>
      <c:valAx>
        <c:axId val="24099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54.26</c:v>
                </c:pt>
                <c:pt idx="1">
                  <c:v>52.46</c:v>
                </c:pt>
                <c:pt idx="2">
                  <c:v>51.2</c:v>
                </c:pt>
                <c:pt idx="3">
                  <c:v>53.15</c:v>
                </c:pt>
                <c:pt idx="4">
                  <c:v>53.31</c:v>
                </c:pt>
              </c:numCache>
            </c:numRef>
          </c:val>
          <c:extLst xmlns:c16r2="http://schemas.microsoft.com/office/drawing/2015/06/chart">
            <c:ext xmlns:c16="http://schemas.microsoft.com/office/drawing/2014/chart" uri="{C3380CC4-5D6E-409C-BE32-E72D297353CC}">
              <c16:uniqueId val="{00000000-84EA-4D6C-8024-99CF6C645C0D}"/>
            </c:ext>
          </c:extLst>
        </c:ser>
        <c:dLbls>
          <c:showLegendKey val="0"/>
          <c:showVal val="0"/>
          <c:showCatName val="0"/>
          <c:showSerName val="0"/>
          <c:showPercent val="0"/>
          <c:showBubbleSize val="0"/>
        </c:dLbls>
        <c:gapWidth val="150"/>
        <c:axId val="242379480"/>
        <c:axId val="2423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4EA-4D6C-8024-99CF6C645C0D}"/>
            </c:ext>
          </c:extLst>
        </c:ser>
        <c:dLbls>
          <c:showLegendKey val="0"/>
          <c:showVal val="0"/>
          <c:showCatName val="0"/>
          <c:showSerName val="0"/>
          <c:showPercent val="0"/>
          <c:showBubbleSize val="0"/>
        </c:dLbls>
        <c:marker val="1"/>
        <c:smooth val="0"/>
        <c:axId val="242379480"/>
        <c:axId val="242379872"/>
      </c:lineChart>
      <c:dateAx>
        <c:axId val="242379480"/>
        <c:scaling>
          <c:orientation val="minMax"/>
        </c:scaling>
        <c:delete val="1"/>
        <c:axPos val="b"/>
        <c:numFmt formatCode="ge" sourceLinked="1"/>
        <c:majorTickMark val="none"/>
        <c:minorTickMark val="none"/>
        <c:tickLblPos val="none"/>
        <c:crossAx val="242379872"/>
        <c:crosses val="autoZero"/>
        <c:auto val="1"/>
        <c:lblOffset val="100"/>
        <c:baseTimeUnit val="years"/>
      </c:dateAx>
      <c:valAx>
        <c:axId val="2423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84.4</c:v>
                </c:pt>
                <c:pt idx="1">
                  <c:v>84.46</c:v>
                </c:pt>
                <c:pt idx="2">
                  <c:v>86.96</c:v>
                </c:pt>
                <c:pt idx="3">
                  <c:v>82.96</c:v>
                </c:pt>
                <c:pt idx="4">
                  <c:v>83.05</c:v>
                </c:pt>
              </c:numCache>
            </c:numRef>
          </c:val>
          <c:extLst xmlns:c16r2="http://schemas.microsoft.com/office/drawing/2015/06/chart">
            <c:ext xmlns:c16="http://schemas.microsoft.com/office/drawing/2014/chart" uri="{C3380CC4-5D6E-409C-BE32-E72D297353CC}">
              <c16:uniqueId val="{00000000-3810-48F7-A572-36D50FB88548}"/>
            </c:ext>
          </c:extLst>
        </c:ser>
        <c:dLbls>
          <c:showLegendKey val="0"/>
          <c:showVal val="0"/>
          <c:showCatName val="0"/>
          <c:showSerName val="0"/>
          <c:showPercent val="0"/>
          <c:showBubbleSize val="0"/>
        </c:dLbls>
        <c:gapWidth val="150"/>
        <c:axId val="242381048"/>
        <c:axId val="2423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3810-48F7-A572-36D50FB88548}"/>
            </c:ext>
          </c:extLst>
        </c:ser>
        <c:dLbls>
          <c:showLegendKey val="0"/>
          <c:showVal val="0"/>
          <c:showCatName val="0"/>
          <c:showSerName val="0"/>
          <c:showPercent val="0"/>
          <c:showBubbleSize val="0"/>
        </c:dLbls>
        <c:marker val="1"/>
        <c:smooth val="0"/>
        <c:axId val="242381048"/>
        <c:axId val="242381440"/>
      </c:lineChart>
      <c:dateAx>
        <c:axId val="242381048"/>
        <c:scaling>
          <c:orientation val="minMax"/>
        </c:scaling>
        <c:delete val="1"/>
        <c:axPos val="b"/>
        <c:numFmt formatCode="ge" sourceLinked="1"/>
        <c:majorTickMark val="none"/>
        <c:minorTickMark val="none"/>
        <c:tickLblPos val="none"/>
        <c:crossAx val="242381440"/>
        <c:crosses val="autoZero"/>
        <c:auto val="1"/>
        <c:lblOffset val="100"/>
        <c:baseTimeUnit val="years"/>
      </c:dateAx>
      <c:valAx>
        <c:axId val="242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8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110.63</c:v>
                </c:pt>
                <c:pt idx="1">
                  <c:v>115.28</c:v>
                </c:pt>
                <c:pt idx="2">
                  <c:v>114.37</c:v>
                </c:pt>
                <c:pt idx="3">
                  <c:v>115.35</c:v>
                </c:pt>
                <c:pt idx="4">
                  <c:v>111.89</c:v>
                </c:pt>
              </c:numCache>
            </c:numRef>
          </c:val>
          <c:extLst xmlns:c16r2="http://schemas.microsoft.com/office/drawing/2015/06/chart">
            <c:ext xmlns:c16="http://schemas.microsoft.com/office/drawing/2014/chart" uri="{C3380CC4-5D6E-409C-BE32-E72D297353CC}">
              <c16:uniqueId val="{00000000-6A16-469B-8B39-2FBF7380C4B0}"/>
            </c:ext>
          </c:extLst>
        </c:ser>
        <c:dLbls>
          <c:showLegendKey val="0"/>
          <c:showVal val="0"/>
          <c:showCatName val="0"/>
          <c:showSerName val="0"/>
          <c:showPercent val="0"/>
          <c:showBubbleSize val="0"/>
        </c:dLbls>
        <c:gapWidth val="150"/>
        <c:axId val="241636088"/>
        <c:axId val="2416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6A16-469B-8B39-2FBF7380C4B0}"/>
            </c:ext>
          </c:extLst>
        </c:ser>
        <c:dLbls>
          <c:showLegendKey val="0"/>
          <c:showVal val="0"/>
          <c:showCatName val="0"/>
          <c:showSerName val="0"/>
          <c:showPercent val="0"/>
          <c:showBubbleSize val="0"/>
        </c:dLbls>
        <c:marker val="1"/>
        <c:smooth val="0"/>
        <c:axId val="241636088"/>
        <c:axId val="241630656"/>
      </c:lineChart>
      <c:dateAx>
        <c:axId val="241636088"/>
        <c:scaling>
          <c:orientation val="minMax"/>
        </c:scaling>
        <c:delete val="1"/>
        <c:axPos val="b"/>
        <c:numFmt formatCode="ge" sourceLinked="1"/>
        <c:majorTickMark val="none"/>
        <c:minorTickMark val="none"/>
        <c:tickLblPos val="none"/>
        <c:crossAx val="241630656"/>
        <c:crosses val="autoZero"/>
        <c:auto val="1"/>
        <c:lblOffset val="100"/>
        <c:baseTimeUnit val="years"/>
      </c:dateAx>
      <c:valAx>
        <c:axId val="24163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63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53.35</c:v>
                </c:pt>
                <c:pt idx="1">
                  <c:v>55.51</c:v>
                </c:pt>
                <c:pt idx="2">
                  <c:v>56.23</c:v>
                </c:pt>
                <c:pt idx="3">
                  <c:v>57.5</c:v>
                </c:pt>
                <c:pt idx="4">
                  <c:v>58.37</c:v>
                </c:pt>
              </c:numCache>
            </c:numRef>
          </c:val>
          <c:extLst xmlns:c16r2="http://schemas.microsoft.com/office/drawing/2015/06/chart">
            <c:ext xmlns:c16="http://schemas.microsoft.com/office/drawing/2014/chart" uri="{C3380CC4-5D6E-409C-BE32-E72D297353CC}">
              <c16:uniqueId val="{00000000-4D31-46D7-BF57-B52367531D35}"/>
            </c:ext>
          </c:extLst>
        </c:ser>
        <c:dLbls>
          <c:showLegendKey val="0"/>
          <c:showVal val="0"/>
          <c:showCatName val="0"/>
          <c:showSerName val="0"/>
          <c:showPercent val="0"/>
          <c:showBubbleSize val="0"/>
        </c:dLbls>
        <c:gapWidth val="150"/>
        <c:axId val="242517352"/>
        <c:axId val="2416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4D31-46D7-BF57-B52367531D35}"/>
            </c:ext>
          </c:extLst>
        </c:ser>
        <c:dLbls>
          <c:showLegendKey val="0"/>
          <c:showVal val="0"/>
          <c:showCatName val="0"/>
          <c:showSerName val="0"/>
          <c:showPercent val="0"/>
          <c:showBubbleSize val="0"/>
        </c:dLbls>
        <c:marker val="1"/>
        <c:smooth val="0"/>
        <c:axId val="242517352"/>
        <c:axId val="241662752"/>
      </c:lineChart>
      <c:dateAx>
        <c:axId val="242517352"/>
        <c:scaling>
          <c:orientation val="minMax"/>
        </c:scaling>
        <c:delete val="1"/>
        <c:axPos val="b"/>
        <c:numFmt formatCode="ge" sourceLinked="1"/>
        <c:majorTickMark val="none"/>
        <c:minorTickMark val="none"/>
        <c:tickLblPos val="none"/>
        <c:crossAx val="241662752"/>
        <c:crosses val="autoZero"/>
        <c:auto val="1"/>
        <c:lblOffset val="100"/>
        <c:baseTimeUnit val="years"/>
      </c:dateAx>
      <c:valAx>
        <c:axId val="2416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32.229999999999997</c:v>
                </c:pt>
                <c:pt idx="1">
                  <c:v>32.950000000000003</c:v>
                </c:pt>
                <c:pt idx="2">
                  <c:v>32.31</c:v>
                </c:pt>
                <c:pt idx="3">
                  <c:v>33.71</c:v>
                </c:pt>
                <c:pt idx="4">
                  <c:v>35.42</c:v>
                </c:pt>
              </c:numCache>
            </c:numRef>
          </c:val>
          <c:extLst xmlns:c16r2="http://schemas.microsoft.com/office/drawing/2015/06/chart">
            <c:ext xmlns:c16="http://schemas.microsoft.com/office/drawing/2014/chart" uri="{C3380CC4-5D6E-409C-BE32-E72D297353CC}">
              <c16:uniqueId val="{00000000-899A-4318-8EAD-27FF97A58A4F}"/>
            </c:ext>
          </c:extLst>
        </c:ser>
        <c:dLbls>
          <c:showLegendKey val="0"/>
          <c:showVal val="0"/>
          <c:showCatName val="0"/>
          <c:showSerName val="0"/>
          <c:showPercent val="0"/>
          <c:showBubbleSize val="0"/>
        </c:dLbls>
        <c:gapWidth val="150"/>
        <c:axId val="242511416"/>
        <c:axId val="24255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899A-4318-8EAD-27FF97A58A4F}"/>
            </c:ext>
          </c:extLst>
        </c:ser>
        <c:dLbls>
          <c:showLegendKey val="0"/>
          <c:showVal val="0"/>
          <c:showCatName val="0"/>
          <c:showSerName val="0"/>
          <c:showPercent val="0"/>
          <c:showBubbleSize val="0"/>
        </c:dLbls>
        <c:marker val="1"/>
        <c:smooth val="0"/>
        <c:axId val="242511416"/>
        <c:axId val="242552208"/>
      </c:lineChart>
      <c:dateAx>
        <c:axId val="242511416"/>
        <c:scaling>
          <c:orientation val="minMax"/>
        </c:scaling>
        <c:delete val="1"/>
        <c:axPos val="b"/>
        <c:numFmt formatCode="ge" sourceLinked="1"/>
        <c:majorTickMark val="none"/>
        <c:minorTickMark val="none"/>
        <c:tickLblPos val="none"/>
        <c:crossAx val="242552208"/>
        <c:crosses val="autoZero"/>
        <c:auto val="1"/>
        <c:lblOffset val="100"/>
        <c:baseTimeUnit val="years"/>
      </c:dateAx>
      <c:valAx>
        <c:axId val="24255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FA-42D0-B7A5-09B9632E303C}"/>
            </c:ext>
          </c:extLst>
        </c:ser>
        <c:dLbls>
          <c:showLegendKey val="0"/>
          <c:showVal val="0"/>
          <c:showCatName val="0"/>
          <c:showSerName val="0"/>
          <c:showPercent val="0"/>
          <c:showBubbleSize val="0"/>
        </c:dLbls>
        <c:gapWidth val="150"/>
        <c:axId val="242590768"/>
        <c:axId val="24259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5CFA-42D0-B7A5-09B9632E303C}"/>
            </c:ext>
          </c:extLst>
        </c:ser>
        <c:dLbls>
          <c:showLegendKey val="0"/>
          <c:showVal val="0"/>
          <c:showCatName val="0"/>
          <c:showSerName val="0"/>
          <c:showPercent val="0"/>
          <c:showBubbleSize val="0"/>
        </c:dLbls>
        <c:marker val="1"/>
        <c:smooth val="0"/>
        <c:axId val="242590768"/>
        <c:axId val="242591160"/>
      </c:lineChart>
      <c:dateAx>
        <c:axId val="242590768"/>
        <c:scaling>
          <c:orientation val="minMax"/>
        </c:scaling>
        <c:delete val="1"/>
        <c:axPos val="b"/>
        <c:numFmt formatCode="ge" sourceLinked="1"/>
        <c:majorTickMark val="none"/>
        <c:minorTickMark val="none"/>
        <c:tickLblPos val="none"/>
        <c:crossAx val="242591160"/>
        <c:crosses val="autoZero"/>
        <c:auto val="1"/>
        <c:lblOffset val="100"/>
        <c:baseTimeUnit val="years"/>
      </c:dateAx>
      <c:valAx>
        <c:axId val="242591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695.6</c:v>
                </c:pt>
                <c:pt idx="1">
                  <c:v>302.11</c:v>
                </c:pt>
                <c:pt idx="2">
                  <c:v>321.2</c:v>
                </c:pt>
                <c:pt idx="3">
                  <c:v>325.52</c:v>
                </c:pt>
                <c:pt idx="4">
                  <c:v>374.86</c:v>
                </c:pt>
              </c:numCache>
            </c:numRef>
          </c:val>
          <c:extLst xmlns:c16r2="http://schemas.microsoft.com/office/drawing/2015/06/chart">
            <c:ext xmlns:c16="http://schemas.microsoft.com/office/drawing/2014/chart" uri="{C3380CC4-5D6E-409C-BE32-E72D297353CC}">
              <c16:uniqueId val="{00000000-67D3-4D2E-A862-CBE2B40F5D77}"/>
            </c:ext>
          </c:extLst>
        </c:ser>
        <c:dLbls>
          <c:showLegendKey val="0"/>
          <c:showVal val="0"/>
          <c:showCatName val="0"/>
          <c:showSerName val="0"/>
          <c:showPercent val="0"/>
          <c:showBubbleSize val="0"/>
        </c:dLbls>
        <c:gapWidth val="150"/>
        <c:axId val="242592336"/>
        <c:axId val="24259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67D3-4D2E-A862-CBE2B40F5D77}"/>
            </c:ext>
          </c:extLst>
        </c:ser>
        <c:dLbls>
          <c:showLegendKey val="0"/>
          <c:showVal val="0"/>
          <c:showCatName val="0"/>
          <c:showSerName val="0"/>
          <c:showPercent val="0"/>
          <c:showBubbleSize val="0"/>
        </c:dLbls>
        <c:marker val="1"/>
        <c:smooth val="0"/>
        <c:axId val="242592336"/>
        <c:axId val="242592728"/>
      </c:lineChart>
      <c:dateAx>
        <c:axId val="242592336"/>
        <c:scaling>
          <c:orientation val="minMax"/>
        </c:scaling>
        <c:delete val="1"/>
        <c:axPos val="b"/>
        <c:numFmt formatCode="ge" sourceLinked="1"/>
        <c:majorTickMark val="none"/>
        <c:minorTickMark val="none"/>
        <c:tickLblPos val="none"/>
        <c:crossAx val="242592728"/>
        <c:crosses val="autoZero"/>
        <c:auto val="1"/>
        <c:lblOffset val="100"/>
        <c:baseTimeUnit val="years"/>
      </c:dateAx>
      <c:valAx>
        <c:axId val="24259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366.52</c:v>
                </c:pt>
                <c:pt idx="1">
                  <c:v>368.19</c:v>
                </c:pt>
                <c:pt idx="2">
                  <c:v>351.13</c:v>
                </c:pt>
                <c:pt idx="3">
                  <c:v>340.53</c:v>
                </c:pt>
                <c:pt idx="4">
                  <c:v>326.42</c:v>
                </c:pt>
              </c:numCache>
            </c:numRef>
          </c:val>
          <c:extLst xmlns:c16r2="http://schemas.microsoft.com/office/drawing/2015/06/chart">
            <c:ext xmlns:c16="http://schemas.microsoft.com/office/drawing/2014/chart" uri="{C3380CC4-5D6E-409C-BE32-E72D297353CC}">
              <c16:uniqueId val="{00000000-35F7-49F2-829C-E06EA3B3E0CC}"/>
            </c:ext>
          </c:extLst>
        </c:ser>
        <c:dLbls>
          <c:showLegendKey val="0"/>
          <c:showVal val="0"/>
          <c:showCatName val="0"/>
          <c:showSerName val="0"/>
          <c:showPercent val="0"/>
          <c:showBubbleSize val="0"/>
        </c:dLbls>
        <c:gapWidth val="150"/>
        <c:axId val="242593904"/>
        <c:axId val="2423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35F7-49F2-829C-E06EA3B3E0CC}"/>
            </c:ext>
          </c:extLst>
        </c:ser>
        <c:dLbls>
          <c:showLegendKey val="0"/>
          <c:showVal val="0"/>
          <c:showCatName val="0"/>
          <c:showSerName val="0"/>
          <c:showPercent val="0"/>
          <c:showBubbleSize val="0"/>
        </c:dLbls>
        <c:marker val="1"/>
        <c:smooth val="0"/>
        <c:axId val="242593904"/>
        <c:axId val="242356744"/>
      </c:lineChart>
      <c:dateAx>
        <c:axId val="242593904"/>
        <c:scaling>
          <c:orientation val="minMax"/>
        </c:scaling>
        <c:delete val="1"/>
        <c:axPos val="b"/>
        <c:numFmt formatCode="ge" sourceLinked="1"/>
        <c:majorTickMark val="none"/>
        <c:minorTickMark val="none"/>
        <c:tickLblPos val="none"/>
        <c:crossAx val="242356744"/>
        <c:crosses val="autoZero"/>
        <c:auto val="1"/>
        <c:lblOffset val="100"/>
        <c:baseTimeUnit val="years"/>
      </c:dateAx>
      <c:valAx>
        <c:axId val="24235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96.81</c:v>
                </c:pt>
                <c:pt idx="1">
                  <c:v>102.38</c:v>
                </c:pt>
                <c:pt idx="2">
                  <c:v>101.32</c:v>
                </c:pt>
                <c:pt idx="3">
                  <c:v>100.63</c:v>
                </c:pt>
                <c:pt idx="4">
                  <c:v>96.25</c:v>
                </c:pt>
              </c:numCache>
            </c:numRef>
          </c:val>
          <c:extLst xmlns:c16r2="http://schemas.microsoft.com/office/drawing/2015/06/chart">
            <c:ext xmlns:c16="http://schemas.microsoft.com/office/drawing/2014/chart" uri="{C3380CC4-5D6E-409C-BE32-E72D297353CC}">
              <c16:uniqueId val="{00000000-0253-4DAA-B97D-9A44FB9E2C3C}"/>
            </c:ext>
          </c:extLst>
        </c:ser>
        <c:dLbls>
          <c:showLegendKey val="0"/>
          <c:showVal val="0"/>
          <c:showCatName val="0"/>
          <c:showSerName val="0"/>
          <c:showPercent val="0"/>
          <c:showBubbleSize val="0"/>
        </c:dLbls>
        <c:gapWidth val="150"/>
        <c:axId val="242357920"/>
        <c:axId val="24235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0253-4DAA-B97D-9A44FB9E2C3C}"/>
            </c:ext>
          </c:extLst>
        </c:ser>
        <c:dLbls>
          <c:showLegendKey val="0"/>
          <c:showVal val="0"/>
          <c:showCatName val="0"/>
          <c:showSerName val="0"/>
          <c:showPercent val="0"/>
          <c:showBubbleSize val="0"/>
        </c:dLbls>
        <c:marker val="1"/>
        <c:smooth val="0"/>
        <c:axId val="242357920"/>
        <c:axId val="242358312"/>
      </c:lineChart>
      <c:dateAx>
        <c:axId val="242357920"/>
        <c:scaling>
          <c:orientation val="minMax"/>
        </c:scaling>
        <c:delete val="1"/>
        <c:axPos val="b"/>
        <c:numFmt formatCode="ge" sourceLinked="1"/>
        <c:majorTickMark val="none"/>
        <c:minorTickMark val="none"/>
        <c:tickLblPos val="none"/>
        <c:crossAx val="242358312"/>
        <c:crosses val="autoZero"/>
        <c:auto val="1"/>
        <c:lblOffset val="100"/>
        <c:baseTimeUnit val="years"/>
      </c:dateAx>
      <c:valAx>
        <c:axId val="2423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137.97</c:v>
                </c:pt>
                <c:pt idx="1">
                  <c:v>129.99</c:v>
                </c:pt>
                <c:pt idx="2">
                  <c:v>131.52000000000001</c:v>
                </c:pt>
                <c:pt idx="3">
                  <c:v>132.94</c:v>
                </c:pt>
                <c:pt idx="4">
                  <c:v>138.72999999999999</c:v>
                </c:pt>
              </c:numCache>
            </c:numRef>
          </c:val>
          <c:extLst xmlns:c16r2="http://schemas.microsoft.com/office/drawing/2015/06/chart">
            <c:ext xmlns:c16="http://schemas.microsoft.com/office/drawing/2014/chart" uri="{C3380CC4-5D6E-409C-BE32-E72D297353CC}">
              <c16:uniqueId val="{00000000-B00F-4730-A5E6-9E2C3449DB19}"/>
            </c:ext>
          </c:extLst>
        </c:ser>
        <c:dLbls>
          <c:showLegendKey val="0"/>
          <c:showVal val="0"/>
          <c:showCatName val="0"/>
          <c:showSerName val="0"/>
          <c:showPercent val="0"/>
          <c:showBubbleSize val="0"/>
        </c:dLbls>
        <c:gapWidth val="150"/>
        <c:axId val="242359488"/>
        <c:axId val="2423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B00F-4730-A5E6-9E2C3449DB19}"/>
            </c:ext>
          </c:extLst>
        </c:ser>
        <c:dLbls>
          <c:showLegendKey val="0"/>
          <c:showVal val="0"/>
          <c:showCatName val="0"/>
          <c:showSerName val="0"/>
          <c:showPercent val="0"/>
          <c:showBubbleSize val="0"/>
        </c:dLbls>
        <c:marker val="1"/>
        <c:smooth val="0"/>
        <c:axId val="242359488"/>
        <c:axId val="242359880"/>
      </c:lineChart>
      <c:dateAx>
        <c:axId val="242359488"/>
        <c:scaling>
          <c:orientation val="minMax"/>
        </c:scaling>
        <c:delete val="1"/>
        <c:axPos val="b"/>
        <c:numFmt formatCode="ge" sourceLinked="1"/>
        <c:majorTickMark val="none"/>
        <c:minorTickMark val="none"/>
        <c:tickLblPos val="none"/>
        <c:crossAx val="242359880"/>
        <c:crosses val="autoZero"/>
        <c:auto val="1"/>
        <c:lblOffset val="100"/>
        <c:baseTimeUnit val="years"/>
      </c:dateAx>
      <c:valAx>
        <c:axId val="2423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1" zoomScaleNormal="100" workbookViewId="0">
      <selection activeCell="CI60" sqref="CI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倉吉市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4"/>
      <c r="AL8" s="67">
        <f>データ!$R$6</f>
        <v>47755</v>
      </c>
      <c r="AM8" s="67"/>
      <c r="AN8" s="67"/>
      <c r="AO8" s="67"/>
      <c r="AP8" s="67"/>
      <c r="AQ8" s="67"/>
      <c r="AR8" s="67"/>
      <c r="AS8" s="67"/>
      <c r="AT8" s="63">
        <f>データ!$S$6</f>
        <v>272.06</v>
      </c>
      <c r="AU8" s="64"/>
      <c r="AV8" s="64"/>
      <c r="AW8" s="64"/>
      <c r="AX8" s="64"/>
      <c r="AY8" s="64"/>
      <c r="AZ8" s="64"/>
      <c r="BA8" s="64"/>
      <c r="BB8" s="66">
        <f>データ!$T$6</f>
        <v>175.53</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60.81</v>
      </c>
      <c r="J10" s="64"/>
      <c r="K10" s="64"/>
      <c r="L10" s="64"/>
      <c r="M10" s="64"/>
      <c r="N10" s="64"/>
      <c r="O10" s="65"/>
      <c r="P10" s="66">
        <f>データ!$P$6</f>
        <v>84.51</v>
      </c>
      <c r="Q10" s="66"/>
      <c r="R10" s="66"/>
      <c r="S10" s="66"/>
      <c r="T10" s="66"/>
      <c r="U10" s="66"/>
      <c r="V10" s="66"/>
      <c r="W10" s="67">
        <f>データ!$Q$6</f>
        <v>2312</v>
      </c>
      <c r="X10" s="67"/>
      <c r="Y10" s="67"/>
      <c r="Z10" s="67"/>
      <c r="AA10" s="67"/>
      <c r="AB10" s="67"/>
      <c r="AC10" s="67"/>
      <c r="AD10" s="2"/>
      <c r="AE10" s="2"/>
      <c r="AF10" s="2"/>
      <c r="AG10" s="2"/>
      <c r="AH10" s="4"/>
      <c r="AI10" s="4"/>
      <c r="AJ10" s="4"/>
      <c r="AK10" s="4"/>
      <c r="AL10" s="67">
        <f>データ!$U$6</f>
        <v>40137</v>
      </c>
      <c r="AM10" s="67"/>
      <c r="AN10" s="67"/>
      <c r="AO10" s="67"/>
      <c r="AP10" s="67"/>
      <c r="AQ10" s="67"/>
      <c r="AR10" s="67"/>
      <c r="AS10" s="67"/>
      <c r="AT10" s="63">
        <f>データ!$V$6</f>
        <v>37.21</v>
      </c>
      <c r="AU10" s="64"/>
      <c r="AV10" s="64"/>
      <c r="AW10" s="64"/>
      <c r="AX10" s="64"/>
      <c r="AY10" s="64"/>
      <c r="AZ10" s="64"/>
      <c r="BA10" s="64"/>
      <c r="BB10" s="66">
        <f>データ!$W$6</f>
        <v>1078.6600000000001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117</v>
      </c>
      <c r="BM16" s="59"/>
      <c r="BN16" s="59"/>
      <c r="BO16" s="59"/>
      <c r="BP16" s="59"/>
      <c r="BQ16" s="59"/>
      <c r="BR16" s="59"/>
      <c r="BS16" s="59"/>
      <c r="BT16" s="59"/>
      <c r="BU16" s="59"/>
      <c r="BV16" s="59"/>
      <c r="BW16" s="59"/>
      <c r="BX16" s="59"/>
      <c r="BY16" s="59"/>
      <c r="BZ16" s="6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8" t="s">
        <v>118</v>
      </c>
      <c r="BM47" s="59"/>
      <c r="BN47" s="59"/>
      <c r="BO47" s="59"/>
      <c r="BP47" s="59"/>
      <c r="BQ47" s="59"/>
      <c r="BR47" s="59"/>
      <c r="BS47" s="59"/>
      <c r="BT47" s="59"/>
      <c r="BU47" s="59"/>
      <c r="BV47" s="59"/>
      <c r="BW47" s="59"/>
      <c r="BX47" s="59"/>
      <c r="BY47" s="59"/>
      <c r="BZ47" s="6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58"/>
      <c r="BM60" s="59"/>
      <c r="BN60" s="59"/>
      <c r="BO60" s="59"/>
      <c r="BP60" s="59"/>
      <c r="BQ60" s="59"/>
      <c r="BR60" s="59"/>
      <c r="BS60" s="59"/>
      <c r="BT60" s="59"/>
      <c r="BU60" s="59"/>
      <c r="BV60" s="59"/>
      <c r="BW60" s="59"/>
      <c r="BX60" s="59"/>
      <c r="BY60" s="59"/>
      <c r="BZ60" s="6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58"/>
      <c r="BM61" s="59"/>
      <c r="BN61" s="59"/>
      <c r="BO61" s="59"/>
      <c r="BP61" s="59"/>
      <c r="BQ61" s="59"/>
      <c r="BR61" s="59"/>
      <c r="BS61" s="59"/>
      <c r="BT61" s="59"/>
      <c r="BU61" s="59"/>
      <c r="BV61" s="59"/>
      <c r="BW61" s="59"/>
      <c r="BX61" s="59"/>
      <c r="BY61" s="59"/>
      <c r="BZ61" s="6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WVXlHptuAEqMYWYlCuFM7HPo0Y1Tvm2SlN/hDdOIdGh8o4QppqQBUravoofmUlICmAdeq2vZR8qFUYKbQF39g==" saltValue="6703ClEcIS8Uf1zQWeVG6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312037</v>
      </c>
      <c r="D6" s="33">
        <f t="shared" si="3"/>
        <v>46</v>
      </c>
      <c r="E6" s="33">
        <f t="shared" si="3"/>
        <v>1</v>
      </c>
      <c r="F6" s="33">
        <f t="shared" si="3"/>
        <v>0</v>
      </c>
      <c r="G6" s="33">
        <f t="shared" si="3"/>
        <v>1</v>
      </c>
      <c r="H6" s="33" t="str">
        <f t="shared" si="3"/>
        <v>鳥取県　倉吉市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60.81</v>
      </c>
      <c r="P6" s="34">
        <f t="shared" si="3"/>
        <v>84.51</v>
      </c>
      <c r="Q6" s="34">
        <f t="shared" si="3"/>
        <v>2312</v>
      </c>
      <c r="R6" s="34">
        <f t="shared" si="3"/>
        <v>47755</v>
      </c>
      <c r="S6" s="34">
        <f t="shared" si="3"/>
        <v>272.06</v>
      </c>
      <c r="T6" s="34">
        <f t="shared" si="3"/>
        <v>175.53</v>
      </c>
      <c r="U6" s="34">
        <f t="shared" si="3"/>
        <v>40137</v>
      </c>
      <c r="V6" s="34">
        <f t="shared" si="3"/>
        <v>37.21</v>
      </c>
      <c r="W6" s="34">
        <f t="shared" si="3"/>
        <v>1078.6600000000001</v>
      </c>
      <c r="X6" s="35">
        <f>IF(X7="",NA(),X7)</f>
        <v>110.63</v>
      </c>
      <c r="Y6" s="35">
        <f t="shared" ref="Y6:AG6" si="4">IF(Y7="",NA(),Y7)</f>
        <v>115.28</v>
      </c>
      <c r="Z6" s="35">
        <f t="shared" si="4"/>
        <v>114.37</v>
      </c>
      <c r="AA6" s="35">
        <f t="shared" si="4"/>
        <v>115.35</v>
      </c>
      <c r="AB6" s="35">
        <f t="shared" si="4"/>
        <v>111.89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695.6</v>
      </c>
      <c r="AU6" s="35">
        <f t="shared" ref="AU6:BC6" si="6">IF(AU7="",NA(),AU7)</f>
        <v>302.11</v>
      </c>
      <c r="AV6" s="35">
        <f t="shared" si="6"/>
        <v>321.2</v>
      </c>
      <c r="AW6" s="35">
        <f t="shared" si="6"/>
        <v>325.52</v>
      </c>
      <c r="AX6" s="35">
        <f t="shared" si="6"/>
        <v>374.86</v>
      </c>
      <c r="AY6" s="35">
        <f t="shared" si="6"/>
        <v>909.68</v>
      </c>
      <c r="AZ6" s="35">
        <f t="shared" si="6"/>
        <v>382.09</v>
      </c>
      <c r="BA6" s="35">
        <f t="shared" si="6"/>
        <v>371.31</v>
      </c>
      <c r="BB6" s="35">
        <f t="shared" si="6"/>
        <v>377.63</v>
      </c>
      <c r="BC6" s="35">
        <f t="shared" si="6"/>
        <v>357.34</v>
      </c>
      <c r="BD6" s="34" t="str">
        <f>IF(BD7="","",IF(BD7="-","【-】","【"&amp;SUBSTITUTE(TEXT(BD7,"#,##0.00"),"-","△")&amp;"】"))</f>
        <v>【264.34】</v>
      </c>
      <c r="BE6" s="35">
        <f>IF(BE7="",NA(),BE7)</f>
        <v>366.52</v>
      </c>
      <c r="BF6" s="35">
        <f t="shared" ref="BF6:BN6" si="7">IF(BF7="",NA(),BF7)</f>
        <v>368.19</v>
      </c>
      <c r="BG6" s="35">
        <f t="shared" si="7"/>
        <v>351.13</v>
      </c>
      <c r="BH6" s="35">
        <f t="shared" si="7"/>
        <v>340.53</v>
      </c>
      <c r="BI6" s="35">
        <f t="shared" si="7"/>
        <v>326.42</v>
      </c>
      <c r="BJ6" s="35">
        <f t="shared" si="7"/>
        <v>382.65</v>
      </c>
      <c r="BK6" s="35">
        <f t="shared" si="7"/>
        <v>385.06</v>
      </c>
      <c r="BL6" s="35">
        <f t="shared" si="7"/>
        <v>373.09</v>
      </c>
      <c r="BM6" s="35">
        <f t="shared" si="7"/>
        <v>364.71</v>
      </c>
      <c r="BN6" s="35">
        <f t="shared" si="7"/>
        <v>373.69</v>
      </c>
      <c r="BO6" s="34" t="str">
        <f>IF(BO7="","",IF(BO7="-","【-】","【"&amp;SUBSTITUTE(TEXT(BO7,"#,##0.00"),"-","△")&amp;"】"))</f>
        <v>【274.27】</v>
      </c>
      <c r="BP6" s="35">
        <f>IF(BP7="",NA(),BP7)</f>
        <v>96.81</v>
      </c>
      <c r="BQ6" s="35">
        <f t="shared" ref="BQ6:BY6" si="8">IF(BQ7="",NA(),BQ7)</f>
        <v>102.38</v>
      </c>
      <c r="BR6" s="35">
        <f t="shared" si="8"/>
        <v>101.32</v>
      </c>
      <c r="BS6" s="35">
        <f t="shared" si="8"/>
        <v>100.63</v>
      </c>
      <c r="BT6" s="35">
        <f t="shared" si="8"/>
        <v>96.25</v>
      </c>
      <c r="BU6" s="35">
        <f t="shared" si="8"/>
        <v>96.1</v>
      </c>
      <c r="BV6" s="35">
        <f t="shared" si="8"/>
        <v>99.07</v>
      </c>
      <c r="BW6" s="35">
        <f t="shared" si="8"/>
        <v>99.99</v>
      </c>
      <c r="BX6" s="35">
        <f t="shared" si="8"/>
        <v>100.65</v>
      </c>
      <c r="BY6" s="35">
        <f t="shared" si="8"/>
        <v>99.87</v>
      </c>
      <c r="BZ6" s="34" t="str">
        <f>IF(BZ7="","",IF(BZ7="-","【-】","【"&amp;SUBSTITUTE(TEXT(BZ7,"#,##0.00"),"-","△")&amp;"】"))</f>
        <v>【104.36】</v>
      </c>
      <c r="CA6" s="35">
        <f>IF(CA7="",NA(),CA7)</f>
        <v>137.97</v>
      </c>
      <c r="CB6" s="35">
        <f t="shared" ref="CB6:CJ6" si="9">IF(CB7="",NA(),CB7)</f>
        <v>129.99</v>
      </c>
      <c r="CC6" s="35">
        <f t="shared" si="9"/>
        <v>131.52000000000001</v>
      </c>
      <c r="CD6" s="35">
        <f t="shared" si="9"/>
        <v>132.94</v>
      </c>
      <c r="CE6" s="35">
        <f t="shared" si="9"/>
        <v>138.72999999999999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54.26</v>
      </c>
      <c r="CM6" s="35">
        <f t="shared" ref="CM6:CU6" si="10">IF(CM7="",NA(),CM7)</f>
        <v>52.46</v>
      </c>
      <c r="CN6" s="35">
        <f t="shared" si="10"/>
        <v>51.2</v>
      </c>
      <c r="CO6" s="35">
        <f t="shared" si="10"/>
        <v>53.15</v>
      </c>
      <c r="CP6" s="35">
        <f t="shared" si="10"/>
        <v>53.31</v>
      </c>
      <c r="CQ6" s="35">
        <f t="shared" si="10"/>
        <v>59.23</v>
      </c>
      <c r="CR6" s="35">
        <f t="shared" si="10"/>
        <v>58.58</v>
      </c>
      <c r="CS6" s="35">
        <f t="shared" si="10"/>
        <v>58.53</v>
      </c>
      <c r="CT6" s="35">
        <f t="shared" si="10"/>
        <v>59.01</v>
      </c>
      <c r="CU6" s="35">
        <f t="shared" si="10"/>
        <v>60.03</v>
      </c>
      <c r="CV6" s="34" t="str">
        <f>IF(CV7="","",IF(CV7="-","【-】","【"&amp;SUBSTITUTE(TEXT(CV7,"#,##0.00"),"-","△")&amp;"】"))</f>
        <v>【60.41】</v>
      </c>
      <c r="CW6" s="35">
        <f>IF(CW7="",NA(),CW7)</f>
        <v>84.4</v>
      </c>
      <c r="CX6" s="35">
        <f t="shared" ref="CX6:DF6" si="11">IF(CX7="",NA(),CX7)</f>
        <v>84.46</v>
      </c>
      <c r="CY6" s="35">
        <f t="shared" si="11"/>
        <v>86.96</v>
      </c>
      <c r="CZ6" s="35">
        <f t="shared" si="11"/>
        <v>82.96</v>
      </c>
      <c r="DA6" s="35">
        <f t="shared" si="11"/>
        <v>83.05</v>
      </c>
      <c r="DB6" s="35">
        <f t="shared" si="11"/>
        <v>85.53</v>
      </c>
      <c r="DC6" s="35">
        <f t="shared" si="11"/>
        <v>85.23</v>
      </c>
      <c r="DD6" s="35">
        <f t="shared" si="11"/>
        <v>85.26</v>
      </c>
      <c r="DE6" s="35">
        <f t="shared" si="11"/>
        <v>85.37</v>
      </c>
      <c r="DF6" s="35">
        <f t="shared" si="11"/>
        <v>84.81</v>
      </c>
      <c r="DG6" s="34" t="str">
        <f>IF(DG7="","",IF(DG7="-","【-】","【"&amp;SUBSTITUTE(TEXT(DG7,"#,##0.00"),"-","△")&amp;"】"))</f>
        <v>【89.93】</v>
      </c>
      <c r="DH6" s="35">
        <f>IF(DH7="",NA(),DH7)</f>
        <v>53.35</v>
      </c>
      <c r="DI6" s="35">
        <f t="shared" ref="DI6:DQ6" si="12">IF(DI7="",NA(),DI7)</f>
        <v>55.51</v>
      </c>
      <c r="DJ6" s="35">
        <f t="shared" si="12"/>
        <v>56.23</v>
      </c>
      <c r="DK6" s="35">
        <f t="shared" si="12"/>
        <v>57.5</v>
      </c>
      <c r="DL6" s="35">
        <f t="shared" si="12"/>
        <v>58.37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32.229999999999997</v>
      </c>
      <c r="DT6" s="35">
        <f t="shared" ref="DT6:EB6" si="13">IF(DT7="",NA(),DT7)</f>
        <v>32.950000000000003</v>
      </c>
      <c r="DU6" s="35">
        <f t="shared" si="13"/>
        <v>32.31</v>
      </c>
      <c r="DV6" s="35">
        <f t="shared" si="13"/>
        <v>33.71</v>
      </c>
      <c r="DW6" s="35">
        <f t="shared" si="13"/>
        <v>35.42</v>
      </c>
      <c r="DX6" s="35">
        <f t="shared" si="13"/>
        <v>8.39</v>
      </c>
      <c r="DY6" s="35">
        <f t="shared" si="13"/>
        <v>10.09</v>
      </c>
      <c r="DZ6" s="35">
        <f t="shared" si="13"/>
        <v>10.54</v>
      </c>
      <c r="EA6" s="35">
        <f t="shared" si="13"/>
        <v>12.03</v>
      </c>
      <c r="EB6" s="35">
        <f t="shared" si="13"/>
        <v>12.19</v>
      </c>
      <c r="EC6" s="34" t="str">
        <f>IF(EC7="","",IF(EC7="-","【-】","【"&amp;SUBSTITUTE(TEXT(EC7,"#,##0.00"),"-","△")&amp;"】"))</f>
        <v>【15.89】</v>
      </c>
      <c r="ED6" s="35">
        <f>IF(ED7="",NA(),ED7)</f>
        <v>1.21</v>
      </c>
      <c r="EE6" s="35">
        <f t="shared" ref="EE6:EM6" si="14">IF(EE7="",NA(),EE7)</f>
        <v>1.6</v>
      </c>
      <c r="EF6" s="35">
        <f t="shared" si="14"/>
        <v>0.79</v>
      </c>
      <c r="EG6" s="35">
        <f t="shared" si="14"/>
        <v>0.53</v>
      </c>
      <c r="EH6" s="35">
        <f t="shared" si="14"/>
        <v>0.53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312037</v>
      </c>
      <c r="D7" s="37">
        <v>46</v>
      </c>
      <c r="E7" s="37">
        <v>1</v>
      </c>
      <c r="F7" s="37">
        <v>0</v>
      </c>
      <c r="G7" s="37">
        <v>1</v>
      </c>
      <c r="H7" s="37" t="s">
        <v>105</v>
      </c>
      <c r="I7" s="37" t="s">
        <v>106</v>
      </c>
      <c r="J7" s="37" t="s">
        <v>107</v>
      </c>
      <c r="K7" s="37" t="s">
        <v>108</v>
      </c>
      <c r="L7" s="37" t="s">
        <v>109</v>
      </c>
      <c r="M7" s="37" t="s">
        <v>110</v>
      </c>
      <c r="N7" s="38" t="s">
        <v>111</v>
      </c>
      <c r="O7" s="38">
        <v>60.81</v>
      </c>
      <c r="P7" s="38">
        <v>84.51</v>
      </c>
      <c r="Q7" s="38">
        <v>2312</v>
      </c>
      <c r="R7" s="38">
        <v>47755</v>
      </c>
      <c r="S7" s="38">
        <v>272.06</v>
      </c>
      <c r="T7" s="38">
        <v>175.53</v>
      </c>
      <c r="U7" s="38">
        <v>40137</v>
      </c>
      <c r="V7" s="38">
        <v>37.21</v>
      </c>
      <c r="W7" s="38">
        <v>1078.6600000000001</v>
      </c>
      <c r="X7" s="38">
        <v>110.63</v>
      </c>
      <c r="Y7" s="38">
        <v>115.28</v>
      </c>
      <c r="Z7" s="38">
        <v>114.37</v>
      </c>
      <c r="AA7" s="38">
        <v>115.35</v>
      </c>
      <c r="AB7" s="38">
        <v>111.89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695.6</v>
      </c>
      <c r="AU7" s="38">
        <v>302.11</v>
      </c>
      <c r="AV7" s="38">
        <v>321.2</v>
      </c>
      <c r="AW7" s="38">
        <v>325.52</v>
      </c>
      <c r="AX7" s="38">
        <v>374.86</v>
      </c>
      <c r="AY7" s="38">
        <v>909.68</v>
      </c>
      <c r="AZ7" s="38">
        <v>382.09</v>
      </c>
      <c r="BA7" s="38">
        <v>371.31</v>
      </c>
      <c r="BB7" s="38">
        <v>377.63</v>
      </c>
      <c r="BC7" s="38">
        <v>357.34</v>
      </c>
      <c r="BD7" s="38">
        <v>264.33999999999997</v>
      </c>
      <c r="BE7" s="38">
        <v>366.52</v>
      </c>
      <c r="BF7" s="38">
        <v>368.19</v>
      </c>
      <c r="BG7" s="38">
        <v>351.13</v>
      </c>
      <c r="BH7" s="38">
        <v>340.53</v>
      </c>
      <c r="BI7" s="38">
        <v>326.42</v>
      </c>
      <c r="BJ7" s="38">
        <v>382.65</v>
      </c>
      <c r="BK7" s="38">
        <v>385.06</v>
      </c>
      <c r="BL7" s="38">
        <v>373.09</v>
      </c>
      <c r="BM7" s="38">
        <v>364.71</v>
      </c>
      <c r="BN7" s="38">
        <v>373.69</v>
      </c>
      <c r="BO7" s="38">
        <v>274.27</v>
      </c>
      <c r="BP7" s="38">
        <v>96.81</v>
      </c>
      <c r="BQ7" s="38">
        <v>102.38</v>
      </c>
      <c r="BR7" s="38">
        <v>101.32</v>
      </c>
      <c r="BS7" s="38">
        <v>100.63</v>
      </c>
      <c r="BT7" s="38">
        <v>96.25</v>
      </c>
      <c r="BU7" s="38">
        <v>96.1</v>
      </c>
      <c r="BV7" s="38">
        <v>99.07</v>
      </c>
      <c r="BW7" s="38">
        <v>99.99</v>
      </c>
      <c r="BX7" s="38">
        <v>100.65</v>
      </c>
      <c r="BY7" s="38">
        <v>99.87</v>
      </c>
      <c r="BZ7" s="38">
        <v>104.36</v>
      </c>
      <c r="CA7" s="38">
        <v>137.97</v>
      </c>
      <c r="CB7" s="38">
        <v>129.99</v>
      </c>
      <c r="CC7" s="38">
        <v>131.52000000000001</v>
      </c>
      <c r="CD7" s="38">
        <v>132.94</v>
      </c>
      <c r="CE7" s="38">
        <v>138.72999999999999</v>
      </c>
      <c r="CF7" s="38">
        <v>178.39</v>
      </c>
      <c r="CG7" s="38">
        <v>173.03</v>
      </c>
      <c r="CH7" s="38">
        <v>171.15</v>
      </c>
      <c r="CI7" s="38">
        <v>170.19</v>
      </c>
      <c r="CJ7" s="38">
        <v>171.81</v>
      </c>
      <c r="CK7" s="38">
        <v>165.71</v>
      </c>
      <c r="CL7" s="38">
        <v>54.26</v>
      </c>
      <c r="CM7" s="38">
        <v>52.46</v>
      </c>
      <c r="CN7" s="38">
        <v>51.2</v>
      </c>
      <c r="CO7" s="38">
        <v>53.15</v>
      </c>
      <c r="CP7" s="38">
        <v>53.31</v>
      </c>
      <c r="CQ7" s="38">
        <v>59.23</v>
      </c>
      <c r="CR7" s="38">
        <v>58.58</v>
      </c>
      <c r="CS7" s="38">
        <v>58.53</v>
      </c>
      <c r="CT7" s="38">
        <v>59.01</v>
      </c>
      <c r="CU7" s="38">
        <v>60.03</v>
      </c>
      <c r="CV7" s="38">
        <v>60.41</v>
      </c>
      <c r="CW7" s="38">
        <v>84.4</v>
      </c>
      <c r="CX7" s="38">
        <v>84.46</v>
      </c>
      <c r="CY7" s="38">
        <v>86.96</v>
      </c>
      <c r="CZ7" s="38">
        <v>82.96</v>
      </c>
      <c r="DA7" s="38">
        <v>83.05</v>
      </c>
      <c r="DB7" s="38">
        <v>85.53</v>
      </c>
      <c r="DC7" s="38">
        <v>85.23</v>
      </c>
      <c r="DD7" s="38">
        <v>85.26</v>
      </c>
      <c r="DE7" s="38">
        <v>85.37</v>
      </c>
      <c r="DF7" s="38">
        <v>84.81</v>
      </c>
      <c r="DG7" s="38">
        <v>89.93</v>
      </c>
      <c r="DH7" s="38">
        <v>53.35</v>
      </c>
      <c r="DI7" s="38">
        <v>55.51</v>
      </c>
      <c r="DJ7" s="38">
        <v>56.23</v>
      </c>
      <c r="DK7" s="38">
        <v>57.5</v>
      </c>
      <c r="DL7" s="38">
        <v>58.37</v>
      </c>
      <c r="DM7" s="38">
        <v>37.340000000000003</v>
      </c>
      <c r="DN7" s="38">
        <v>44.31</v>
      </c>
      <c r="DO7" s="38">
        <v>45.75</v>
      </c>
      <c r="DP7" s="38">
        <v>46.9</v>
      </c>
      <c r="DQ7" s="38">
        <v>47.28</v>
      </c>
      <c r="DR7" s="38">
        <v>48.12</v>
      </c>
      <c r="DS7" s="38">
        <v>32.229999999999997</v>
      </c>
      <c r="DT7" s="38">
        <v>32.950000000000003</v>
      </c>
      <c r="DU7" s="38">
        <v>32.31</v>
      </c>
      <c r="DV7" s="38">
        <v>33.71</v>
      </c>
      <c r="DW7" s="38">
        <v>35.42</v>
      </c>
      <c r="DX7" s="38">
        <v>8.39</v>
      </c>
      <c r="DY7" s="38">
        <v>10.09</v>
      </c>
      <c r="DZ7" s="38">
        <v>10.54</v>
      </c>
      <c r="EA7" s="38">
        <v>12.03</v>
      </c>
      <c r="EB7" s="38">
        <v>12.19</v>
      </c>
      <c r="EC7" s="38">
        <v>15.89</v>
      </c>
      <c r="ED7" s="38">
        <v>1.21</v>
      </c>
      <c r="EE7" s="38">
        <v>1.6</v>
      </c>
      <c r="EF7" s="38">
        <v>0.79</v>
      </c>
      <c r="EG7" s="38">
        <v>0.53</v>
      </c>
      <c r="EH7" s="38">
        <v>0.53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2019-01-23T06:09:06Z</cp:lastPrinted>
  <dcterms:created xsi:type="dcterms:W3CDTF">2018-12-03T08:35:40Z</dcterms:created>
  <dcterms:modified xsi:type="dcterms:W3CDTF">2019-01-28T02:37:16Z</dcterms:modified>
  <cp:category/>
</cp:coreProperties>
</file>