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fukut\Desktop\【経営比較分析表】2017_312037_47_1718\"/>
    </mc:Choice>
  </mc:AlternateContent>
  <workbookProtection workbookAlgorithmName="SHA-512" workbookHashValue="hYbEdQv/rIGLPQ5ZtpYRPykmbIn3evJ3Xayt8DTNJFRnrFKB8zQYN9Z58T4QUmmVjU1p0h4Ue+NwLp5HCbc3fA==" workbookSaltValue="otyOZ0T6yehbccO1zsRJb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<sst xmlns="http://schemas.openxmlformats.org/spreadsheetml/2006/main" count="245" uniqueCount="125">
  <si>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</si>
  <si>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</si>
  <si>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</si>
  <si>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</si>
  <si>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</si>
  <si>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</si>
  <si>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</si>
  <si>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</si>
  <si>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</si>
  <si>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</si>
  <si>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</si>
  <si>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</si>
  <si>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</si>
  <si>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</si>
  <si>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</si>
  <si>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</si>
  <si>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</si>
  <si>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</si>
  <si>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</si>
  <si>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</si>
  <si>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</si>
  <si>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</si>
  <si>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</si>
  <si>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</si>
  <si>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</si>
  <si>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</si>
  <si>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</si>
  <si>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</si>
  <si>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</si>
  <si>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</si>
  <si>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</si>
  <si>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</si>
  <si>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</si>
  <si>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</si>
  <si>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</si>
  <si>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</si>
  <si>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</si>
  <si>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</si>
  <si>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</si>
  <si>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</si>
  <si>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</si>
  <si>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</si>
  <si>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</si>
  <si>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</si>
  <si>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</si>
  <si>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</si>
  <si>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</si>
  <si>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</si>
  <si>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</si>
  <si>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</si>
  <si>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</si>
  <si>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</si>
  <si>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</si>
  <si>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</si>
  <si>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</si>
  <si>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</si>
  <si>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</si>
  <si>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</si>
  <si>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</si>
  <si>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</si>
  <si>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</si>
  <si>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</si>
  <si>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</si>
  <si>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</si>
  <si>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</si>
  <si>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</si>
  <si>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</si>
  <si>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</si>
  <si>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</si>
  <si>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</si>
  <si>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</si>
  <si>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</si>
  <si>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</si>
  <si>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</si>
  <si>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</si>
  <si>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</si>
  <si>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</si>
  <si>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</si>
  <si>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</si>
  <si>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</si>
  <si>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</si>
  <si>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</si>
  <si>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</si>
  <si>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</si>
  <si>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</si>
  <si>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</si>
  <si>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</si>
  <si>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</si>
  <si>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</si>
  <si>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</si>
  <si>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</si>
  <si>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</si>
  <si>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</si>
  <si>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</si>
  <si>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</si>
  <si>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</si>
  <si>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</si>
  <si>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</si>
  <si>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</si>
  <si>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</si>
  <si>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</si>
  <si>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</si>
  <si>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</si>
  <si>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</si>
  <si>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</si>
  <si>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</si>
  <si>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</si>
  <si>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</si>
  <si>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</si>
  <si>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</si>
  <si>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</si>
  <si>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</si>
  <si>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</si>
  <si>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</si>
  <si>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</si>
  <si>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</si>
  <si>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</si>
  <si>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</si>
  <si>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</si>
  <si>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</si>
  <si>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</si>
  <si>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</si>
  <si>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これまで、管渠破損の際には細かな補修で対応してきていたが、昭和後半に整備した管渠が間もなく耐用年数を迎えるため、計画的な更新事業の検討が必要である。
　管渠更新にあたっては、現在作成中の固定資産台帳や、ストックマネジメント計画も活用し、優先順位をつけて行うこととする。</t>
    <rPh sb="6" eb="8">
      <t>カンキョ</t>
    </rPh>
    <rPh sb="8" eb="10">
      <t>ハソン</t>
    </rPh>
    <rPh sb="11" eb="12">
      <t>サイ</t>
    </rPh>
    <rPh sb="14" eb="15">
      <t>コマ</t>
    </rPh>
    <rPh sb="17" eb="19">
      <t>ホシュウ</t>
    </rPh>
    <rPh sb="20" eb="22">
      <t>タイオウ</t>
    </rPh>
    <rPh sb="112" eb="114">
      <t>ケイカク</t>
    </rPh>
    <rPh sb="119" eb="121">
      <t>ユウセン</t>
    </rPh>
    <rPh sb="121" eb="123">
      <t>ジュンイ</t>
    </rPh>
    <rPh sb="127" eb="128">
      <t>オコナ</t>
    </rPh>
    <phoneticPr fontId="15"/>
  </si>
  <si>
    <t>　現在は経費回収率90％と、他団体よりも高い水準にあるが、水洗化率の低迷、汚水処理原価高騰の懸念があるため、今後、経営状況の悪化が予想される。
　また、今後各施設の更新が必要となるが、過度な投資とならないよう、現在策定中であるストックマネジメント計画を活用する等、十分に検討するとともに、維持管理経費の削減に努めることが求められる。
　現在、財源の確保に向けて使用料の改定を検討しているところ（当市下水道４事業）であるが、今後、事業を継続させていくために事業費の抑制や平準化を行うなど、収入・支出のバランスを考えた運営を行っていくことが必要。</t>
    <rPh sb="1" eb="3">
      <t>ゲンザイ</t>
    </rPh>
    <rPh sb="4" eb="6">
      <t>ケイヒ</t>
    </rPh>
    <rPh sb="6" eb="8">
      <t>カイシュウ</t>
    </rPh>
    <rPh sb="8" eb="9">
      <t>リツ</t>
    </rPh>
    <rPh sb="14" eb="15">
      <t>タ</t>
    </rPh>
    <rPh sb="15" eb="17">
      <t>ダンタイ</t>
    </rPh>
    <rPh sb="20" eb="21">
      <t>タカ</t>
    </rPh>
    <rPh sb="22" eb="24">
      <t>スイジュン</t>
    </rPh>
    <rPh sb="29" eb="32">
      <t>スイセンカ</t>
    </rPh>
    <rPh sb="32" eb="33">
      <t>リツ</t>
    </rPh>
    <rPh sb="34" eb="36">
      <t>テイメイ</t>
    </rPh>
    <rPh sb="37" eb="39">
      <t>オスイ</t>
    </rPh>
    <rPh sb="39" eb="41">
      <t>ショリ</t>
    </rPh>
    <rPh sb="41" eb="43">
      <t>ゲンカ</t>
    </rPh>
    <rPh sb="43" eb="45">
      <t>コウトウ</t>
    </rPh>
    <rPh sb="46" eb="48">
      <t>ケネン</t>
    </rPh>
    <rPh sb="54" eb="56">
      <t>コンゴ</t>
    </rPh>
    <rPh sb="57" eb="59">
      <t>ケイエイ</t>
    </rPh>
    <rPh sb="59" eb="61">
      <t>ジョウキョウ</t>
    </rPh>
    <rPh sb="62" eb="64">
      <t>アッカ</t>
    </rPh>
    <rPh sb="65" eb="67">
      <t>ヨソウ</t>
    </rPh>
    <rPh sb="76" eb="78">
      <t>コンゴ</t>
    </rPh>
    <rPh sb="78" eb="79">
      <t>カク</t>
    </rPh>
    <rPh sb="79" eb="81">
      <t>シセツ</t>
    </rPh>
    <rPh sb="82" eb="84">
      <t>コウシン</t>
    </rPh>
    <rPh sb="85" eb="87">
      <t>ヒツヨウ</t>
    </rPh>
    <rPh sb="105" eb="107">
      <t>ゲンザイ</t>
    </rPh>
    <rPh sb="107" eb="110">
      <t>サクテイチュウ</t>
    </rPh>
    <rPh sb="123" eb="125">
      <t>ケイカク</t>
    </rPh>
    <rPh sb="126" eb="128">
      <t>カツヨウ</t>
    </rPh>
    <rPh sb="130" eb="131">
      <t>ナド</t>
    </rPh>
    <rPh sb="160" eb="161">
      <t>モト</t>
    </rPh>
    <phoneticPr fontId="15"/>
  </si>
  <si>
    <t>【収益的収支比率】
　主に企業債元利償還金の減に伴い、比率が改善した。元利償還金は今後も逓減を見込むが、併せて使用料収入の確保、維持管理業務の見直し等による費用の減を図るなど、経費回収率の改善に取り組む必要がある。
　なお、現在は使用料改定に向けての検討を行っているところである。
【企業債残高対事業規模比率】
　毎年度の企業債借入額は償還額を超えないこととしているため、今後も地方債残高は逓減を見込む。
　類似団体よりも比率は低いが、管渠更新時期を間もなく迎えるため、緊急性等を考慮し、過剰投資とならないよう検討が必要。
【汚水処理原価・経費回収率】
　近年、汚水処理原価は元利償還額の減少に伴い減少傾向にあったが、平成29年度、特定環境保全公共下水道事業において初めて汚水マンホールポンプの長寿命化計画の策定費用を計上するなど、維持管理費の増加により汚水処理原価も増加した。
　また、汚水処理原価の増加に伴い、経費回収率も悪化した。今後も、管渠更新のための新たな費用計上が想定されるため、業務見直し等による更なる経費削減努力が必要。　
【水洗化率】
　下水道未接続世帯の多くは高齢者単独世帯であり、今後の大幅な新規利用者数の増は見込めない。</t>
    <rPh sb="13" eb="15">
      <t>キギョウ</t>
    </rPh>
    <rPh sb="35" eb="37">
      <t>ガンリ</t>
    </rPh>
    <rPh sb="37" eb="39">
      <t>ショウカン</t>
    </rPh>
    <rPh sb="47" eb="49">
      <t>ミコ</t>
    </rPh>
    <rPh sb="52" eb="53">
      <t>アワ</t>
    </rPh>
    <rPh sb="55" eb="58">
      <t>シヨウリョウ</t>
    </rPh>
    <rPh sb="58" eb="60">
      <t>シュウニュウ</t>
    </rPh>
    <rPh sb="61" eb="63">
      <t>カクホ</t>
    </rPh>
    <rPh sb="64" eb="66">
      <t>イジ</t>
    </rPh>
    <rPh sb="66" eb="68">
      <t>カンリ</t>
    </rPh>
    <rPh sb="68" eb="70">
      <t>ギョウム</t>
    </rPh>
    <rPh sb="71" eb="73">
      <t>ミナオ</t>
    </rPh>
    <rPh sb="74" eb="75">
      <t>トウ</t>
    </rPh>
    <rPh sb="78" eb="80">
      <t>ヒヨウ</t>
    </rPh>
    <rPh sb="81" eb="82">
      <t>ゲン</t>
    </rPh>
    <rPh sb="83" eb="84">
      <t>ハカ</t>
    </rPh>
    <rPh sb="88" eb="90">
      <t>ケイヒ</t>
    </rPh>
    <rPh sb="90" eb="92">
      <t>カイシュウ</t>
    </rPh>
    <rPh sb="92" eb="93">
      <t>リツ</t>
    </rPh>
    <rPh sb="94" eb="96">
      <t>カイゼン</t>
    </rPh>
    <rPh sb="97" eb="98">
      <t>ト</t>
    </rPh>
    <rPh sb="99" eb="100">
      <t>ク</t>
    </rPh>
    <rPh sb="101" eb="103">
      <t>ヒツヨウ</t>
    </rPh>
    <rPh sb="186" eb="188">
      <t>コンゴ</t>
    </rPh>
    <rPh sb="189" eb="192">
      <t>チホウサイ</t>
    </rPh>
    <rPh sb="192" eb="194">
      <t>ザンダカ</t>
    </rPh>
    <rPh sb="195" eb="197">
      <t>テイゲン</t>
    </rPh>
    <rPh sb="198" eb="200">
      <t>ミコ</t>
    </rPh>
    <rPh sb="214" eb="215">
      <t>ヒク</t>
    </rPh>
    <rPh sb="258" eb="260">
      <t>ヒツヨウ</t>
    </rPh>
    <rPh sb="270" eb="272">
      <t>ケイヒ</t>
    </rPh>
    <rPh sb="272" eb="274">
      <t>カイシュウ</t>
    </rPh>
    <rPh sb="274" eb="275">
      <t>リツ</t>
    </rPh>
    <rPh sb="278" eb="280">
      <t>キンネン</t>
    </rPh>
    <rPh sb="281" eb="283">
      <t>オスイ</t>
    </rPh>
    <rPh sb="283" eb="285">
      <t>ショリ</t>
    </rPh>
    <rPh sb="285" eb="287">
      <t>ゲンカ</t>
    </rPh>
    <rPh sb="299" eb="300">
      <t>ゲン</t>
    </rPh>
    <rPh sb="300" eb="301">
      <t>ショウ</t>
    </rPh>
    <rPh sb="301" eb="303">
      <t>ケイコウ</t>
    </rPh>
    <rPh sb="309" eb="311">
      <t>ヘイセイ</t>
    </rPh>
    <rPh sb="313" eb="315">
      <t>ネンド</t>
    </rPh>
    <rPh sb="316" eb="318">
      <t>トクテイ</t>
    </rPh>
    <rPh sb="318" eb="320">
      <t>カンキョウ</t>
    </rPh>
    <rPh sb="320" eb="322">
      <t>ホゼン</t>
    </rPh>
    <rPh sb="322" eb="324">
      <t>コウキョウ</t>
    </rPh>
    <rPh sb="324" eb="327">
      <t>ゲスイドウ</t>
    </rPh>
    <rPh sb="327" eb="329">
      <t>ジギョウ</t>
    </rPh>
    <rPh sb="333" eb="334">
      <t>ハジ</t>
    </rPh>
    <rPh sb="336" eb="338">
      <t>オスイ</t>
    </rPh>
    <rPh sb="347" eb="348">
      <t>チョウ</t>
    </rPh>
    <rPh sb="348" eb="351">
      <t>ジュミョウカ</t>
    </rPh>
    <rPh sb="351" eb="353">
      <t>ケイカク</t>
    </rPh>
    <rPh sb="354" eb="356">
      <t>サクテイ</t>
    </rPh>
    <rPh sb="356" eb="358">
      <t>ヒヨウ</t>
    </rPh>
    <rPh sb="359" eb="361">
      <t>ケイジョウ</t>
    </rPh>
    <rPh sb="366" eb="368">
      <t>イジ</t>
    </rPh>
    <rPh sb="368" eb="370">
      <t>カンリ</t>
    </rPh>
    <rPh sb="370" eb="371">
      <t>ヒ</t>
    </rPh>
    <rPh sb="372" eb="373">
      <t>ゾウ</t>
    </rPh>
    <rPh sb="373" eb="374">
      <t>カ</t>
    </rPh>
    <rPh sb="377" eb="379">
      <t>オスイ</t>
    </rPh>
    <rPh sb="379" eb="381">
      <t>ショリ</t>
    </rPh>
    <rPh sb="381" eb="383">
      <t>ゲンカ</t>
    </rPh>
    <rPh sb="384" eb="386">
      <t>ゾウカ</t>
    </rPh>
    <rPh sb="394" eb="396">
      <t>オスイ</t>
    </rPh>
    <rPh sb="396" eb="398">
      <t>ショリ</t>
    </rPh>
    <rPh sb="398" eb="400">
      <t>ゲンカ</t>
    </rPh>
    <rPh sb="401" eb="403">
      <t>ゾウカ</t>
    </rPh>
    <rPh sb="404" eb="405">
      <t>トモナ</t>
    </rPh>
    <rPh sb="407" eb="409">
      <t>ケイヒ</t>
    </rPh>
    <rPh sb="413" eb="415">
      <t>アッカ</t>
    </rPh>
    <rPh sb="418" eb="420">
      <t>コンゴ</t>
    </rPh>
    <rPh sb="422" eb="424">
      <t>カンキョ</t>
    </rPh>
    <rPh sb="424" eb="426">
      <t>コウシン</t>
    </rPh>
    <rPh sb="430" eb="431">
      <t>アラ</t>
    </rPh>
    <rPh sb="433" eb="435">
      <t>ヒヨウ</t>
    </rPh>
    <rPh sb="435" eb="437">
      <t>ケイジョウ</t>
    </rPh>
    <rPh sb="438" eb="440">
      <t>ソウテイ</t>
    </rPh>
    <rPh sb="446" eb="448">
      <t>ギョウム</t>
    </rPh>
    <rPh sb="448" eb="450">
      <t>ミナオ</t>
    </rPh>
    <rPh sb="451" eb="452">
      <t>トウ</t>
    </rPh>
    <rPh sb="455" eb="456">
      <t>サラ</t>
    </rPh>
    <rPh sb="458" eb="460">
      <t>ケイヒ</t>
    </rPh>
    <rPh sb="460" eb="462">
      <t>サクゲン</t>
    </rPh>
    <rPh sb="462" eb="464">
      <t>ドリョク</t>
    </rPh>
    <rPh sb="465" eb="467">
      <t>ヒツヨウ</t>
    </rPh>
    <rPh sb="478" eb="481">
      <t>ゲスイドウ</t>
    </rPh>
    <rPh sb="481" eb="484">
      <t>ミセツゾク</t>
    </rPh>
    <rPh sb="484" eb="486">
      <t>セタイ</t>
    </rPh>
    <rPh sb="487" eb="488">
      <t>オオ</t>
    </rPh>
    <rPh sb="490" eb="493">
      <t>コウレイシャ</t>
    </rPh>
    <rPh sb="493" eb="495">
      <t>タンドク</t>
    </rPh>
    <rPh sb="495" eb="497">
      <t>セタイ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</si>
</sst>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8-43B7-A8A3-960B9A5D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4256"/>
        <c:axId val="18721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38-43B7-A8A3-960B9A5D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44256"/>
        <c:axId val="187216232"/>
      </c:lineChart>
      <c:dateAx>
        <c:axId val="18934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16232"/>
        <c:crosses val="autoZero"/>
        <c:auto val="1"/>
        <c:lblOffset val="100"/>
        <c:baseTimeUnit val="years"/>
      </c:dateAx>
      <c:valAx>
        <c:axId val="18721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34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69.41</c:v>
                </c:pt>
                <c:pt idx="1">
                  <c:v>69.14</c:v>
                </c:pt>
                <c:pt idx="2">
                  <c:v>70.7</c:v>
                </c:pt>
                <c:pt idx="3">
                  <c:v>74.150000000000006</c:v>
                </c:pt>
                <c:pt idx="4">
                  <c:v>77.53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5D-47CF-8F71-B07B02D72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43088"/>
        <c:axId val="2160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5D-47CF-8F71-B07B02D72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43088"/>
        <c:axId val="216079872"/>
      </c:lineChart>
      <c:dateAx>
        <c:axId val="21604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079872"/>
        <c:crosses val="autoZero"/>
        <c:auto val="1"/>
        <c:lblOffset val="100"/>
        <c:baseTimeUnit val="years"/>
      </c:dateAx>
      <c:valAx>
        <c:axId val="2160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04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D-4B38-B149-87BC0D09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10616"/>
        <c:axId val="18966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ED-4B38-B149-87BC0D09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0616"/>
        <c:axId val="189664304"/>
      </c:lineChart>
      <c:dateAx>
        <c:axId val="18971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664304"/>
        <c:crosses val="autoZero"/>
        <c:auto val="1"/>
        <c:lblOffset val="100"/>
        <c:baseTimeUnit val="years"/>
      </c:dateAx>
      <c:valAx>
        <c:axId val="18966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1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B-41F7-9D85-C8F31FBD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01992"/>
        <c:axId val="21582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7B-41F7-9D85-C8F31FBD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01992"/>
        <c:axId val="215822448"/>
      </c:lineChart>
      <c:dateAx>
        <c:axId val="189601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22448"/>
        <c:crosses val="autoZero"/>
        <c:auto val="1"/>
        <c:lblOffset val="100"/>
        <c:baseTimeUnit val="years"/>
      </c:dateAx>
      <c:valAx>
        <c:axId val="21582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601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2-4D30-9933-7A61415F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3624"/>
        <c:axId val="21582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82-4D30-9933-7A61415F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23624"/>
        <c:axId val="215824016"/>
      </c:lineChart>
      <c:dateAx>
        <c:axId val="21582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24016"/>
        <c:crosses val="autoZero"/>
        <c:auto val="1"/>
        <c:lblOffset val="100"/>
        <c:baseTimeUnit val="years"/>
      </c:dateAx>
      <c:valAx>
        <c:axId val="21582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23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A7-457E-96C5-3C10380A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5192"/>
        <c:axId val="21582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A7-457E-96C5-3C10380A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25192"/>
        <c:axId val="215825584"/>
      </c:lineChart>
      <c:dateAx>
        <c:axId val="21582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25584"/>
        <c:crosses val="autoZero"/>
        <c:auto val="1"/>
        <c:lblOffset val="100"/>
        <c:baseTimeUnit val="years"/>
      </c:dateAx>
      <c:valAx>
        <c:axId val="21582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25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1022.29</c:v>
                </c:pt>
                <c:pt idx="1">
                  <c:v>1025.45</c:v>
                </c:pt>
                <c:pt idx="2">
                  <c:v>942.64</c:v>
                </c:pt>
                <c:pt idx="3">
                  <c:v>816.1</c:v>
                </c:pt>
                <c:pt idx="4">
                  <c:v>786.14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2B-4943-ABC3-B05E332B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56448"/>
        <c:axId val="21585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2B-4943-ABC3-B05E332B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6448"/>
        <c:axId val="215856840"/>
      </c:lineChart>
      <c:dateAx>
        <c:axId val="21585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56840"/>
        <c:crosses val="autoZero"/>
        <c:auto val="1"/>
        <c:lblOffset val="100"/>
        <c:baseTimeUnit val="years"/>
      </c:dateAx>
      <c:valAx>
        <c:axId val="21585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5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91.02</c:v>
                </c:pt>
                <c:pt idx="1">
                  <c:v>91.72</c:v>
                </c:pt>
                <c:pt idx="2">
                  <c:v>92.05</c:v>
                </c:pt>
                <c:pt idx="3">
                  <c:v>91.43</c:v>
                </c:pt>
                <c:pt idx="4">
                  <c:v>90.15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D8-4C70-8AB4-EAC487B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37640"/>
        <c:axId val="21613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D8-4C70-8AB4-EAC487B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37640"/>
        <c:axId val="216138032"/>
      </c:lineChart>
      <c:dateAx>
        <c:axId val="21613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38032"/>
        <c:crosses val="autoZero"/>
        <c:auto val="1"/>
        <c:lblOffset val="100"/>
        <c:baseTimeUnit val="years"/>
      </c:dateAx>
      <c:valAx>
        <c:axId val="21613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3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217.85</c:v>
                </c:pt>
                <c:pt idx="1">
                  <c:v>220.85</c:v>
                </c:pt>
                <c:pt idx="2">
                  <c:v>219.07</c:v>
                </c:pt>
                <c:pt idx="3">
                  <c:v>217.81</c:v>
                </c:pt>
                <c:pt idx="4">
                  <c:v>224.69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3-44A1-8932-A3A39DFC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39208"/>
        <c:axId val="21613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33-44A1-8932-A3A39DFC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39208"/>
        <c:axId val="216139600"/>
      </c:lineChart>
      <c:dateAx>
        <c:axId val="21613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39600"/>
        <c:crosses val="autoZero"/>
        <c:auto val="1"/>
        <c:lblOffset val="100"/>
        <c:baseTimeUnit val="years"/>
      </c:dateAx>
      <c:valAx>
        <c:axId val="21613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3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B2-457C-8EB8-53004785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40776"/>
        <c:axId val="21614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2-457C-8EB8-53004785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40776"/>
        <c:axId val="216141168"/>
      </c:lineChart>
      <c:dateAx>
        <c:axId val="216140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41168"/>
        <c:crosses val="autoZero"/>
        <c:auto val="1"/>
        <c:lblOffset val="100"/>
        <c:baseTimeUnit val="years"/>
      </c:dateAx>
      <c:valAx>
        <c:axId val="21614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40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80.88</c:v>
                </c:pt>
                <c:pt idx="1">
                  <c:v>79.94</c:v>
                </c:pt>
                <c:pt idx="2">
                  <c:v>76.81</c:v>
                </c:pt>
                <c:pt idx="3">
                  <c:v>76.709999999999994</c:v>
                </c:pt>
                <c:pt idx="4">
                  <c:v>74.69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C9-4304-BCF1-59137762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72552"/>
        <c:axId val="21627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C9-4304-BCF1-59137762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72552"/>
        <c:axId val="216272944"/>
      </c:lineChart>
      <c:dateAx>
        <c:axId val="21627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272944"/>
        <c:crosses val="autoZero"/>
        <c:auto val="1"/>
        <c:lblOffset val="100"/>
        <c:baseTimeUnit val="years"/>
      </c:dateAx>
      <c:valAx>
        <c:axId val="21627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272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6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倉吉市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47755</v>
      </c>
      <c r="AM8" s="49"/>
      <c r="AN8" s="49"/>
      <c r="AO8" s="49"/>
      <c r="AP8" s="49"/>
      <c r="AQ8" s="49"/>
      <c r="AR8" s="49"/>
      <c r="AS8" s="49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175.53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4.3</v>
      </c>
      <c r="Q10" s="44"/>
      <c r="R10" s="44"/>
      <c r="S10" s="44"/>
      <c r="T10" s="44"/>
      <c r="U10" s="44"/>
      <c r="V10" s="44"/>
      <c r="W10" s="44">
        <f>データ!Q6</f>
        <v>98.67</v>
      </c>
      <c r="X10" s="44"/>
      <c r="Y10" s="44"/>
      <c r="Z10" s="44"/>
      <c r="AA10" s="44"/>
      <c r="AB10" s="44"/>
      <c r="AC10" s="44"/>
      <c r="AD10" s="49">
        <f>データ!R6</f>
        <v>3164</v>
      </c>
      <c r="AE10" s="49"/>
      <c r="AF10" s="49"/>
      <c r="AG10" s="49"/>
      <c r="AH10" s="49"/>
      <c r="AI10" s="49"/>
      <c r="AJ10" s="49"/>
      <c r="AK10" s="2"/>
      <c r="AL10" s="49">
        <f>データ!V6</f>
        <v>2043</v>
      </c>
      <c r="AM10" s="49"/>
      <c r="AN10" s="49"/>
      <c r="AO10" s="49"/>
      <c r="AP10" s="49"/>
      <c r="AQ10" s="49"/>
      <c r="AR10" s="49"/>
      <c r="AS10" s="49"/>
      <c r="AT10" s="44">
        <f>データ!W6</f>
        <v>1.05</v>
      </c>
      <c r="AU10" s="44"/>
      <c r="AV10" s="44"/>
      <c r="AW10" s="44"/>
      <c r="AX10" s="44"/>
      <c r="AY10" s="44"/>
      <c r="AZ10" s="44"/>
      <c r="BA10" s="44"/>
      <c r="BB10" s="44">
        <f>データ!X6</f>
        <v>1945.71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122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55</v>
      </c>
      <c r="O86" s="25" t="str">
        <f>データ!EO6</f>
        <v>【0.10】</v>
      </c>
    </row>
  </sheetData>
  <sheetProtection algorithmName="SHA-512" hashValue="/d3fWdOAxTxOnsLFP41qgYSv5DIFozQLl8wB171XCBBe9BdsV/3Yg7Tf6Em5wlIENJCkeS+GXb+gR/8lQTjZpg==" saltValue="FAg3RMKvm+j/IRSN1kexX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82" t="s">
        <v>65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66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67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68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69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70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71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74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79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>
      <c r="A6" s="27" t="s">
        <v>108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4.3</v>
      </c>
      <c r="Q6" s="33">
        <f t="shared" si="3"/>
        <v>98.67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2043</v>
      </c>
      <c r="W6" s="33">
        <f t="shared" si="3"/>
        <v>1.05</v>
      </c>
      <c r="X6" s="33">
        <f t="shared" si="3"/>
        <v>1945.71</v>
      </c>
      <c r="Y6" s="34">
        <f>IF(Y7="",NA(),Y7)</f>
        <v>69.41</v>
      </c>
      <c r="Z6" s="34">
        <f t="shared" ref="Z6:AH6" si="4">IF(Z7="",NA(),Z7)</f>
        <v>69.14</v>
      </c>
      <c r="AA6" s="34">
        <f t="shared" si="4"/>
        <v>70.7</v>
      </c>
      <c r="AB6" s="34">
        <f t="shared" si="4"/>
        <v>74.150000000000006</v>
      </c>
      <c r="AC6" s="34">
        <f t="shared" si="4"/>
        <v>77.53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1022.29</v>
      </c>
      <c r="BG6" s="34">
        <f t="shared" ref="BG6:BO6" si="7">IF(BG7="",NA(),BG7)</f>
        <v>1025.45</v>
      </c>
      <c r="BH6" s="34">
        <f t="shared" si="7"/>
        <v>942.64</v>
      </c>
      <c r="BI6" s="34">
        <f t="shared" si="7"/>
        <v>816.1</v>
      </c>
      <c r="BJ6" s="34">
        <f t="shared" si="7"/>
        <v>786.14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91.02</v>
      </c>
      <c r="BR6" s="34">
        <f t="shared" ref="BR6:BZ6" si="8">IF(BR7="",NA(),BR7)</f>
        <v>91.72</v>
      </c>
      <c r="BS6" s="34">
        <f t="shared" si="8"/>
        <v>92.05</v>
      </c>
      <c r="BT6" s="34">
        <f t="shared" si="8"/>
        <v>91.43</v>
      </c>
      <c r="BU6" s="34">
        <f t="shared" si="8"/>
        <v>90.15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217.85</v>
      </c>
      <c r="CC6" s="34">
        <f t="shared" ref="CC6:CK6" si="9">IF(CC7="",NA(),CC7)</f>
        <v>220.85</v>
      </c>
      <c r="CD6" s="34">
        <f t="shared" si="9"/>
        <v>219.07</v>
      </c>
      <c r="CE6" s="34">
        <f t="shared" si="9"/>
        <v>217.81</v>
      </c>
      <c r="CF6" s="34">
        <f t="shared" si="9"/>
        <v>224.69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80.88</v>
      </c>
      <c r="CY6" s="34">
        <f t="shared" ref="CY6:DG6" si="11">IF(CY7="",NA(),CY7)</f>
        <v>79.94</v>
      </c>
      <c r="CZ6" s="34">
        <f t="shared" si="11"/>
        <v>76.81</v>
      </c>
      <c r="DA6" s="34">
        <f t="shared" si="11"/>
        <v>76.709999999999994</v>
      </c>
      <c r="DB6" s="34">
        <f t="shared" si="11"/>
        <v>74.69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4.3</v>
      </c>
      <c r="Q7" s="37">
        <v>98.67</v>
      </c>
      <c r="R7" s="37">
        <v>3164</v>
      </c>
      <c r="S7" s="37">
        <v>47755</v>
      </c>
      <c r="T7" s="37">
        <v>272.06</v>
      </c>
      <c r="U7" s="37">
        <v>175.53</v>
      </c>
      <c r="V7" s="37">
        <v>2043</v>
      </c>
      <c r="W7" s="37">
        <v>1.05</v>
      </c>
      <c r="X7" s="37">
        <v>1945.71</v>
      </c>
      <c r="Y7" s="37">
        <v>69.41</v>
      </c>
      <c r="Z7" s="37">
        <v>69.14</v>
      </c>
      <c r="AA7" s="37">
        <v>70.7</v>
      </c>
      <c r="AB7" s="37">
        <v>74.150000000000006</v>
      </c>
      <c r="AC7" s="37">
        <v>77.53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1022.29</v>
      </c>
      <c r="BG7" s="37">
        <v>1025.45</v>
      </c>
      <c r="BH7" s="37">
        <v>942.64</v>
      </c>
      <c r="BI7" s="37">
        <v>816.1</v>
      </c>
      <c r="BJ7" s="37">
        <v>786.14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91.02</v>
      </c>
      <c r="BR7" s="37">
        <v>91.72</v>
      </c>
      <c r="BS7" s="37">
        <v>92.05</v>
      </c>
      <c r="BT7" s="37">
        <v>91.43</v>
      </c>
      <c r="BU7" s="37">
        <v>90.15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217.85</v>
      </c>
      <c r="CC7" s="37">
        <v>220.85</v>
      </c>
      <c r="CD7" s="37">
        <v>219.07</v>
      </c>
      <c r="CE7" s="37">
        <v>217.81</v>
      </c>
      <c r="CF7" s="37">
        <v>224.69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80.88</v>
      </c>
      <c r="CY7" s="37">
        <v>79.94</v>
      </c>
      <c r="CZ7" s="37">
        <v>76.81</v>
      </c>
      <c r="DA7" s="37">
        <v>76.709999999999994</v>
      </c>
      <c r="DB7" s="37">
        <v>74.69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川福 高弘</cp:lastModifiedBy>
  <dcterms:created xsi:type="dcterms:W3CDTF">2018-12-03T09:16:12Z</dcterms:created>
  <dcterms:modified xsi:type="dcterms:W3CDTF">2019-01-21T04:12:24Z</dcterms:modified>
  <cp:category/>
</cp:coreProperties>
</file>