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226"/>
  <workbookPr/>
  <mc:AlternateContent xmlns:mc="http://schemas.openxmlformats.org/markup-compatibility/2006">
    <mc:Choice Requires="x15">
      <x15ac:absPath xmlns:x15ac="http://schemas.microsoft.com/office/spreadsheetml/2010/11/ac" url="Z:\02総務課\財務係共有\財務係長\◇経営戦略等\★経営比較分析\★経営比較分析表\◎ 経営比較分析表Ｈ29決算 20190115\"/>
    </mc:Choice>
  </mc:AlternateContent>
  <xr:revisionPtr revIDLastSave="0" documentId="10_ncr:8100000_{7A097691-8677-4BDE-A408-13C08F5E0C6E}" xr6:coauthVersionLast="32" xr6:coauthVersionMax="32" xr10:uidLastSave="{00000000-0000-0000-0000-000000000000}"/>
  <workbookProtection workbookAlgorithmName="SHA-512" workbookHashValue="R6hoERdKnbhATTqOtfFoaMWRbsGf/RCxdT1X0xFEpyHOoz1pT2iXvJejkkEUIplimucSGwc8qWv1YV9uUYTYoA==" workbookSaltValue="3YgZCl+b2vMZMKFH8XArHQ==" workbookSpinCount="100000" lockStructure="1"/>
  <bookViews>
    <workbookView xWindow="0" yWindow="0" windowWidth="10170" windowHeight="8460" xr2:uid="{00000000-000D-0000-FFFF-FFFF00000000}"/>
  </bookViews>
  <sheets>
    <sheet name="法適用_水道事業" sheetId="4" r:id="rId1"/>
    <sheet name="データ" sheetId="5" state="hidden" r:id="rId2"/>
  </sheets>
  <calcPr calcId="162913"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<sst xmlns="http://schemas.openxmlformats.org/spreadsheetml/2006/main" count="232" uniqueCount="119">
  <si>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</si>
  <si>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</si>
  <si>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</si>
  <si>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</si>
  <si>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</si>
  <si>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</si>
  <si>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</si>
  <si>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</si>
  <si>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</si>
  <si>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</si>
  <si>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</si>
  <si>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</si>
  <si>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</si>
  <si>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</si>
  <si>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</si>
  <si>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</si>
  <si>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</si>
  <si>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</si>
  <si>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</si>
  <si>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</si>
  <si>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</si>
  <si>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</si>
  <si>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</si>
  <si>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</si>
  <si>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</si>
  <si>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</si>
  <si>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</si>
  <si>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</si>
  <si>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</si>
  <si>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</si>
  <si>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</si>
  <si>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</si>
  <si>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</si>
  <si>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</si>
  <si>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</si>
  <si>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</si>
  <si>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</si>
  <si>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</si>
  <si>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</si>
  <si>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</si>
  <si>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</si>
  <si>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</si>
  <si>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</si>
  <si>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</si>
  <si>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</si>
  <si>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</si>
  <si>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</si>
  <si>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</si>
  <si>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</si>
  <si>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</si>
  <si>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</si>
  <si>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</si>
  <si>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</si>
  <si>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</si>
  <si>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</si>
  <si>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</si>
  <si>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</si>
  <si>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</si>
  <si>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</si>
  <si>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</si>
  <si>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</si>
  <si>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</si>
  <si>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</si>
  <si>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</si>
  <si>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</si>
  <si>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</si>
  <si>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</si>
  <si>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</si>
  <si>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</si>
  <si>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</si>
  <si>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</si>
  <si>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</si>
  <si>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</si>
  <si>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</si>
  <si>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</si>
  <si>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</si>
  <si>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</si>
  <si>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</si>
  <si>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</si>
  <si>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</si>
  <si>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</si>
  <si>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</si>
  <si>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</si>
  <si>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</si>
  <si>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</si>
  <si>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</si>
  <si>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</si>
  <si>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</si>
  <si>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</si>
  <si>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</si>
  <si>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</si>
  <si>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</si>
  <si>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</si>
  <si>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</si>
  <si>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</si>
  <si>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</si>
  <si>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</si>
  <si>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</si>
  <si>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</si>
  <si>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</si>
  <si>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</si>
  <si>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</si>
  <si>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</si>
  <si>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</si>
  <si>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米子市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</si>
  <si>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</si>
  <si>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</si>
  <si>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</si>
  <si>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</si>
  <si>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</si>
  <si>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</si>
  <si>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</si>
  <si>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</si>
  <si>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</si>
  <si>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</si>
  <si>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</si>
  <si>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t>
    </r>
    <r>
      <rPr>
        <sz val="12"/>
        <color theme="1"/>
        <rFont val="ＭＳ ゴシック"/>
        <family val="3"/>
        <charset val="128"/>
      </rPr>
      <t>老朽化の傾向にある。中長期的な視野に立ち、優先度を踏まえた更新が必要になっている。</t>
    </r>
    <r>
      <rPr>
        <sz val="11"/>
        <color theme="1"/>
        <rFont val="ＭＳ ゴシック"/>
        <family val="3"/>
        <charset val="128"/>
      </rPr>
      <t xml:space="preserve">
①有形固定資産減価償却率
　本年は、大規模な資産取得により、若干　減少した。類似団体と同様に、保有している施設全体の老朽化が少しずつ進んでいるので、今後は、上昇する傾向にある。
②管路経年化率
　類似団体を下回る水準である。他都市と同様に、集中して拡張してきた管路が法定耐用年数を向かえるため、更にこの傾向は続く見込みである。
③管路更新率
　類似団体と同水準である。財政状況を踏まえた適正な計画のもと更新を実施していく。</t>
    </r>
    <rPh sb="1" eb="4">
      <t>ロウキュウカ</t>
    </rPh>
    <rPh sb="5" eb="7">
      <t>ケイコウ</t>
    </rPh>
    <rPh sb="11" eb="15">
      <t>チュウチョウキテキ</t>
    </rPh>
    <rPh sb="16" eb="18">
      <t>シヤ</t>
    </rPh>
    <rPh sb="19" eb="20">
      <t>タ</t>
    </rPh>
    <rPh sb="22" eb="25">
      <t>ユウセンド</t>
    </rPh>
    <rPh sb="26" eb="27">
      <t>フ</t>
    </rPh>
    <rPh sb="30" eb="32">
      <t>コウシン</t>
    </rPh>
    <rPh sb="33" eb="35">
      <t>ヒツヨウ</t>
    </rPh>
    <rPh sb="44" eb="46">
      <t>ユウケイ</t>
    </rPh>
    <rPh sb="46" eb="48">
      <t>コテイ</t>
    </rPh>
    <rPh sb="48" eb="50">
      <t>シサン</t>
    </rPh>
    <rPh sb="50" eb="52">
      <t>ゲンカ</t>
    </rPh>
    <rPh sb="52" eb="54">
      <t>ショウキャク</t>
    </rPh>
    <rPh sb="54" eb="55">
      <t>リツ</t>
    </rPh>
    <rPh sb="101" eb="104">
      <t>ロウキュウカ</t>
    </rPh>
    <rPh sb="105" eb="106">
      <t>スコ</t>
    </rPh>
    <rPh sb="109" eb="110">
      <t>スス</t>
    </rPh>
    <rPh sb="117" eb="119">
      <t>コンゴ</t>
    </rPh>
    <rPh sb="133" eb="135">
      <t>カンロ</t>
    </rPh>
    <rPh sb="146" eb="148">
      <t>シタマワ</t>
    </rPh>
    <rPh sb="149" eb="151">
      <t>スイジュン</t>
    </rPh>
    <rPh sb="155" eb="158">
      <t>タトシ</t>
    </rPh>
    <rPh sb="159" eb="161">
      <t>ドウヨウ</t>
    </rPh>
    <rPh sb="173" eb="175">
      <t>カンロ</t>
    </rPh>
    <rPh sb="176" eb="178">
      <t>ホウテイ</t>
    </rPh>
    <rPh sb="178" eb="180">
      <t>タイヨウ</t>
    </rPh>
    <rPh sb="180" eb="182">
      <t>ネンスウ</t>
    </rPh>
    <rPh sb="183" eb="184">
      <t>ム</t>
    </rPh>
    <rPh sb="199" eb="201">
      <t>ミコ</t>
    </rPh>
    <rPh sb="208" eb="210">
      <t>カンロ</t>
    </rPh>
    <rPh sb="210" eb="212">
      <t>コウシン</t>
    </rPh>
    <rPh sb="212" eb="213">
      <t>リツ</t>
    </rPh>
    <rPh sb="215" eb="217">
      <t>ルイジ</t>
    </rPh>
    <rPh sb="217" eb="219">
      <t>ダンタイ</t>
    </rPh>
    <rPh sb="220" eb="223">
      <t>ドウスイジュン</t>
    </rPh>
    <rPh sb="244" eb="246">
      <t>コウシン</t>
    </rPh>
    <rPh sb="247" eb="249">
      <t>ジッシ</t>
    </rPh>
    <phoneticPr fontId="4"/>
  </si>
  <si>
    <t>　類似団体等と比較して、全体として　同水準にあるか、良好に保たれている。
　しかしながら、施設、管路ともに老朽化が進み、昭和40年代に急速に拡張した施設などの更新需要が年々増加しつつある。
　また、経常損益は黒字を維持しているものの、料金収入は減少傾向にあり、損益は悪化する見込みである。更なる経費の削減、経営の効率化が求められる。
　中長期的なアセットマネジメントを参考にした今後10年間（2018年度から）の新たな水道事業基本計画を策定した。
　今後は、基本計画を基にし、施設全般の長寿命化、ダウンサイジングなどを前提に、投資と財源のバランスを図り、適正な料金設定を検討する時期となった。合わせて、引き続き、強靭で持続可能な水道事業を目指していく。</t>
    <rPh sb="1" eb="3">
      <t>ルイジ</t>
    </rPh>
    <rPh sb="3" eb="5">
      <t>ダンタイ</t>
    </rPh>
    <rPh sb="5" eb="6">
      <t>トウ</t>
    </rPh>
    <rPh sb="7" eb="9">
      <t>ヒカク</t>
    </rPh>
    <rPh sb="12" eb="14">
      <t>ゼンタイ</t>
    </rPh>
    <rPh sb="18" eb="21">
      <t>ドウスイジュン</t>
    </rPh>
    <rPh sb="26" eb="28">
      <t>リョウコウ</t>
    </rPh>
    <rPh sb="29" eb="30">
      <t>タモ</t>
    </rPh>
    <rPh sb="45" eb="47">
      <t>シセツ</t>
    </rPh>
    <rPh sb="48" eb="50">
      <t>カンロ</t>
    </rPh>
    <rPh sb="53" eb="56">
      <t>ロウキュウカ</t>
    </rPh>
    <rPh sb="57" eb="58">
      <t>スス</t>
    </rPh>
    <rPh sb="60" eb="62">
      <t>ショウワ</t>
    </rPh>
    <rPh sb="64" eb="66">
      <t>ネンダイ</t>
    </rPh>
    <rPh sb="67" eb="69">
      <t>キュウソク</t>
    </rPh>
    <rPh sb="70" eb="72">
      <t>カクチョウ</t>
    </rPh>
    <rPh sb="74" eb="76">
      <t>シセツ</t>
    </rPh>
    <rPh sb="79" eb="81">
      <t>コウシン</t>
    </rPh>
    <rPh sb="81" eb="83">
      <t>ジュヨウ</t>
    </rPh>
    <rPh sb="84" eb="86">
      <t>ネンネン</t>
    </rPh>
    <rPh sb="86" eb="88">
      <t>ゾウカ</t>
    </rPh>
    <rPh sb="99" eb="101">
      <t>ケイジョウ</t>
    </rPh>
    <rPh sb="101" eb="103">
      <t>ソンエキ</t>
    </rPh>
    <rPh sb="104" eb="106">
      <t>クロジ</t>
    </rPh>
    <rPh sb="107" eb="109">
      <t>イジ</t>
    </rPh>
    <rPh sb="117" eb="119">
      <t>リョウキン</t>
    </rPh>
    <rPh sb="119" eb="121">
      <t>シュウニュウ</t>
    </rPh>
    <rPh sb="122" eb="124">
      <t>ゲンショウ</t>
    </rPh>
    <rPh sb="124" eb="126">
      <t>ケイコウ</t>
    </rPh>
    <rPh sb="130" eb="132">
      <t>ソンエキ</t>
    </rPh>
    <rPh sb="133" eb="135">
      <t>アッカ</t>
    </rPh>
    <rPh sb="137" eb="139">
      <t>ミコ</t>
    </rPh>
    <rPh sb="144" eb="145">
      <t>サラ</t>
    </rPh>
    <rPh sb="147" eb="149">
      <t>ケイヒ</t>
    </rPh>
    <rPh sb="150" eb="152">
      <t>サクゲン</t>
    </rPh>
    <rPh sb="153" eb="155">
      <t>ケイエイ</t>
    </rPh>
    <rPh sb="156" eb="159">
      <t>コウリツカ</t>
    </rPh>
    <rPh sb="160" eb="161">
      <t>モト</t>
    </rPh>
    <rPh sb="168" eb="172">
      <t>チュウチョウキテキ</t>
    </rPh>
    <rPh sb="184" eb="186">
      <t>サンコウ</t>
    </rPh>
    <rPh sb="189" eb="191">
      <t>コンゴ</t>
    </rPh>
    <rPh sb="193" eb="195">
      <t>ネンカン</t>
    </rPh>
    <rPh sb="200" eb="201">
      <t>ネン</t>
    </rPh>
    <rPh sb="201" eb="202">
      <t>ド</t>
    </rPh>
    <rPh sb="206" eb="207">
      <t>アラ</t>
    </rPh>
    <rPh sb="209" eb="211">
      <t>スイドウ</t>
    </rPh>
    <rPh sb="211" eb="213">
      <t>ジギョウ</t>
    </rPh>
    <rPh sb="213" eb="215">
      <t>キホン</t>
    </rPh>
    <rPh sb="215" eb="217">
      <t>ケイカク</t>
    </rPh>
    <rPh sb="218" eb="220">
      <t>サクテイ</t>
    </rPh>
    <rPh sb="225" eb="227">
      <t>コンゴ</t>
    </rPh>
    <rPh sb="229" eb="231">
      <t>キホン</t>
    </rPh>
    <rPh sb="231" eb="233">
      <t>ケイカク</t>
    </rPh>
    <rPh sb="234" eb="235">
      <t>モト</t>
    </rPh>
    <rPh sb="238" eb="240">
      <t>シセツ</t>
    </rPh>
    <rPh sb="240" eb="242">
      <t>ゼンパン</t>
    </rPh>
    <rPh sb="243" eb="244">
      <t>チョウ</t>
    </rPh>
    <rPh sb="244" eb="247">
      <t>ジュミョウカ</t>
    </rPh>
    <rPh sb="259" eb="261">
      <t>ゼンテイ</t>
    </rPh>
    <rPh sb="263" eb="265">
      <t>トウシ</t>
    </rPh>
    <rPh sb="266" eb="268">
      <t>ザイゲン</t>
    </rPh>
    <rPh sb="274" eb="275">
      <t>ハカ</t>
    </rPh>
    <rPh sb="280" eb="282">
      <t>リョウキン</t>
    </rPh>
    <rPh sb="282" eb="284">
      <t>セッテイ</t>
    </rPh>
    <rPh sb="285" eb="287">
      <t>ケントウ</t>
    </rPh>
    <rPh sb="289" eb="291">
      <t>ジキ</t>
    </rPh>
    <rPh sb="296" eb="297">
      <t>ア</t>
    </rPh>
    <rPh sb="301" eb="302">
      <t>ヒ</t>
    </rPh>
    <rPh sb="303" eb="304">
      <t>ツヅ</t>
    </rPh>
    <rPh sb="306" eb="308">
      <t>キョウジン</t>
    </rPh>
    <rPh sb="314" eb="316">
      <t>スイドウ</t>
    </rPh>
    <rPh sb="316" eb="318">
      <t>ジギョウ</t>
    </rPh>
    <rPh sb="319" eb="321">
      <t>メザ</t>
    </rPh>
    <phoneticPr fontId="4"/>
  </si>
  <si>
    <r>
      <t>　</t>
    </r>
    <r>
      <rPr>
        <sz val="12"/>
        <color theme="1"/>
        <rFont val="ＭＳ ゴシック"/>
        <family val="3"/>
        <charset val="128"/>
      </rPr>
      <t>おおむね効率的で健全な経営を維持している。</t>
    </r>
    <r>
      <rPr>
        <sz val="11"/>
        <color theme="1"/>
        <rFont val="ＭＳ ゴシック"/>
        <family val="3"/>
        <charset val="128"/>
      </rPr>
      <t xml:space="preserve">
①経常収支比率
 100％を超え、単年度収支は黒字を維持しており、類似団体を上回って推移している。
②累積欠損金
  累積欠損金は生じていない。
③流動比率
　類似団体と同程度な水準にあり、300％を超えており、現状、短期的債務に対する支払い能力は確保できている。
④企業債残高対給水収益比率
　類似団体を上回っている。収益が減少する中、今後は、計画的に借入残高を抑制していかなければならない。
⑤料金回収率
　100％を超える水準で推移しており、現状、給水原価は給水収益で賄えているが、今後、収益の減少に留意していく必要がある。
⑥給水原価
　類似団体より低い水準にあるが、老朽化に伴う維持管理費の増及び更新投資の増加に伴う減価償却費の増などの要因により、上昇した。今後もこの傾向は続く見込みである。
⑧有収率
　 前年度と比べ上昇し、類似団体を上回っているが、更に有収率の向上に努める必要がある。</t>
    </r>
    <rPh sb="5" eb="8">
      <t>コウリツテキ</t>
    </rPh>
    <rPh sb="9" eb="11">
      <t>ケンゼン</t>
    </rPh>
    <rPh sb="12" eb="14">
      <t>ケイエイ</t>
    </rPh>
    <rPh sb="15" eb="17">
      <t>イジ</t>
    </rPh>
    <rPh sb="40" eb="43">
      <t>タンネンド</t>
    </rPh>
    <rPh sb="43" eb="45">
      <t>シュウシ</t>
    </rPh>
    <rPh sb="46" eb="48">
      <t>クロジ</t>
    </rPh>
    <rPh sb="49" eb="51">
      <t>イジ</t>
    </rPh>
    <rPh sb="65" eb="67">
      <t>スイイ</t>
    </rPh>
    <rPh sb="88" eb="89">
      <t>ショウ</t>
    </rPh>
    <rPh sb="103" eb="105">
      <t>ルイジ</t>
    </rPh>
    <rPh sb="105" eb="107">
      <t>ダンタイ</t>
    </rPh>
    <rPh sb="112" eb="114">
      <t>スイジュン</t>
    </rPh>
    <rPh sb="129" eb="131">
      <t>ゲンジョウ</t>
    </rPh>
    <rPh sb="162" eb="163">
      <t>タイ</t>
    </rPh>
    <rPh sb="163" eb="165">
      <t>キュウスイ</t>
    </rPh>
    <rPh sb="165" eb="167">
      <t>シュウエキ</t>
    </rPh>
    <rPh sb="167" eb="169">
      <t>ヒリツ</t>
    </rPh>
    <rPh sb="176" eb="178">
      <t>ウワマワ</t>
    </rPh>
    <rPh sb="183" eb="185">
      <t>シュウエキ</t>
    </rPh>
    <rPh sb="186" eb="188">
      <t>ゲンショウ</t>
    </rPh>
    <rPh sb="190" eb="191">
      <t>ナカ</t>
    </rPh>
    <rPh sb="192" eb="194">
      <t>コンゴ</t>
    </rPh>
    <rPh sb="196" eb="199">
      <t>ケイカクテキ</t>
    </rPh>
    <rPh sb="200" eb="202">
      <t>カリイレ</t>
    </rPh>
    <rPh sb="202" eb="204">
      <t>ザンダカ</t>
    </rPh>
    <rPh sb="205" eb="207">
      <t>ヨクセイ</t>
    </rPh>
    <rPh sb="234" eb="235">
      <t>コ</t>
    </rPh>
    <rPh sb="237" eb="239">
      <t>スイジュン</t>
    </rPh>
    <rPh sb="240" eb="242">
      <t>スイイ</t>
    </rPh>
    <rPh sb="247" eb="249">
      <t>ゲンジョウ</t>
    </rPh>
    <rPh sb="250" eb="252">
      <t>キュウスイ</t>
    </rPh>
    <rPh sb="252" eb="254">
      <t>ゲンカ</t>
    </rPh>
    <rPh sb="255" eb="257">
      <t>キュウスイ</t>
    </rPh>
    <rPh sb="257" eb="259">
      <t>シュウエキ</t>
    </rPh>
    <rPh sb="260" eb="261">
      <t>マカナ</t>
    </rPh>
    <rPh sb="267" eb="269">
      <t>コンゴ</t>
    </rPh>
    <rPh sb="270" eb="272">
      <t>シュウエキ</t>
    </rPh>
    <rPh sb="273" eb="275">
      <t>ゲンショウ</t>
    </rPh>
    <rPh sb="276" eb="278">
      <t>リュウイ</t>
    </rPh>
    <rPh sb="282" eb="284">
      <t>ヒツヨウ</t>
    </rPh>
    <rPh sb="290" eb="292">
      <t>キュウスイ</t>
    </rPh>
    <rPh sb="292" eb="294">
      <t>ゲンカ</t>
    </rPh>
    <rPh sb="296" eb="298">
      <t>ルイジ</t>
    </rPh>
    <rPh sb="298" eb="300">
      <t>ダンタイ</t>
    </rPh>
    <rPh sb="302" eb="303">
      <t>ヒク</t>
    </rPh>
    <rPh sb="304" eb="306">
      <t>スイジュン</t>
    </rPh>
    <rPh sb="311" eb="314">
      <t>ロウキュウカ</t>
    </rPh>
    <rPh sb="315" eb="316">
      <t>トモナ</t>
    </rPh>
    <rPh sb="317" eb="319">
      <t>イジ</t>
    </rPh>
    <rPh sb="319" eb="321">
      <t>カンリ</t>
    </rPh>
    <rPh sb="321" eb="322">
      <t>ヒ</t>
    </rPh>
    <rPh sb="324" eb="325">
      <t>オヨ</t>
    </rPh>
    <rPh sb="326" eb="328">
      <t>コウシン</t>
    </rPh>
    <rPh sb="328" eb="330">
      <t>トウシ</t>
    </rPh>
    <rPh sb="331" eb="333">
      <t>ゾウカ</t>
    </rPh>
    <rPh sb="334" eb="335">
      <t>トモナ</t>
    </rPh>
    <rPh sb="336" eb="341">
      <t>ゲ</t>
    </rPh>
    <rPh sb="346" eb="348">
      <t>ヨウイン</t>
    </rPh>
    <rPh sb="352" eb="354">
      <t>ジョウショウ</t>
    </rPh>
    <rPh sb="357" eb="359">
      <t>コンゴ</t>
    </rPh>
    <rPh sb="362" eb="364">
      <t>ケイコウ</t>
    </rPh>
    <rPh sb="365" eb="366">
      <t>ツヅ</t>
    </rPh>
    <rPh sb="367" eb="369">
      <t>ミコ</t>
    </rPh>
    <rPh sb="388" eb="390">
      <t>ジョウショウ</t>
    </rPh>
    <rPh sb="405" eb="406">
      <t>サラ</t>
    </rPh>
    <rPh sb="407" eb="409">
      <t>ユウシュウ</t>
    </rPh>
    <rPh sb="409" eb="410">
      <t>リツ</t>
    </rPh>
    <rPh sb="411" eb="413">
      <t>コウジョウ</t>
    </rPh>
    <rPh sb="414" eb="415">
      <t>ツト</t>
    </rPh>
    <rPh sb="417" eb="41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</si>
</sst>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0.67</c:v>
                </c:pt>
                <c:pt idx="1">
                  <c:v>0.68</c:v>
                </c:pt>
                <c:pt idx="2">
                  <c:v>0.71</c:v>
                </c:pt>
                <c:pt idx="3">
                  <c:v>0.69</c:v>
                </c:pt>
                <c:pt idx="4">
                  <c:v>0.71</c:v>
                </c:pt>
              </c:numCache>
            </c:numRef>
          </c:val>
          <c:extLst>
            <c:ext xmlns:c16="http://schemas.microsoft.com/office/drawing/2014/chart" uri="{C3380CC4-5D6E-409C-BE32-E72D297353CC}">
              <c16:uniqueId val="{00000000-A629-4C99-9B50-F943E8CEA32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0.72</c:v>
                </c:pt>
                <c:pt idx="2">
                  <c:v>0.67</c:v>
                </c:pt>
                <c:pt idx="3">
                  <c:v>0.67</c:v>
                </c:pt>
                <c:pt idx="4">
                  <c:v>0.65</c:v>
                </c:pt>
              </c:numCache>
            </c:numRef>
          </c:val>
          <c:smooth val="0"/>
          <c:extLst>
            <c:ext xmlns:c16="http://schemas.microsoft.com/office/drawing/2014/chart" uri="{C3380CC4-5D6E-409C-BE32-E72D297353CC}">
              <c16:uniqueId val="{00000001-A629-4C99-9B50-F943E8CEA32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76.91</c:v>
                </c:pt>
                <c:pt idx="1">
                  <c:v>75.33</c:v>
                </c:pt>
                <c:pt idx="2">
                  <c:v>84.87</c:v>
                </c:pt>
                <c:pt idx="3">
                  <c:v>85.18</c:v>
                </c:pt>
                <c:pt idx="4">
                  <c:v>85.08</c:v>
                </c:pt>
              </c:numCache>
            </c:numRef>
          </c:val>
          <c:extLst>
            <c:ext xmlns:c16="http://schemas.microsoft.com/office/drawing/2014/chart" uri="{C3380CC4-5D6E-409C-BE32-E72D297353CC}">
              <c16:uniqueId val="{00000000-952F-48A5-90EA-69A6305CEA3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62.15</c:v>
                </c:pt>
                <c:pt idx="1">
                  <c:v>61.61</c:v>
                </c:pt>
                <c:pt idx="2">
                  <c:v>62.34</c:v>
                </c:pt>
                <c:pt idx="3">
                  <c:v>62.46</c:v>
                </c:pt>
                <c:pt idx="4">
                  <c:v>62.88</c:v>
                </c:pt>
              </c:numCache>
            </c:numRef>
          </c:val>
          <c:smooth val="0"/>
          <c:extLst>
            <c:ext xmlns:c16="http://schemas.microsoft.com/office/drawing/2014/chart" uri="{C3380CC4-5D6E-409C-BE32-E72D297353CC}">
              <c16:uniqueId val="{00000001-952F-48A5-90EA-69A6305CEA3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92.01</c:v>
                </c:pt>
                <c:pt idx="1">
                  <c:v>91.77</c:v>
                </c:pt>
                <c:pt idx="2">
                  <c:v>90.37</c:v>
                </c:pt>
                <c:pt idx="3">
                  <c:v>90.97</c:v>
                </c:pt>
                <c:pt idx="4">
                  <c:v>91.19</c:v>
                </c:pt>
              </c:numCache>
            </c:numRef>
          </c:val>
          <c:extLst>
            <c:ext xmlns:c16="http://schemas.microsoft.com/office/drawing/2014/chart" uri="{C3380CC4-5D6E-409C-BE32-E72D297353CC}">
              <c16:uniqueId val="{00000000-1E2A-4256-A763-6D94227B681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90.64</c:v>
                </c:pt>
                <c:pt idx="1">
                  <c:v>90.23</c:v>
                </c:pt>
                <c:pt idx="2">
                  <c:v>90.15</c:v>
                </c:pt>
                <c:pt idx="3">
                  <c:v>90.62</c:v>
                </c:pt>
                <c:pt idx="4">
                  <c:v>90.13</c:v>
                </c:pt>
              </c:numCache>
            </c:numRef>
          </c:val>
          <c:smooth val="0"/>
          <c:extLst>
            <c:ext xmlns:c16="http://schemas.microsoft.com/office/drawing/2014/chart" uri="{C3380CC4-5D6E-409C-BE32-E72D297353CC}">
              <c16:uniqueId val="{00000001-1E2A-4256-A763-6D94227B681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118.13</c:v>
                </c:pt>
                <c:pt idx="1">
                  <c:v>120.33</c:v>
                </c:pt>
                <c:pt idx="2">
                  <c:v>125.36</c:v>
                </c:pt>
                <c:pt idx="3">
                  <c:v>125.07</c:v>
                </c:pt>
                <c:pt idx="4">
                  <c:v>121.3</c:v>
                </c:pt>
              </c:numCache>
            </c:numRef>
          </c:val>
          <c:extLst>
            <c:ext xmlns:c16="http://schemas.microsoft.com/office/drawing/2014/chart" uri="{C3380CC4-5D6E-409C-BE32-E72D297353CC}">
              <c16:uniqueId val="{00000000-CE5E-4224-8FF6-06D490A2B5C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c:v>
                </c:pt>
                <c:pt idx="1">
                  <c:v>114.43</c:v>
                </c:pt>
                <c:pt idx="2">
                  <c:v>114.08</c:v>
                </c:pt>
                <c:pt idx="3">
                  <c:v>115.36</c:v>
                </c:pt>
                <c:pt idx="4">
                  <c:v>113.95</c:v>
                </c:pt>
              </c:numCache>
            </c:numRef>
          </c:val>
          <c:smooth val="0"/>
          <c:extLst>
            <c:ext xmlns:c16="http://schemas.microsoft.com/office/drawing/2014/chart" uri="{C3380CC4-5D6E-409C-BE32-E72D297353CC}">
              <c16:uniqueId val="{00000001-CE5E-4224-8FF6-06D490A2B5C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37.33</c:v>
                </c:pt>
                <c:pt idx="1">
                  <c:v>44.25</c:v>
                </c:pt>
                <c:pt idx="2">
                  <c:v>45.68</c:v>
                </c:pt>
                <c:pt idx="3">
                  <c:v>43.7</c:v>
                </c:pt>
                <c:pt idx="4">
                  <c:v>43.41</c:v>
                </c:pt>
              </c:numCache>
            </c:numRef>
          </c:val>
          <c:extLst>
            <c:ext xmlns:c16="http://schemas.microsoft.com/office/drawing/2014/chart" uri="{C3380CC4-5D6E-409C-BE32-E72D297353CC}">
              <c16:uniqueId val="{00000000-981F-4042-B667-F163F48A4A2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43.24</c:v>
                </c:pt>
                <c:pt idx="1">
                  <c:v>46.36</c:v>
                </c:pt>
                <c:pt idx="2">
                  <c:v>47.37</c:v>
                </c:pt>
                <c:pt idx="3">
                  <c:v>48.01</c:v>
                </c:pt>
                <c:pt idx="4">
                  <c:v>48.01</c:v>
                </c:pt>
              </c:numCache>
            </c:numRef>
          </c:val>
          <c:smooth val="0"/>
          <c:extLst>
            <c:ext xmlns:c16="http://schemas.microsoft.com/office/drawing/2014/chart" uri="{C3380CC4-5D6E-409C-BE32-E72D297353CC}">
              <c16:uniqueId val="{00000001-981F-4042-B667-F163F48A4A2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6.97</c:v>
                </c:pt>
                <c:pt idx="1">
                  <c:v>6.76</c:v>
                </c:pt>
                <c:pt idx="2">
                  <c:v>12.82</c:v>
                </c:pt>
                <c:pt idx="3">
                  <c:v>10.96</c:v>
                </c:pt>
                <c:pt idx="4">
                  <c:v>11.91</c:v>
                </c:pt>
              </c:numCache>
            </c:numRef>
          </c:val>
          <c:extLst>
            <c:ext xmlns:c16="http://schemas.microsoft.com/office/drawing/2014/chart" uri="{C3380CC4-5D6E-409C-BE32-E72D297353CC}">
              <c16:uniqueId val="{00000000-ADEB-40A5-8F37-A66839411A3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12.21</c:v>
                </c:pt>
                <c:pt idx="1">
                  <c:v>13.57</c:v>
                </c:pt>
                <c:pt idx="2">
                  <c:v>14.27</c:v>
                </c:pt>
                <c:pt idx="3">
                  <c:v>16.170000000000002</c:v>
                </c:pt>
                <c:pt idx="4">
                  <c:v>16.600000000000001</c:v>
                </c:pt>
              </c:numCache>
            </c:numRef>
          </c:val>
          <c:smooth val="0"/>
          <c:extLst>
            <c:ext xmlns:c16="http://schemas.microsoft.com/office/drawing/2014/chart" uri="{C3380CC4-5D6E-409C-BE32-E72D297353CC}">
              <c16:uniqueId val="{00000001-ADEB-40A5-8F37-A66839411A3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0CB-4049-8E91-B085FDED095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3.47</c:v>
                </c:pt>
                <c:pt idx="1">
                  <c:v>0.13</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A0CB-4049-8E91-B085FDED095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462.83</c:v>
                </c:pt>
                <c:pt idx="1">
                  <c:v>197.33</c:v>
                </c:pt>
                <c:pt idx="2">
                  <c:v>242.02</c:v>
                </c:pt>
                <c:pt idx="3">
                  <c:v>337.67</c:v>
                </c:pt>
                <c:pt idx="4">
                  <c:v>368.87</c:v>
                </c:pt>
              </c:numCache>
            </c:numRef>
          </c:val>
          <c:extLst>
            <c:ext xmlns:c16="http://schemas.microsoft.com/office/drawing/2014/chart" uri="{C3380CC4-5D6E-409C-BE32-E72D297353CC}">
              <c16:uniqueId val="{00000000-6B82-4067-A301-13E990AF7AC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628.34</c:v>
                </c:pt>
                <c:pt idx="1">
                  <c:v>289.8</c:v>
                </c:pt>
                <c:pt idx="2">
                  <c:v>299.44</c:v>
                </c:pt>
                <c:pt idx="3">
                  <c:v>311.99</c:v>
                </c:pt>
                <c:pt idx="4">
                  <c:v>307.83</c:v>
                </c:pt>
              </c:numCache>
            </c:numRef>
          </c:val>
          <c:smooth val="0"/>
          <c:extLst>
            <c:ext xmlns:c16="http://schemas.microsoft.com/office/drawing/2014/chart" uri="{C3380CC4-5D6E-409C-BE32-E72D297353CC}">
              <c16:uniqueId val="{00000001-6B82-4067-A301-13E990AF7AC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341.79</c:v>
                </c:pt>
                <c:pt idx="1">
                  <c:v>362.25</c:v>
                </c:pt>
                <c:pt idx="2">
                  <c:v>388.07</c:v>
                </c:pt>
                <c:pt idx="3">
                  <c:v>462.26</c:v>
                </c:pt>
                <c:pt idx="4">
                  <c:v>450.34</c:v>
                </c:pt>
              </c:numCache>
            </c:numRef>
          </c:val>
          <c:extLst>
            <c:ext xmlns:c16="http://schemas.microsoft.com/office/drawing/2014/chart" uri="{C3380CC4-5D6E-409C-BE32-E72D297353CC}">
              <c16:uniqueId val="{00000000-6CB8-4BDB-AAD4-CA8B6DE7D9D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297.13</c:v>
                </c:pt>
                <c:pt idx="1">
                  <c:v>301.99</c:v>
                </c:pt>
                <c:pt idx="2">
                  <c:v>298.08999999999997</c:v>
                </c:pt>
                <c:pt idx="3">
                  <c:v>291.77999999999997</c:v>
                </c:pt>
                <c:pt idx="4">
                  <c:v>295.44</c:v>
                </c:pt>
              </c:numCache>
            </c:numRef>
          </c:val>
          <c:smooth val="0"/>
          <c:extLst>
            <c:ext xmlns:c16="http://schemas.microsoft.com/office/drawing/2014/chart" uri="{C3380CC4-5D6E-409C-BE32-E72D297353CC}">
              <c16:uniqueId val="{00000001-6CB8-4BDB-AAD4-CA8B6DE7D9D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112.18</c:v>
                </c:pt>
                <c:pt idx="1">
                  <c:v>116.29</c:v>
                </c:pt>
                <c:pt idx="2">
                  <c:v>122.23</c:v>
                </c:pt>
                <c:pt idx="3">
                  <c:v>122.24</c:v>
                </c:pt>
                <c:pt idx="4">
                  <c:v>118.61</c:v>
                </c:pt>
              </c:numCache>
            </c:numRef>
          </c:val>
          <c:extLst>
            <c:ext xmlns:c16="http://schemas.microsoft.com/office/drawing/2014/chart" uri="{C3380CC4-5D6E-409C-BE32-E72D297353CC}">
              <c16:uniqueId val="{00000000-B388-485B-B27B-8A64A5C6B7C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99.89</c:v>
                </c:pt>
                <c:pt idx="1">
                  <c:v>107.05</c:v>
                </c:pt>
                <c:pt idx="2">
                  <c:v>106.4</c:v>
                </c:pt>
                <c:pt idx="3">
                  <c:v>107.61</c:v>
                </c:pt>
                <c:pt idx="4">
                  <c:v>106.02</c:v>
                </c:pt>
              </c:numCache>
            </c:numRef>
          </c:val>
          <c:smooth val="0"/>
          <c:extLst>
            <c:ext xmlns:c16="http://schemas.microsoft.com/office/drawing/2014/chart" uri="{C3380CC4-5D6E-409C-BE32-E72D297353CC}">
              <c16:uniqueId val="{00000001-B388-485B-B27B-8A64A5C6B7C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122.5</c:v>
                </c:pt>
                <c:pt idx="1">
                  <c:v>117.88</c:v>
                </c:pt>
                <c:pt idx="2">
                  <c:v>112.14</c:v>
                </c:pt>
                <c:pt idx="3">
                  <c:v>112.19</c:v>
                </c:pt>
                <c:pt idx="4">
                  <c:v>115.9</c:v>
                </c:pt>
              </c:numCache>
            </c:numRef>
          </c:val>
          <c:extLst>
            <c:ext xmlns:c16="http://schemas.microsoft.com/office/drawing/2014/chart" uri="{C3380CC4-5D6E-409C-BE32-E72D297353CC}">
              <c16:uniqueId val="{00000000-4859-4B1F-AC6D-E8D37191FCB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165.34</c:v>
                </c:pt>
                <c:pt idx="1">
                  <c:v>155.09</c:v>
                </c:pt>
                <c:pt idx="2">
                  <c:v>156.29</c:v>
                </c:pt>
                <c:pt idx="3">
                  <c:v>155.69</c:v>
                </c:pt>
                <c:pt idx="4">
                  <c:v>158.6</c:v>
                </c:pt>
              </c:numCache>
            </c:numRef>
          </c:val>
          <c:smooth val="0"/>
          <c:extLst>
            <c:ext xmlns:c16="http://schemas.microsoft.com/office/drawing/2014/chart" uri="{C3380CC4-5D6E-409C-BE32-E72D297353CC}">
              <c16:uniqueId val="{00000001-4859-4B1F-AC6D-E8D37191FCB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Y23"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鳥取県　米子市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A2</v>
      </c>
      <c r="X8" s="82"/>
      <c r="Y8" s="82"/>
      <c r="Z8" s="82"/>
      <c r="AA8" s="82"/>
      <c r="AB8" s="82"/>
      <c r="AC8" s="82"/>
      <c r="AD8" s="82" t="str">
        <f>データ!$M$6</f>
        <v>自治体職員</v>
      </c>
      <c r="AE8" s="82"/>
      <c r="AF8" s="82"/>
      <c r="AG8" s="82"/>
      <c r="AH8" s="82"/>
      <c r="AI8" s="82"/>
      <c r="AJ8" s="82"/>
      <c r="AK8" s="4"/>
      <c r="AL8" s="70">
        <f>データ!$R$6</f>
        <v>148910</v>
      </c>
      <c r="AM8" s="70"/>
      <c r="AN8" s="70"/>
      <c r="AO8" s="70"/>
      <c r="AP8" s="70"/>
      <c r="AQ8" s="70"/>
      <c r="AR8" s="70"/>
      <c r="AS8" s="70"/>
      <c r="AT8" s="66">
        <f>データ!$S$6</f>
        <v>132.41999999999999</v>
      </c>
      <c r="AU8" s="67"/>
      <c r="AV8" s="67"/>
      <c r="AW8" s="67"/>
      <c r="AX8" s="67"/>
      <c r="AY8" s="67"/>
      <c r="AZ8" s="67"/>
      <c r="BA8" s="67"/>
      <c r="BB8" s="69">
        <f>データ!$T$6</f>
        <v>1124.53</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60.84</v>
      </c>
      <c r="J10" s="67"/>
      <c r="K10" s="67"/>
      <c r="L10" s="67"/>
      <c r="M10" s="67"/>
      <c r="N10" s="67"/>
      <c r="O10" s="68"/>
      <c r="P10" s="69">
        <f>データ!$P$6</f>
        <v>99.2</v>
      </c>
      <c r="Q10" s="69"/>
      <c r="R10" s="69"/>
      <c r="S10" s="69"/>
      <c r="T10" s="69"/>
      <c r="U10" s="69"/>
      <c r="V10" s="69"/>
      <c r="W10" s="70">
        <f>データ!$Q$6</f>
        <v>2194</v>
      </c>
      <c r="X10" s="70"/>
      <c r="Y10" s="70"/>
      <c r="Z10" s="70"/>
      <c r="AA10" s="70"/>
      <c r="AB10" s="70"/>
      <c r="AC10" s="70"/>
      <c r="AD10" s="2"/>
      <c r="AE10" s="2"/>
      <c r="AF10" s="2"/>
      <c r="AG10" s="2"/>
      <c r="AH10" s="4"/>
      <c r="AI10" s="4"/>
      <c r="AJ10" s="4"/>
      <c r="AK10" s="4"/>
      <c r="AL10" s="70">
        <f>データ!$U$6</f>
        <v>184289</v>
      </c>
      <c r="AM10" s="70"/>
      <c r="AN10" s="70"/>
      <c r="AO10" s="70"/>
      <c r="AP10" s="70"/>
      <c r="AQ10" s="70"/>
      <c r="AR10" s="70"/>
      <c r="AS10" s="70"/>
      <c r="AT10" s="66">
        <f>データ!$V$6</f>
        <v>165.72</v>
      </c>
      <c r="AU10" s="67"/>
      <c r="AV10" s="67"/>
      <c r="AW10" s="67"/>
      <c r="AX10" s="67"/>
      <c r="AY10" s="67"/>
      <c r="AZ10" s="67"/>
      <c r="BA10" s="67"/>
      <c r="BB10" s="69">
        <f>データ!$W$6</f>
        <v>1112.05</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118</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116</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z+9xQUe346svG0s5EPiHZLCOB7hLVH1+5GZctxZ/W+nt1yH7u/4InimuUYMQvqPsr69D+3N2508YPmW2pV/PPA==" saltValue="Y22ldmGzBoLIrwHtzX6jh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35</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64</v>
      </c>
      <c r="B4" s="30"/>
      <c r="C4" s="30"/>
      <c r="D4" s="30"/>
      <c r="E4" s="30"/>
      <c r="F4" s="30"/>
      <c r="G4" s="30"/>
      <c r="H4" s="90"/>
      <c r="I4" s="91"/>
      <c r="J4" s="91"/>
      <c r="K4" s="91"/>
      <c r="L4" s="91"/>
      <c r="M4" s="91"/>
      <c r="N4" s="91"/>
      <c r="O4" s="91"/>
      <c r="P4" s="91"/>
      <c r="Q4" s="91"/>
      <c r="R4" s="91"/>
      <c r="S4" s="91"/>
      <c r="T4" s="91"/>
      <c r="U4" s="91"/>
      <c r="V4" s="91"/>
      <c r="W4" s="92"/>
      <c r="X4" s="86" t="s">
        <v>65</v>
      </c>
      <c r="Y4" s="86"/>
      <c r="Z4" s="86"/>
      <c r="AA4" s="86"/>
      <c r="AB4" s="86"/>
      <c r="AC4" s="86"/>
      <c r="AD4" s="86"/>
      <c r="AE4" s="86"/>
      <c r="AF4" s="86"/>
      <c r="AG4" s="86"/>
      <c r="AH4" s="86"/>
      <c r="AI4" s="86" t="s">
        <v>66</v>
      </c>
      <c r="AJ4" s="86"/>
      <c r="AK4" s="86"/>
      <c r="AL4" s="86"/>
      <c r="AM4" s="86"/>
      <c r="AN4" s="86"/>
      <c r="AO4" s="86"/>
      <c r="AP4" s="86"/>
      <c r="AQ4" s="86"/>
      <c r="AR4" s="86"/>
      <c r="AS4" s="86"/>
      <c r="AT4" s="86" t="s">
        <v>67</v>
      </c>
      <c r="AU4" s="86"/>
      <c r="AV4" s="86"/>
      <c r="AW4" s="86"/>
      <c r="AX4" s="86"/>
      <c r="AY4" s="86"/>
      <c r="AZ4" s="86"/>
      <c r="BA4" s="86"/>
      <c r="BB4" s="86"/>
      <c r="BC4" s="86"/>
      <c r="BD4" s="86"/>
      <c r="BE4" s="86" t="s">
        <v>68</v>
      </c>
      <c r="BF4" s="86"/>
      <c r="BG4" s="86"/>
      <c r="BH4" s="86"/>
      <c r="BI4" s="86"/>
      <c r="BJ4" s="86"/>
      <c r="BK4" s="86"/>
      <c r="BL4" s="86"/>
      <c r="BM4" s="86"/>
      <c r="BN4" s="86"/>
      <c r="BO4" s="86"/>
      <c r="BP4" s="86" t="s">
        <v>69</v>
      </c>
      <c r="BQ4" s="86"/>
      <c r="BR4" s="86"/>
      <c r="BS4" s="86"/>
      <c r="BT4" s="86"/>
      <c r="BU4" s="86"/>
      <c r="BV4" s="86"/>
      <c r="BW4" s="86"/>
      <c r="BX4" s="86"/>
      <c r="BY4" s="86"/>
      <c r="BZ4" s="86"/>
      <c r="CA4" s="86" t="s">
        <v>70</v>
      </c>
      <c r="CB4" s="86"/>
      <c r="CC4" s="86"/>
      <c r="CD4" s="86"/>
      <c r="CE4" s="86"/>
      <c r="CF4" s="86"/>
      <c r="CG4" s="86"/>
      <c r="CH4" s="86"/>
      <c r="CI4" s="86"/>
      <c r="CJ4" s="86"/>
      <c r="CK4" s="86"/>
      <c r="CL4" s="86" t="s">
        <v>71</v>
      </c>
      <c r="CM4" s="86"/>
      <c r="CN4" s="86"/>
      <c r="CO4" s="86"/>
      <c r="CP4" s="86"/>
      <c r="CQ4" s="86"/>
      <c r="CR4" s="86"/>
      <c r="CS4" s="86"/>
      <c r="CT4" s="86"/>
      <c r="CU4" s="86"/>
      <c r="CV4" s="86"/>
      <c r="CW4" s="86" t="s">
        <v>72</v>
      </c>
      <c r="CX4" s="86"/>
      <c r="CY4" s="86"/>
      <c r="CZ4" s="86"/>
      <c r="DA4" s="86"/>
      <c r="DB4" s="86"/>
      <c r="DC4" s="86"/>
      <c r="DD4" s="86"/>
      <c r="DE4" s="86"/>
      <c r="DF4" s="86"/>
      <c r="DG4" s="86"/>
      <c r="DH4" s="86" t="s">
        <v>73</v>
      </c>
      <c r="DI4" s="86"/>
      <c r="DJ4" s="86"/>
      <c r="DK4" s="86"/>
      <c r="DL4" s="86"/>
      <c r="DM4" s="86"/>
      <c r="DN4" s="86"/>
      <c r="DO4" s="86"/>
      <c r="DP4" s="86"/>
      <c r="DQ4" s="86"/>
      <c r="DR4" s="86"/>
      <c r="DS4" s="86" t="s">
        <v>74</v>
      </c>
      <c r="DT4" s="86"/>
      <c r="DU4" s="86"/>
      <c r="DV4" s="86"/>
      <c r="DW4" s="86"/>
      <c r="DX4" s="86"/>
      <c r="DY4" s="86"/>
      <c r="DZ4" s="86"/>
      <c r="EA4" s="86"/>
      <c r="EB4" s="86"/>
      <c r="EC4" s="86"/>
      <c r="ED4" s="86" t="s">
        <v>75</v>
      </c>
      <c r="EE4" s="86"/>
      <c r="EF4" s="86"/>
      <c r="EG4" s="86"/>
      <c r="EH4" s="86"/>
      <c r="EI4" s="86"/>
      <c r="EJ4" s="86"/>
      <c r="EK4" s="86"/>
      <c r="EL4" s="86"/>
      <c r="EM4" s="86"/>
      <c r="EN4" s="86"/>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312029</v>
      </c>
      <c r="D6" s="33">
        <f t="shared" si="3"/>
        <v>46</v>
      </c>
      <c r="E6" s="33">
        <f t="shared" si="3"/>
        <v>1</v>
      </c>
      <c r="F6" s="33">
        <f t="shared" si="3"/>
        <v>0</v>
      </c>
      <c r="G6" s="33">
        <f t="shared" si="3"/>
        <v>1</v>
      </c>
      <c r="H6" s="33" t="str">
        <f t="shared" si="3"/>
        <v>鳥取県　米子市</v>
      </c>
      <c r="I6" s="33" t="str">
        <f t="shared" si="3"/>
        <v>法適用</v>
      </c>
      <c r="J6" s="33" t="str">
        <f t="shared" si="3"/>
        <v>水道事業</v>
      </c>
      <c r="K6" s="33" t="str">
        <f t="shared" si="3"/>
        <v>末端給水事業</v>
      </c>
      <c r="L6" s="33" t="str">
        <f t="shared" si="3"/>
        <v>A2</v>
      </c>
      <c r="M6" s="33" t="str">
        <f t="shared" si="3"/>
        <v>自治体職員</v>
      </c>
      <c r="N6" s="34" t="str">
        <f t="shared" si="3"/>
        <v>-</v>
      </c>
      <c r="O6" s="34">
        <f t="shared" si="3"/>
        <v>60.84</v>
      </c>
      <c r="P6" s="34">
        <f t="shared" si="3"/>
        <v>99.2</v>
      </c>
      <c r="Q6" s="34">
        <f t="shared" si="3"/>
        <v>2194</v>
      </c>
      <c r="R6" s="34">
        <f t="shared" si="3"/>
        <v>148910</v>
      </c>
      <c r="S6" s="34">
        <f t="shared" si="3"/>
        <v>132.41999999999999</v>
      </c>
      <c r="T6" s="34">
        <f t="shared" si="3"/>
        <v>1124.53</v>
      </c>
      <c r="U6" s="34">
        <f t="shared" si="3"/>
        <v>184289</v>
      </c>
      <c r="V6" s="34">
        <f t="shared" si="3"/>
        <v>165.72</v>
      </c>
      <c r="W6" s="34">
        <f t="shared" si="3"/>
        <v>1112.05</v>
      </c>
      <c r="X6" s="35">
        <f>IF(X7="",NA(),X7)</f>
        <v>118.13</v>
      </c>
      <c r="Y6" s="35">
        <f t="shared" ref="Y6:AG6" si="4">IF(Y7="",NA(),Y7)</f>
        <v>120.33</v>
      </c>
      <c r="Z6" s="35">
        <f t="shared" si="4"/>
        <v>125.36</v>
      </c>
      <c r="AA6" s="35">
        <f t="shared" si="4"/>
        <v>125.07</v>
      </c>
      <c r="AB6" s="35">
        <f t="shared" si="4"/>
        <v>121.3</v>
      </c>
      <c r="AC6" s="35">
        <f t="shared" si="4"/>
        <v>108.9</v>
      </c>
      <c r="AD6" s="35">
        <f t="shared" si="4"/>
        <v>114.43</v>
      </c>
      <c r="AE6" s="35">
        <f t="shared" si="4"/>
        <v>114.08</v>
      </c>
      <c r="AF6" s="35">
        <f t="shared" si="4"/>
        <v>115.36</v>
      </c>
      <c r="AG6" s="35">
        <f t="shared" si="4"/>
        <v>113.95</v>
      </c>
      <c r="AH6" s="34" t="str">
        <f>IF(AH7="","",IF(AH7="-","【-】","【"&amp;SUBSTITUTE(TEXT(AH7,"#,##0.00"),"-","△")&amp;"】"))</f>
        <v>【113.39】</v>
      </c>
      <c r="AI6" s="34">
        <f>IF(AI7="",NA(),AI7)</f>
        <v>0</v>
      </c>
      <c r="AJ6" s="34">
        <f t="shared" ref="AJ6:AR6" si="5">IF(AJ7="",NA(),AJ7)</f>
        <v>0</v>
      </c>
      <c r="AK6" s="34">
        <f t="shared" si="5"/>
        <v>0</v>
      </c>
      <c r="AL6" s="34">
        <f t="shared" si="5"/>
        <v>0</v>
      </c>
      <c r="AM6" s="34">
        <f t="shared" si="5"/>
        <v>0</v>
      </c>
      <c r="AN6" s="35">
        <f t="shared" si="5"/>
        <v>3.47</v>
      </c>
      <c r="AO6" s="35">
        <f t="shared" si="5"/>
        <v>0.13</v>
      </c>
      <c r="AP6" s="34">
        <f t="shared" si="5"/>
        <v>0</v>
      </c>
      <c r="AQ6" s="34">
        <f t="shared" si="5"/>
        <v>0</v>
      </c>
      <c r="AR6" s="34">
        <f t="shared" si="5"/>
        <v>0</v>
      </c>
      <c r="AS6" s="34" t="str">
        <f>IF(AS7="","",IF(AS7="-","【-】","【"&amp;SUBSTITUTE(TEXT(AS7,"#,##0.00"),"-","△")&amp;"】"))</f>
        <v>【0.85】</v>
      </c>
      <c r="AT6" s="35">
        <f>IF(AT7="",NA(),AT7)</f>
        <v>462.83</v>
      </c>
      <c r="AU6" s="35">
        <f t="shared" ref="AU6:BC6" si="6">IF(AU7="",NA(),AU7)</f>
        <v>197.33</v>
      </c>
      <c r="AV6" s="35">
        <f t="shared" si="6"/>
        <v>242.02</v>
      </c>
      <c r="AW6" s="35">
        <f t="shared" si="6"/>
        <v>337.67</v>
      </c>
      <c r="AX6" s="35">
        <f t="shared" si="6"/>
        <v>368.87</v>
      </c>
      <c r="AY6" s="35">
        <f t="shared" si="6"/>
        <v>628.34</v>
      </c>
      <c r="AZ6" s="35">
        <f t="shared" si="6"/>
        <v>289.8</v>
      </c>
      <c r="BA6" s="35">
        <f t="shared" si="6"/>
        <v>299.44</v>
      </c>
      <c r="BB6" s="35">
        <f t="shared" si="6"/>
        <v>311.99</v>
      </c>
      <c r="BC6" s="35">
        <f t="shared" si="6"/>
        <v>307.83</v>
      </c>
      <c r="BD6" s="34" t="str">
        <f>IF(BD7="","",IF(BD7="-","【-】","【"&amp;SUBSTITUTE(TEXT(BD7,"#,##0.00"),"-","△")&amp;"】"))</f>
        <v>【264.34】</v>
      </c>
      <c r="BE6" s="35">
        <f>IF(BE7="",NA(),BE7)</f>
        <v>341.79</v>
      </c>
      <c r="BF6" s="35">
        <f t="shared" ref="BF6:BN6" si="7">IF(BF7="",NA(),BF7)</f>
        <v>362.25</v>
      </c>
      <c r="BG6" s="35">
        <f t="shared" si="7"/>
        <v>388.07</v>
      </c>
      <c r="BH6" s="35">
        <f t="shared" si="7"/>
        <v>462.26</v>
      </c>
      <c r="BI6" s="35">
        <f t="shared" si="7"/>
        <v>450.34</v>
      </c>
      <c r="BJ6" s="35">
        <f t="shared" si="7"/>
        <v>297.13</v>
      </c>
      <c r="BK6" s="35">
        <f t="shared" si="7"/>
        <v>301.99</v>
      </c>
      <c r="BL6" s="35">
        <f t="shared" si="7"/>
        <v>298.08999999999997</v>
      </c>
      <c r="BM6" s="35">
        <f t="shared" si="7"/>
        <v>291.77999999999997</v>
      </c>
      <c r="BN6" s="35">
        <f t="shared" si="7"/>
        <v>295.44</v>
      </c>
      <c r="BO6" s="34" t="str">
        <f>IF(BO7="","",IF(BO7="-","【-】","【"&amp;SUBSTITUTE(TEXT(BO7,"#,##0.00"),"-","△")&amp;"】"))</f>
        <v>【274.27】</v>
      </c>
      <c r="BP6" s="35">
        <f>IF(BP7="",NA(),BP7)</f>
        <v>112.18</v>
      </c>
      <c r="BQ6" s="35">
        <f t="shared" ref="BQ6:BY6" si="8">IF(BQ7="",NA(),BQ7)</f>
        <v>116.29</v>
      </c>
      <c r="BR6" s="35">
        <f t="shared" si="8"/>
        <v>122.23</v>
      </c>
      <c r="BS6" s="35">
        <f t="shared" si="8"/>
        <v>122.24</v>
      </c>
      <c r="BT6" s="35">
        <f t="shared" si="8"/>
        <v>118.61</v>
      </c>
      <c r="BU6" s="35">
        <f t="shared" si="8"/>
        <v>99.89</v>
      </c>
      <c r="BV6" s="35">
        <f t="shared" si="8"/>
        <v>107.05</v>
      </c>
      <c r="BW6" s="35">
        <f t="shared" si="8"/>
        <v>106.4</v>
      </c>
      <c r="BX6" s="35">
        <f t="shared" si="8"/>
        <v>107.61</v>
      </c>
      <c r="BY6" s="35">
        <f t="shared" si="8"/>
        <v>106.02</v>
      </c>
      <c r="BZ6" s="34" t="str">
        <f>IF(BZ7="","",IF(BZ7="-","【-】","【"&amp;SUBSTITUTE(TEXT(BZ7,"#,##0.00"),"-","△")&amp;"】"))</f>
        <v>【104.36】</v>
      </c>
      <c r="CA6" s="35">
        <f>IF(CA7="",NA(),CA7)</f>
        <v>122.5</v>
      </c>
      <c r="CB6" s="35">
        <f t="shared" ref="CB6:CJ6" si="9">IF(CB7="",NA(),CB7)</f>
        <v>117.88</v>
      </c>
      <c r="CC6" s="35">
        <f t="shared" si="9"/>
        <v>112.14</v>
      </c>
      <c r="CD6" s="35">
        <f t="shared" si="9"/>
        <v>112.19</v>
      </c>
      <c r="CE6" s="35">
        <f t="shared" si="9"/>
        <v>115.9</v>
      </c>
      <c r="CF6" s="35">
        <f t="shared" si="9"/>
        <v>165.34</v>
      </c>
      <c r="CG6" s="35">
        <f t="shared" si="9"/>
        <v>155.09</v>
      </c>
      <c r="CH6" s="35">
        <f t="shared" si="9"/>
        <v>156.29</v>
      </c>
      <c r="CI6" s="35">
        <f t="shared" si="9"/>
        <v>155.69</v>
      </c>
      <c r="CJ6" s="35">
        <f t="shared" si="9"/>
        <v>158.6</v>
      </c>
      <c r="CK6" s="34" t="str">
        <f>IF(CK7="","",IF(CK7="-","【-】","【"&amp;SUBSTITUTE(TEXT(CK7,"#,##0.00"),"-","△")&amp;"】"))</f>
        <v>【165.71】</v>
      </c>
      <c r="CL6" s="35">
        <f>IF(CL7="",NA(),CL7)</f>
        <v>76.91</v>
      </c>
      <c r="CM6" s="35">
        <f t="shared" ref="CM6:CU6" si="10">IF(CM7="",NA(),CM7)</f>
        <v>75.33</v>
      </c>
      <c r="CN6" s="35">
        <f t="shared" si="10"/>
        <v>84.87</v>
      </c>
      <c r="CO6" s="35">
        <f t="shared" si="10"/>
        <v>85.18</v>
      </c>
      <c r="CP6" s="35">
        <f t="shared" si="10"/>
        <v>85.08</v>
      </c>
      <c r="CQ6" s="35">
        <f t="shared" si="10"/>
        <v>62.15</v>
      </c>
      <c r="CR6" s="35">
        <f t="shared" si="10"/>
        <v>61.61</v>
      </c>
      <c r="CS6" s="35">
        <f t="shared" si="10"/>
        <v>62.34</v>
      </c>
      <c r="CT6" s="35">
        <f t="shared" si="10"/>
        <v>62.46</v>
      </c>
      <c r="CU6" s="35">
        <f t="shared" si="10"/>
        <v>62.88</v>
      </c>
      <c r="CV6" s="34" t="str">
        <f>IF(CV7="","",IF(CV7="-","【-】","【"&amp;SUBSTITUTE(TEXT(CV7,"#,##0.00"),"-","△")&amp;"】"))</f>
        <v>【60.41】</v>
      </c>
      <c r="CW6" s="35">
        <f>IF(CW7="",NA(),CW7)</f>
        <v>92.01</v>
      </c>
      <c r="CX6" s="35">
        <f t="shared" ref="CX6:DF6" si="11">IF(CX7="",NA(),CX7)</f>
        <v>91.77</v>
      </c>
      <c r="CY6" s="35">
        <f t="shared" si="11"/>
        <v>90.37</v>
      </c>
      <c r="CZ6" s="35">
        <f t="shared" si="11"/>
        <v>90.97</v>
      </c>
      <c r="DA6" s="35">
        <f t="shared" si="11"/>
        <v>91.19</v>
      </c>
      <c r="DB6" s="35">
        <f t="shared" si="11"/>
        <v>90.64</v>
      </c>
      <c r="DC6" s="35">
        <f t="shared" si="11"/>
        <v>90.23</v>
      </c>
      <c r="DD6" s="35">
        <f t="shared" si="11"/>
        <v>90.15</v>
      </c>
      <c r="DE6" s="35">
        <f t="shared" si="11"/>
        <v>90.62</v>
      </c>
      <c r="DF6" s="35">
        <f t="shared" si="11"/>
        <v>90.13</v>
      </c>
      <c r="DG6" s="34" t="str">
        <f>IF(DG7="","",IF(DG7="-","【-】","【"&amp;SUBSTITUTE(TEXT(DG7,"#,##0.00"),"-","△")&amp;"】"))</f>
        <v>【89.93】</v>
      </c>
      <c r="DH6" s="35">
        <f>IF(DH7="",NA(),DH7)</f>
        <v>37.33</v>
      </c>
      <c r="DI6" s="35">
        <f t="shared" ref="DI6:DQ6" si="12">IF(DI7="",NA(),DI7)</f>
        <v>44.25</v>
      </c>
      <c r="DJ6" s="35">
        <f t="shared" si="12"/>
        <v>45.68</v>
      </c>
      <c r="DK6" s="35">
        <f t="shared" si="12"/>
        <v>43.7</v>
      </c>
      <c r="DL6" s="35">
        <f t="shared" si="12"/>
        <v>43.41</v>
      </c>
      <c r="DM6" s="35">
        <f t="shared" si="12"/>
        <v>43.24</v>
      </c>
      <c r="DN6" s="35">
        <f t="shared" si="12"/>
        <v>46.36</v>
      </c>
      <c r="DO6" s="35">
        <f t="shared" si="12"/>
        <v>47.37</v>
      </c>
      <c r="DP6" s="35">
        <f t="shared" si="12"/>
        <v>48.01</v>
      </c>
      <c r="DQ6" s="35">
        <f t="shared" si="12"/>
        <v>48.01</v>
      </c>
      <c r="DR6" s="34" t="str">
        <f>IF(DR7="","",IF(DR7="-","【-】","【"&amp;SUBSTITUTE(TEXT(DR7,"#,##0.00"),"-","△")&amp;"】"))</f>
        <v>【48.12】</v>
      </c>
      <c r="DS6" s="35">
        <f>IF(DS7="",NA(),DS7)</f>
        <v>6.97</v>
      </c>
      <c r="DT6" s="35">
        <f t="shared" ref="DT6:EB6" si="13">IF(DT7="",NA(),DT7)</f>
        <v>6.76</v>
      </c>
      <c r="DU6" s="35">
        <f t="shared" si="13"/>
        <v>12.82</v>
      </c>
      <c r="DV6" s="35">
        <f t="shared" si="13"/>
        <v>10.96</v>
      </c>
      <c r="DW6" s="35">
        <f t="shared" si="13"/>
        <v>11.91</v>
      </c>
      <c r="DX6" s="35">
        <f t="shared" si="13"/>
        <v>12.21</v>
      </c>
      <c r="DY6" s="35">
        <f t="shared" si="13"/>
        <v>13.57</v>
      </c>
      <c r="DZ6" s="35">
        <f t="shared" si="13"/>
        <v>14.27</v>
      </c>
      <c r="EA6" s="35">
        <f t="shared" si="13"/>
        <v>16.170000000000002</v>
      </c>
      <c r="EB6" s="35">
        <f t="shared" si="13"/>
        <v>16.600000000000001</v>
      </c>
      <c r="EC6" s="34" t="str">
        <f>IF(EC7="","",IF(EC7="-","【-】","【"&amp;SUBSTITUTE(TEXT(EC7,"#,##0.00"),"-","△")&amp;"】"))</f>
        <v>【15.89】</v>
      </c>
      <c r="ED6" s="35">
        <f>IF(ED7="",NA(),ED7)</f>
        <v>0.67</v>
      </c>
      <c r="EE6" s="35">
        <f t="shared" ref="EE6:EM6" si="14">IF(EE7="",NA(),EE7)</f>
        <v>0.68</v>
      </c>
      <c r="EF6" s="35">
        <f t="shared" si="14"/>
        <v>0.71</v>
      </c>
      <c r="EG6" s="35">
        <f t="shared" si="14"/>
        <v>0.69</v>
      </c>
      <c r="EH6" s="35">
        <f t="shared" si="14"/>
        <v>0.71</v>
      </c>
      <c r="EI6" s="35">
        <f t="shared" si="14"/>
        <v>0.8</v>
      </c>
      <c r="EJ6" s="35">
        <f t="shared" si="14"/>
        <v>0.72</v>
      </c>
      <c r="EK6" s="35">
        <f t="shared" si="14"/>
        <v>0.67</v>
      </c>
      <c r="EL6" s="35">
        <f t="shared" si="14"/>
        <v>0.67</v>
      </c>
      <c r="EM6" s="35">
        <f t="shared" si="14"/>
        <v>0.65</v>
      </c>
      <c r="EN6" s="34" t="str">
        <f>IF(EN7="","",IF(EN7="-","【-】","【"&amp;SUBSTITUTE(TEXT(EN7,"#,##0.00"),"-","△")&amp;"】"))</f>
        <v>【0.69】</v>
      </c>
    </row>
    <row r="7" spans="1:144" s="36" customFormat="1" x14ac:dyDescent="0.15">
      <c r="A7" s="28"/>
      <c r="B7" s="37">
        <v>2017</v>
      </c>
      <c r="C7" s="37">
        <v>312029</v>
      </c>
      <c r="D7" s="37">
        <v>46</v>
      </c>
      <c r="E7" s="37">
        <v>1</v>
      </c>
      <c r="F7" s="37">
        <v>0</v>
      </c>
      <c r="G7" s="37">
        <v>1</v>
      </c>
      <c r="H7" s="37" t="s">
        <v>104</v>
      </c>
      <c r="I7" s="37" t="s">
        <v>105</v>
      </c>
      <c r="J7" s="37" t="s">
        <v>106</v>
      </c>
      <c r="K7" s="37" t="s">
        <v>107</v>
      </c>
      <c r="L7" s="37" t="s">
        <v>108</v>
      </c>
      <c r="M7" s="37" t="s">
        <v>109</v>
      </c>
      <c r="N7" s="38" t="s">
        <v>110</v>
      </c>
      <c r="O7" s="38">
        <v>60.84</v>
      </c>
      <c r="P7" s="38">
        <v>99.2</v>
      </c>
      <c r="Q7" s="38">
        <v>2194</v>
      </c>
      <c r="R7" s="38">
        <v>148910</v>
      </c>
      <c r="S7" s="38">
        <v>132.41999999999999</v>
      </c>
      <c r="T7" s="38">
        <v>1124.53</v>
      </c>
      <c r="U7" s="38">
        <v>184289</v>
      </c>
      <c r="V7" s="38">
        <v>165.72</v>
      </c>
      <c r="W7" s="38">
        <v>1112.05</v>
      </c>
      <c r="X7" s="38">
        <v>118.13</v>
      </c>
      <c r="Y7" s="38">
        <v>120.33</v>
      </c>
      <c r="Z7" s="38">
        <v>125.36</v>
      </c>
      <c r="AA7" s="38">
        <v>125.07</v>
      </c>
      <c r="AB7" s="38">
        <v>121.3</v>
      </c>
      <c r="AC7" s="38">
        <v>108.9</v>
      </c>
      <c r="AD7" s="38">
        <v>114.43</v>
      </c>
      <c r="AE7" s="38">
        <v>114.08</v>
      </c>
      <c r="AF7" s="38">
        <v>115.36</v>
      </c>
      <c r="AG7" s="38">
        <v>113.95</v>
      </c>
      <c r="AH7" s="38">
        <v>113.39</v>
      </c>
      <c r="AI7" s="38">
        <v>0</v>
      </c>
      <c r="AJ7" s="38">
        <v>0</v>
      </c>
      <c r="AK7" s="38">
        <v>0</v>
      </c>
      <c r="AL7" s="38">
        <v>0</v>
      </c>
      <c r="AM7" s="38">
        <v>0</v>
      </c>
      <c r="AN7" s="38">
        <v>3.47</v>
      </c>
      <c r="AO7" s="38">
        <v>0.13</v>
      </c>
      <c r="AP7" s="38">
        <v>0</v>
      </c>
      <c r="AQ7" s="38">
        <v>0</v>
      </c>
      <c r="AR7" s="38">
        <v>0</v>
      </c>
      <c r="AS7" s="38">
        <v>0.85</v>
      </c>
      <c r="AT7" s="38">
        <v>462.83</v>
      </c>
      <c r="AU7" s="38">
        <v>197.33</v>
      </c>
      <c r="AV7" s="38">
        <v>242.02</v>
      </c>
      <c r="AW7" s="38">
        <v>337.67</v>
      </c>
      <c r="AX7" s="38">
        <v>368.87</v>
      </c>
      <c r="AY7" s="38">
        <v>628.34</v>
      </c>
      <c r="AZ7" s="38">
        <v>289.8</v>
      </c>
      <c r="BA7" s="38">
        <v>299.44</v>
      </c>
      <c r="BB7" s="38">
        <v>311.99</v>
      </c>
      <c r="BC7" s="38">
        <v>307.83</v>
      </c>
      <c r="BD7" s="38">
        <v>264.33999999999997</v>
      </c>
      <c r="BE7" s="38">
        <v>341.79</v>
      </c>
      <c r="BF7" s="38">
        <v>362.25</v>
      </c>
      <c r="BG7" s="38">
        <v>388.07</v>
      </c>
      <c r="BH7" s="38">
        <v>462.26</v>
      </c>
      <c r="BI7" s="38">
        <v>450.34</v>
      </c>
      <c r="BJ7" s="38">
        <v>297.13</v>
      </c>
      <c r="BK7" s="38">
        <v>301.99</v>
      </c>
      <c r="BL7" s="38">
        <v>298.08999999999997</v>
      </c>
      <c r="BM7" s="38">
        <v>291.77999999999997</v>
      </c>
      <c r="BN7" s="38">
        <v>295.44</v>
      </c>
      <c r="BO7" s="38">
        <v>274.27</v>
      </c>
      <c r="BP7" s="38">
        <v>112.18</v>
      </c>
      <c r="BQ7" s="38">
        <v>116.29</v>
      </c>
      <c r="BR7" s="38">
        <v>122.23</v>
      </c>
      <c r="BS7" s="38">
        <v>122.24</v>
      </c>
      <c r="BT7" s="38">
        <v>118.61</v>
      </c>
      <c r="BU7" s="38">
        <v>99.89</v>
      </c>
      <c r="BV7" s="38">
        <v>107.05</v>
      </c>
      <c r="BW7" s="38">
        <v>106.4</v>
      </c>
      <c r="BX7" s="38">
        <v>107.61</v>
      </c>
      <c r="BY7" s="38">
        <v>106.02</v>
      </c>
      <c r="BZ7" s="38">
        <v>104.36</v>
      </c>
      <c r="CA7" s="38">
        <v>122.5</v>
      </c>
      <c r="CB7" s="38">
        <v>117.88</v>
      </c>
      <c r="CC7" s="38">
        <v>112.14</v>
      </c>
      <c r="CD7" s="38">
        <v>112.19</v>
      </c>
      <c r="CE7" s="38">
        <v>115.9</v>
      </c>
      <c r="CF7" s="38">
        <v>165.34</v>
      </c>
      <c r="CG7" s="38">
        <v>155.09</v>
      </c>
      <c r="CH7" s="38">
        <v>156.29</v>
      </c>
      <c r="CI7" s="38">
        <v>155.69</v>
      </c>
      <c r="CJ7" s="38">
        <v>158.6</v>
      </c>
      <c r="CK7" s="38">
        <v>165.71</v>
      </c>
      <c r="CL7" s="38">
        <v>76.91</v>
      </c>
      <c r="CM7" s="38">
        <v>75.33</v>
      </c>
      <c r="CN7" s="38">
        <v>84.87</v>
      </c>
      <c r="CO7" s="38">
        <v>85.18</v>
      </c>
      <c r="CP7" s="38">
        <v>85.08</v>
      </c>
      <c r="CQ7" s="38">
        <v>62.15</v>
      </c>
      <c r="CR7" s="38">
        <v>61.61</v>
      </c>
      <c r="CS7" s="38">
        <v>62.34</v>
      </c>
      <c r="CT7" s="38">
        <v>62.46</v>
      </c>
      <c r="CU7" s="38">
        <v>62.88</v>
      </c>
      <c r="CV7" s="38">
        <v>60.41</v>
      </c>
      <c r="CW7" s="38">
        <v>92.01</v>
      </c>
      <c r="CX7" s="38">
        <v>91.77</v>
      </c>
      <c r="CY7" s="38">
        <v>90.37</v>
      </c>
      <c r="CZ7" s="38">
        <v>90.97</v>
      </c>
      <c r="DA7" s="38">
        <v>91.19</v>
      </c>
      <c r="DB7" s="38">
        <v>90.64</v>
      </c>
      <c r="DC7" s="38">
        <v>90.23</v>
      </c>
      <c r="DD7" s="38">
        <v>90.15</v>
      </c>
      <c r="DE7" s="38">
        <v>90.62</v>
      </c>
      <c r="DF7" s="38">
        <v>90.13</v>
      </c>
      <c r="DG7" s="38">
        <v>89.93</v>
      </c>
      <c r="DH7" s="38">
        <v>37.33</v>
      </c>
      <c r="DI7" s="38">
        <v>44.25</v>
      </c>
      <c r="DJ7" s="38">
        <v>45.68</v>
      </c>
      <c r="DK7" s="38">
        <v>43.7</v>
      </c>
      <c r="DL7" s="38">
        <v>43.41</v>
      </c>
      <c r="DM7" s="38">
        <v>43.24</v>
      </c>
      <c r="DN7" s="38">
        <v>46.36</v>
      </c>
      <c r="DO7" s="38">
        <v>47.37</v>
      </c>
      <c r="DP7" s="38">
        <v>48.01</v>
      </c>
      <c r="DQ7" s="38">
        <v>48.01</v>
      </c>
      <c r="DR7" s="38">
        <v>48.12</v>
      </c>
      <c r="DS7" s="38">
        <v>6.97</v>
      </c>
      <c r="DT7" s="38">
        <v>6.76</v>
      </c>
      <c r="DU7" s="38">
        <v>12.82</v>
      </c>
      <c r="DV7" s="38">
        <v>10.96</v>
      </c>
      <c r="DW7" s="38">
        <v>11.91</v>
      </c>
      <c r="DX7" s="38">
        <v>12.21</v>
      </c>
      <c r="DY7" s="38">
        <v>13.57</v>
      </c>
      <c r="DZ7" s="38">
        <v>14.27</v>
      </c>
      <c r="EA7" s="38">
        <v>16.170000000000002</v>
      </c>
      <c r="EB7" s="38">
        <v>16.600000000000001</v>
      </c>
      <c r="EC7" s="38">
        <v>15.89</v>
      </c>
      <c r="ED7" s="38">
        <v>0.67</v>
      </c>
      <c r="EE7" s="38">
        <v>0.68</v>
      </c>
      <c r="EF7" s="38">
        <v>0.71</v>
      </c>
      <c r="EG7" s="38">
        <v>0.69</v>
      </c>
      <c r="EH7" s="38">
        <v>0.71</v>
      </c>
      <c r="EI7" s="38">
        <v>0.8</v>
      </c>
      <c r="EJ7" s="38">
        <v>0.72</v>
      </c>
      <c r="EK7" s="38">
        <v>0.67</v>
      </c>
      <c r="EL7" s="38">
        <v>0.67</v>
      </c>
      <c r="EM7" s="38">
        <v>0.65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湯崎 洋志</cp:lastModifiedBy>
  <cp:lastPrinted>2019-01-24T04:17:51Z</cp:lastPrinted>
  <dcterms:created xsi:type="dcterms:W3CDTF">2018-12-03T08:35:39Z</dcterms:created>
  <dcterms:modified xsi:type="dcterms:W3CDTF">2019-01-24T04:20:54Z</dcterms:modified>
  <cp:category/>
</cp:coreProperties>
</file>