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l-file-sv\下水道企画課\下水道企画・経営課\総務・庶務係\001調査関係\Ｈ３０\経営比較分析\"/>
    </mc:Choice>
  </mc:AlternateContent>
  <workbookProtection workbookAlgorithmName="SHA-512" workbookHashValue="N1+uTWuyzV+Ma85NlbN7rE8AcryDzpsivn1+S6MFKJwJoaEQ9VzA3sQl0WzDJPdKBunF3Wyt37aaFrDWngQHPw==" workbookSaltValue="gz8t3mxkpLDl7A7u+zsxt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W10" i="4"/>
  <c r="P10" i="4"/>
  <c r="BB8" i="4"/>
  <c r="AT8" i="4"/>
  <c r="W8" i="4"/>
  <c r="P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<sst xmlns="http://schemas.openxmlformats.org/spreadsheetml/2006/main" count="235" uniqueCount="123">
  <si>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</si>
  <si>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</si>
  <si>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</si>
  <si>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</si>
  <si>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</si>
  <si>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</si>
  <si>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</si>
  <si>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</si>
  <si>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</si>
  <si>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</si>
  <si>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</si>
  <si>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</si>
  <si>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</si>
  <si>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</si>
  <si>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</si>
  <si>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</si>
  <si>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</si>
  <si>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</si>
  <si>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</si>
  <si>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</si>
  <si>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</si>
  <si>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</si>
  <si>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</si>
  <si>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</si>
  <si>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</si>
  <si>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</si>
  <si>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</si>
  <si>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</si>
  <si>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</si>
  <si>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</si>
  <si>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</si>
  <si>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</si>
  <si>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</si>
  <si>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</si>
  <si>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</si>
  <si>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</si>
  <si>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</si>
  <si>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</si>
  <si>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</si>
  <si>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</si>
  <si>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</si>
  <si>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</si>
  <si>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</si>
  <si>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</si>
  <si>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</si>
  <si>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</si>
  <si>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</si>
  <si>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</si>
  <si>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</si>
  <si>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</si>
  <si>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</si>
  <si>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</si>
  <si>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</si>
  <si>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</si>
  <si>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</si>
  <si>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</si>
  <si>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</si>
  <si>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</si>
  <si>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</si>
  <si>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</si>
  <si>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</si>
  <si>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</si>
  <si>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</si>
  <si>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</si>
  <si>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</si>
  <si>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</si>
  <si>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</si>
  <si>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</si>
  <si>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</si>
  <si>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</si>
  <si>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</si>
  <si>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</si>
  <si>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</si>
  <si>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</si>
  <si>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</si>
  <si>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</si>
  <si>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</si>
  <si>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</si>
  <si>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</si>
  <si>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</si>
  <si>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</si>
  <si>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</si>
  <si>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</si>
  <si>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</si>
  <si>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</si>
  <si>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</si>
  <si>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</si>
  <si>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</si>
  <si>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</si>
  <si>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</si>
  <si>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</si>
  <si>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</si>
  <si>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</si>
  <si>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</si>
  <si>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</si>
  <si>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</si>
  <si>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</si>
  <si>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</si>
  <si>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</si>
  <si>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</si>
  <si>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</si>
  <si>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</si>
  <si>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</si>
  <si>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</si>
  <si>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</si>
  <si>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</si>
  <si>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</si>
  <si>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</si>
  <si>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鳥取市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</si>
  <si>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</si>
  <si>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</si>
  <si>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</si>
  <si>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</si>
  <si>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</si>
  <si>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</si>
  <si>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</si>
  <si>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</si>
  <si>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</si>
  <si>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</si>
  <si>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</si>
  <si>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経常収支比率や経費回収率が100％を超える水準で推移しており、類似団体等の平均値と比較しても良好な値となっておりことから、本事業における経営の健全性は概ね確保されていると判断できる。
施設の状況については、現在のところ法定耐用年数を超える管渠はないものの、今後、地域の将来像を踏まえながら、ストックマネジメントの知見を活用した施設の統廃合やダウンサイジングによる効率的な管理が必要である。
こうした課題に対し、本市では29年度から10年間を計画期間とする「鳥取市下水道等事業経営戦略」を策定しており、この中に定めた各種目標の達成を通じて、経営の健全化や施設の効率的な管理や機能の維持に取組んでいく。</t>
    <phoneticPr fontId="4"/>
  </si>
  <si>
    <t>①減価償却累計率は上昇傾向にあるものの、全国平均、類似団体平均と比較しても低位である。
②供用開始が平成8年度であり、法定耐用年数を超える管渠はない。</t>
    <phoneticPr fontId="4"/>
  </si>
  <si>
    <t>①経常収支は100％を超え、また、②累積欠損金も発生していないことから、両比率とも良好な値を示している。
③流動負債に対する流動資産の割合である流動比率の急激な落ち込みは、H26の会計基準の見直しに伴い、それまで資本勘定とされていたものが負債勘定に計上されることになったために生じたもので、目安となる100％の水準を大きく下回っているものの、使用料収入や一般会計からの繰入等により支払い能力は確保されている。
④既存の企業債の償還に伴い、企業債残高対事業規模比率は減少した。今後も当比率は減少傾向が続く見込みである。
⑤経費回収率は、料金改定に伴う使用料収入の増加により前年同様良好な水準であった。100%の水準を維持していることから、本事業における使用料は適正な水準と言える。
⑥汚水処理原価は、類似団体の平均値よりも安価であるものの、更なる経営健全化のためにもコスト縮減の取組みが必要である。また、資本費は、減少傾向にあるが、維持管理費が増加傾向にあることから維持管理費抑制の取組みが必要である。
⑦類似団体や全国の平均値と比較しても低い状況にある。１日の平均値を用いることで季節による処理量の変動から指標への影響も考えられるが、ストックマネジメントの活用等による適切な施設管理に努める必要がある。
⑧水洗化率は、類似団体や全国の平均値より高い水準で推移しており、良好な値と言える。</t>
    <rPh sb="208" eb="210">
      <t>キゾン</t>
    </rPh>
    <rPh sb="211" eb="213">
      <t>キギョウ</t>
    </rPh>
    <rPh sb="213" eb="214">
      <t>サイ</t>
    </rPh>
    <rPh sb="221" eb="223">
      <t>キギョウ</t>
    </rPh>
    <rPh sb="223" eb="224">
      <t>サイ</t>
    </rPh>
    <rPh sb="224" eb="226">
      <t>ザンダカ</t>
    </rPh>
    <rPh sb="226" eb="227">
      <t>タイ</t>
    </rPh>
    <rPh sb="227" eb="229">
      <t>ジギョウ</t>
    </rPh>
    <rPh sb="229" eb="231">
      <t>キボ</t>
    </rPh>
    <rPh sb="234" eb="236">
      <t>ゲンショウ</t>
    </rPh>
    <rPh sb="242" eb="243">
      <t>トウ</t>
    </rPh>
    <rPh sb="243" eb="245">
      <t>ヒリツ</t>
    </rPh>
    <rPh sb="246" eb="248">
      <t>ゲンショウ</t>
    </rPh>
    <rPh sb="270" eb="272">
      <t>リョウキン</t>
    </rPh>
    <rPh sb="272" eb="274">
      <t>カイテイ</t>
    </rPh>
    <rPh sb="275" eb="276">
      <t>トモナ</t>
    </rPh>
    <rPh sb="289" eb="290">
      <t>ネン</t>
    </rPh>
    <rPh sb="290" eb="292">
      <t>ドウヨウ</t>
    </rPh>
    <rPh sb="292" eb="294">
      <t>リョウコウ</t>
    </rPh>
    <rPh sb="307" eb="309">
      <t>スイジュン</t>
    </rPh>
    <rPh sb="364" eb="366">
      <t>アンカ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</si>
</sst>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BA3-4A23-AE5E-6C34F034E845}"/>
            </c:ext>
          </c:extLst>
        </c:ser>
        <c:dLbls>
          <c:showLegendKey val="0"/>
          <c:showVal val="0"/>
          <c:showCatName val="0"/>
          <c:showSerName val="0"/>
          <c:showPercent val="0"/>
          <c:showBubbleSize val="0"/>
        </c:dLbls>
        <c:gapWidth val="150"/>
        <c:axId val="411762656"/>
        <c:axId val="411763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BBA3-4A23-AE5E-6C34F034E845}"/>
            </c:ext>
          </c:extLst>
        </c:ser>
        <c:dLbls>
          <c:showLegendKey val="0"/>
          <c:showVal val="0"/>
          <c:showCatName val="0"/>
          <c:showSerName val="0"/>
          <c:showPercent val="0"/>
          <c:showBubbleSize val="0"/>
        </c:dLbls>
        <c:marker val="1"/>
        <c:smooth val="0"/>
        <c:axId val="411762656"/>
        <c:axId val="411763832"/>
      </c:lineChart>
      <c:dateAx>
        <c:axId val="411762656"/>
        <c:scaling>
          <c:orientation val="minMax"/>
        </c:scaling>
        <c:delete val="1"/>
        <c:axPos val="b"/>
        <c:numFmt formatCode="ge" sourceLinked="1"/>
        <c:majorTickMark val="none"/>
        <c:minorTickMark val="none"/>
        <c:tickLblPos val="none"/>
        <c:crossAx val="411763832"/>
        <c:crosses val="autoZero"/>
        <c:auto val="1"/>
        <c:lblOffset val="100"/>
        <c:baseTimeUnit val="years"/>
      </c:dateAx>
      <c:valAx>
        <c:axId val="411763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76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43.72</c:v>
                </c:pt>
                <c:pt idx="1">
                  <c:v>43.72</c:v>
                </c:pt>
                <c:pt idx="2">
                  <c:v>40.770000000000003</c:v>
                </c:pt>
                <c:pt idx="3">
                  <c:v>39.979999999999997</c:v>
                </c:pt>
                <c:pt idx="4">
                  <c:v>41.27</c:v>
                </c:pt>
              </c:numCache>
            </c:numRef>
          </c:val>
          <c:extLst xmlns:c16r2="http://schemas.microsoft.com/office/drawing/2015/06/chart">
            <c:ext xmlns:c16="http://schemas.microsoft.com/office/drawing/2014/chart" uri="{C3380CC4-5D6E-409C-BE32-E72D297353CC}">
              <c16:uniqueId val="{00000000-1D56-4E42-8308-1CAEBCDB9457}"/>
            </c:ext>
          </c:extLst>
        </c:ser>
        <c:dLbls>
          <c:showLegendKey val="0"/>
          <c:showVal val="0"/>
          <c:showCatName val="0"/>
          <c:showSerName val="0"/>
          <c:showPercent val="0"/>
          <c:showBubbleSize val="0"/>
        </c:dLbls>
        <c:gapWidth val="150"/>
        <c:axId val="416109408"/>
        <c:axId val="416109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1D56-4E42-8308-1CAEBCDB9457}"/>
            </c:ext>
          </c:extLst>
        </c:ser>
        <c:dLbls>
          <c:showLegendKey val="0"/>
          <c:showVal val="0"/>
          <c:showCatName val="0"/>
          <c:showSerName val="0"/>
          <c:showPercent val="0"/>
          <c:showBubbleSize val="0"/>
        </c:dLbls>
        <c:marker val="1"/>
        <c:smooth val="0"/>
        <c:axId val="416109408"/>
        <c:axId val="416109016"/>
      </c:lineChart>
      <c:dateAx>
        <c:axId val="416109408"/>
        <c:scaling>
          <c:orientation val="minMax"/>
        </c:scaling>
        <c:delete val="1"/>
        <c:axPos val="b"/>
        <c:numFmt formatCode="ge" sourceLinked="1"/>
        <c:majorTickMark val="none"/>
        <c:minorTickMark val="none"/>
        <c:tickLblPos val="none"/>
        <c:crossAx val="416109016"/>
        <c:crosses val="autoZero"/>
        <c:auto val="1"/>
        <c:lblOffset val="100"/>
        <c:baseTimeUnit val="years"/>
      </c:dateAx>
      <c:valAx>
        <c:axId val="416109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10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91.71</c:v>
                </c:pt>
                <c:pt idx="1">
                  <c:v>91.18</c:v>
                </c:pt>
                <c:pt idx="2">
                  <c:v>88.25</c:v>
                </c:pt>
                <c:pt idx="3">
                  <c:v>88.35</c:v>
                </c:pt>
                <c:pt idx="4">
                  <c:v>89.28</c:v>
                </c:pt>
              </c:numCache>
            </c:numRef>
          </c:val>
          <c:extLst xmlns:c16r2="http://schemas.microsoft.com/office/drawing/2015/06/chart">
            <c:ext xmlns:c16="http://schemas.microsoft.com/office/drawing/2014/chart" uri="{C3380CC4-5D6E-409C-BE32-E72D297353CC}">
              <c16:uniqueId val="{00000000-DA85-4F45-A0C9-E61E3B4B4FA9}"/>
            </c:ext>
          </c:extLst>
        </c:ser>
        <c:dLbls>
          <c:showLegendKey val="0"/>
          <c:showVal val="0"/>
          <c:showCatName val="0"/>
          <c:showSerName val="0"/>
          <c:showPercent val="0"/>
          <c:showBubbleSize val="0"/>
        </c:dLbls>
        <c:gapWidth val="150"/>
        <c:axId val="416108624"/>
        <c:axId val="41611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DA85-4F45-A0C9-E61E3B4B4FA9}"/>
            </c:ext>
          </c:extLst>
        </c:ser>
        <c:dLbls>
          <c:showLegendKey val="0"/>
          <c:showVal val="0"/>
          <c:showCatName val="0"/>
          <c:showSerName val="0"/>
          <c:showPercent val="0"/>
          <c:showBubbleSize val="0"/>
        </c:dLbls>
        <c:marker val="1"/>
        <c:smooth val="0"/>
        <c:axId val="416108624"/>
        <c:axId val="416110192"/>
      </c:lineChart>
      <c:dateAx>
        <c:axId val="416108624"/>
        <c:scaling>
          <c:orientation val="minMax"/>
        </c:scaling>
        <c:delete val="1"/>
        <c:axPos val="b"/>
        <c:numFmt formatCode="ge" sourceLinked="1"/>
        <c:majorTickMark val="none"/>
        <c:minorTickMark val="none"/>
        <c:tickLblPos val="none"/>
        <c:crossAx val="416110192"/>
        <c:crosses val="autoZero"/>
        <c:auto val="1"/>
        <c:lblOffset val="100"/>
        <c:baseTimeUnit val="years"/>
      </c:dateAx>
      <c:valAx>
        <c:axId val="41611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10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105.25</c:v>
                </c:pt>
                <c:pt idx="1">
                  <c:v>112.06</c:v>
                </c:pt>
                <c:pt idx="2">
                  <c:v>111.96</c:v>
                </c:pt>
                <c:pt idx="3">
                  <c:v>113.03</c:v>
                </c:pt>
                <c:pt idx="4">
                  <c:v>117.59</c:v>
                </c:pt>
              </c:numCache>
            </c:numRef>
          </c:val>
          <c:extLst xmlns:c16r2="http://schemas.microsoft.com/office/drawing/2015/06/chart">
            <c:ext xmlns:c16="http://schemas.microsoft.com/office/drawing/2014/chart" uri="{C3380CC4-5D6E-409C-BE32-E72D297353CC}">
              <c16:uniqueId val="{00000000-CA76-4DF1-AAD3-92935E1AE38D}"/>
            </c:ext>
          </c:extLst>
        </c:ser>
        <c:dLbls>
          <c:showLegendKey val="0"/>
          <c:showVal val="0"/>
          <c:showCatName val="0"/>
          <c:showSerName val="0"/>
          <c:showPercent val="0"/>
          <c:showBubbleSize val="0"/>
        </c:dLbls>
        <c:gapWidth val="150"/>
        <c:axId val="411766184"/>
        <c:axId val="41176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96.59</c:v>
                </c:pt>
                <c:pt idx="1">
                  <c:v>101.24</c:v>
                </c:pt>
                <c:pt idx="2">
                  <c:v>100.94</c:v>
                </c:pt>
                <c:pt idx="3">
                  <c:v>100.85</c:v>
                </c:pt>
                <c:pt idx="4">
                  <c:v>102.13</c:v>
                </c:pt>
              </c:numCache>
            </c:numRef>
          </c:val>
          <c:smooth val="0"/>
          <c:extLst xmlns:c16r2="http://schemas.microsoft.com/office/drawing/2015/06/chart">
            <c:ext xmlns:c16="http://schemas.microsoft.com/office/drawing/2014/chart" uri="{C3380CC4-5D6E-409C-BE32-E72D297353CC}">
              <c16:uniqueId val="{00000001-CA76-4DF1-AAD3-92935E1AE38D}"/>
            </c:ext>
          </c:extLst>
        </c:ser>
        <c:dLbls>
          <c:showLegendKey val="0"/>
          <c:showVal val="0"/>
          <c:showCatName val="0"/>
          <c:showSerName val="0"/>
          <c:showPercent val="0"/>
          <c:showBubbleSize val="0"/>
        </c:dLbls>
        <c:marker val="1"/>
        <c:smooth val="0"/>
        <c:axId val="411766184"/>
        <c:axId val="411766576"/>
      </c:lineChart>
      <c:dateAx>
        <c:axId val="411766184"/>
        <c:scaling>
          <c:orientation val="minMax"/>
        </c:scaling>
        <c:delete val="1"/>
        <c:axPos val="b"/>
        <c:numFmt formatCode="ge" sourceLinked="1"/>
        <c:majorTickMark val="none"/>
        <c:minorTickMark val="none"/>
        <c:tickLblPos val="none"/>
        <c:crossAx val="411766576"/>
        <c:crosses val="autoZero"/>
        <c:auto val="1"/>
        <c:lblOffset val="100"/>
        <c:baseTimeUnit val="years"/>
      </c:dateAx>
      <c:valAx>
        <c:axId val="41176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766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4.51</c:v>
                </c:pt>
                <c:pt idx="1">
                  <c:v>11.58</c:v>
                </c:pt>
                <c:pt idx="2">
                  <c:v>15.21</c:v>
                </c:pt>
                <c:pt idx="3">
                  <c:v>18.61</c:v>
                </c:pt>
                <c:pt idx="4">
                  <c:v>21.36</c:v>
                </c:pt>
              </c:numCache>
            </c:numRef>
          </c:val>
          <c:extLst xmlns:c16r2="http://schemas.microsoft.com/office/drawing/2015/06/chart">
            <c:ext xmlns:c16="http://schemas.microsoft.com/office/drawing/2014/chart" uri="{C3380CC4-5D6E-409C-BE32-E72D297353CC}">
              <c16:uniqueId val="{00000000-D41F-478B-9D07-64597F31F108}"/>
            </c:ext>
          </c:extLst>
        </c:ser>
        <c:dLbls>
          <c:showLegendKey val="0"/>
          <c:showVal val="0"/>
          <c:showCatName val="0"/>
          <c:showSerName val="0"/>
          <c:showPercent val="0"/>
          <c:showBubbleSize val="0"/>
        </c:dLbls>
        <c:gapWidth val="150"/>
        <c:axId val="411768536"/>
        <c:axId val="411767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13.6</c:v>
                </c:pt>
                <c:pt idx="1">
                  <c:v>22.34</c:v>
                </c:pt>
                <c:pt idx="2">
                  <c:v>22.79</c:v>
                </c:pt>
                <c:pt idx="3">
                  <c:v>22.77</c:v>
                </c:pt>
                <c:pt idx="4">
                  <c:v>23.93</c:v>
                </c:pt>
              </c:numCache>
            </c:numRef>
          </c:val>
          <c:smooth val="0"/>
          <c:extLst xmlns:c16r2="http://schemas.microsoft.com/office/drawing/2015/06/chart">
            <c:ext xmlns:c16="http://schemas.microsoft.com/office/drawing/2014/chart" uri="{C3380CC4-5D6E-409C-BE32-E72D297353CC}">
              <c16:uniqueId val="{00000001-D41F-478B-9D07-64597F31F108}"/>
            </c:ext>
          </c:extLst>
        </c:ser>
        <c:dLbls>
          <c:showLegendKey val="0"/>
          <c:showVal val="0"/>
          <c:showCatName val="0"/>
          <c:showSerName val="0"/>
          <c:showPercent val="0"/>
          <c:showBubbleSize val="0"/>
        </c:dLbls>
        <c:marker val="1"/>
        <c:smooth val="0"/>
        <c:axId val="411768536"/>
        <c:axId val="411767752"/>
      </c:lineChart>
      <c:dateAx>
        <c:axId val="411768536"/>
        <c:scaling>
          <c:orientation val="minMax"/>
        </c:scaling>
        <c:delete val="1"/>
        <c:axPos val="b"/>
        <c:numFmt formatCode="ge" sourceLinked="1"/>
        <c:majorTickMark val="none"/>
        <c:minorTickMark val="none"/>
        <c:tickLblPos val="none"/>
        <c:crossAx val="411767752"/>
        <c:crosses val="autoZero"/>
        <c:auto val="1"/>
        <c:lblOffset val="100"/>
        <c:baseTimeUnit val="years"/>
      </c:dateAx>
      <c:valAx>
        <c:axId val="411767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768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EBB-4EF5-B158-20759CB016EA}"/>
            </c:ext>
          </c:extLst>
        </c:ser>
        <c:dLbls>
          <c:showLegendKey val="0"/>
          <c:showVal val="0"/>
          <c:showCatName val="0"/>
          <c:showSerName val="0"/>
          <c:showPercent val="0"/>
          <c:showBubbleSize val="0"/>
        </c:dLbls>
        <c:gapWidth val="150"/>
        <c:axId val="417099352"/>
        <c:axId val="41709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0.04</c:v>
                </c:pt>
                <c:pt idx="3">
                  <c:v>0</c:v>
                </c:pt>
                <c:pt idx="4">
                  <c:v>0</c:v>
                </c:pt>
              </c:numCache>
            </c:numRef>
          </c:val>
          <c:smooth val="0"/>
          <c:extLst xmlns:c16r2="http://schemas.microsoft.com/office/drawing/2015/06/chart">
            <c:ext xmlns:c16="http://schemas.microsoft.com/office/drawing/2014/chart" uri="{C3380CC4-5D6E-409C-BE32-E72D297353CC}">
              <c16:uniqueId val="{00000001-6EBB-4EF5-B158-20759CB016EA}"/>
            </c:ext>
          </c:extLst>
        </c:ser>
        <c:dLbls>
          <c:showLegendKey val="0"/>
          <c:showVal val="0"/>
          <c:showCatName val="0"/>
          <c:showSerName val="0"/>
          <c:showPercent val="0"/>
          <c:showBubbleSize val="0"/>
        </c:dLbls>
        <c:marker val="1"/>
        <c:smooth val="0"/>
        <c:axId val="417099352"/>
        <c:axId val="417095824"/>
      </c:lineChart>
      <c:dateAx>
        <c:axId val="417099352"/>
        <c:scaling>
          <c:orientation val="minMax"/>
        </c:scaling>
        <c:delete val="1"/>
        <c:axPos val="b"/>
        <c:numFmt formatCode="ge" sourceLinked="1"/>
        <c:majorTickMark val="none"/>
        <c:minorTickMark val="none"/>
        <c:tickLblPos val="none"/>
        <c:crossAx val="417095824"/>
        <c:crosses val="autoZero"/>
        <c:auto val="1"/>
        <c:lblOffset val="100"/>
        <c:baseTimeUnit val="years"/>
      </c:dateAx>
      <c:valAx>
        <c:axId val="41709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09935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ED0-44EC-99D6-6910A57766D3}"/>
            </c:ext>
          </c:extLst>
        </c:ser>
        <c:dLbls>
          <c:showLegendKey val="0"/>
          <c:showVal val="0"/>
          <c:showCatName val="0"/>
          <c:showSerName val="0"/>
          <c:showPercent val="0"/>
          <c:showBubbleSize val="0"/>
        </c:dLbls>
        <c:gapWidth val="150"/>
        <c:axId val="417097000"/>
        <c:axId val="41709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232.81</c:v>
                </c:pt>
                <c:pt idx="1">
                  <c:v>184.13</c:v>
                </c:pt>
                <c:pt idx="2">
                  <c:v>101.85</c:v>
                </c:pt>
                <c:pt idx="3">
                  <c:v>110.77</c:v>
                </c:pt>
                <c:pt idx="4">
                  <c:v>109.51</c:v>
                </c:pt>
              </c:numCache>
            </c:numRef>
          </c:val>
          <c:smooth val="0"/>
          <c:extLst xmlns:c16r2="http://schemas.microsoft.com/office/drawing/2015/06/chart">
            <c:ext xmlns:c16="http://schemas.microsoft.com/office/drawing/2014/chart" uri="{C3380CC4-5D6E-409C-BE32-E72D297353CC}">
              <c16:uniqueId val="{00000001-2ED0-44EC-99D6-6910A57766D3}"/>
            </c:ext>
          </c:extLst>
        </c:ser>
        <c:dLbls>
          <c:showLegendKey val="0"/>
          <c:showVal val="0"/>
          <c:showCatName val="0"/>
          <c:showSerName val="0"/>
          <c:showPercent val="0"/>
          <c:showBubbleSize val="0"/>
        </c:dLbls>
        <c:marker val="1"/>
        <c:smooth val="0"/>
        <c:axId val="417097000"/>
        <c:axId val="417097392"/>
      </c:lineChart>
      <c:dateAx>
        <c:axId val="417097000"/>
        <c:scaling>
          <c:orientation val="minMax"/>
        </c:scaling>
        <c:delete val="1"/>
        <c:axPos val="b"/>
        <c:numFmt formatCode="ge" sourceLinked="1"/>
        <c:majorTickMark val="none"/>
        <c:minorTickMark val="none"/>
        <c:tickLblPos val="none"/>
        <c:crossAx val="417097392"/>
        <c:crosses val="autoZero"/>
        <c:auto val="1"/>
        <c:lblOffset val="100"/>
        <c:baseTimeUnit val="years"/>
      </c:dateAx>
      <c:valAx>
        <c:axId val="41709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097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265.12</c:v>
                </c:pt>
                <c:pt idx="1">
                  <c:v>13.93</c:v>
                </c:pt>
                <c:pt idx="2">
                  <c:v>11.55</c:v>
                </c:pt>
                <c:pt idx="3">
                  <c:v>14</c:v>
                </c:pt>
                <c:pt idx="4">
                  <c:v>11.89</c:v>
                </c:pt>
              </c:numCache>
            </c:numRef>
          </c:val>
          <c:extLst xmlns:c16r2="http://schemas.microsoft.com/office/drawing/2015/06/chart">
            <c:ext xmlns:c16="http://schemas.microsoft.com/office/drawing/2014/chart" uri="{C3380CC4-5D6E-409C-BE32-E72D297353CC}">
              <c16:uniqueId val="{00000000-3AD5-4DBD-8CF9-D06537A00F0F}"/>
            </c:ext>
          </c:extLst>
        </c:ser>
        <c:dLbls>
          <c:showLegendKey val="0"/>
          <c:showVal val="0"/>
          <c:showCatName val="0"/>
          <c:showSerName val="0"/>
          <c:showPercent val="0"/>
          <c:showBubbleSize val="0"/>
        </c:dLbls>
        <c:gapWidth val="150"/>
        <c:axId val="417098176"/>
        <c:axId val="417100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290.19</c:v>
                </c:pt>
                <c:pt idx="1">
                  <c:v>63.22</c:v>
                </c:pt>
                <c:pt idx="2">
                  <c:v>49.07</c:v>
                </c:pt>
                <c:pt idx="3">
                  <c:v>46.78</c:v>
                </c:pt>
                <c:pt idx="4">
                  <c:v>47.44</c:v>
                </c:pt>
              </c:numCache>
            </c:numRef>
          </c:val>
          <c:smooth val="0"/>
          <c:extLst xmlns:c16r2="http://schemas.microsoft.com/office/drawing/2015/06/chart">
            <c:ext xmlns:c16="http://schemas.microsoft.com/office/drawing/2014/chart" uri="{C3380CC4-5D6E-409C-BE32-E72D297353CC}">
              <c16:uniqueId val="{00000001-3AD5-4DBD-8CF9-D06537A00F0F}"/>
            </c:ext>
          </c:extLst>
        </c:ser>
        <c:dLbls>
          <c:showLegendKey val="0"/>
          <c:showVal val="0"/>
          <c:showCatName val="0"/>
          <c:showSerName val="0"/>
          <c:showPercent val="0"/>
          <c:showBubbleSize val="0"/>
        </c:dLbls>
        <c:marker val="1"/>
        <c:smooth val="0"/>
        <c:axId val="417098176"/>
        <c:axId val="417100136"/>
      </c:lineChart>
      <c:dateAx>
        <c:axId val="417098176"/>
        <c:scaling>
          <c:orientation val="minMax"/>
        </c:scaling>
        <c:delete val="1"/>
        <c:axPos val="b"/>
        <c:numFmt formatCode="ge" sourceLinked="1"/>
        <c:majorTickMark val="none"/>
        <c:minorTickMark val="none"/>
        <c:tickLblPos val="none"/>
        <c:crossAx val="417100136"/>
        <c:crosses val="autoZero"/>
        <c:auto val="1"/>
        <c:lblOffset val="100"/>
        <c:baseTimeUnit val="years"/>
      </c:dateAx>
      <c:valAx>
        <c:axId val="417100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09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362.14</c:v>
                </c:pt>
                <c:pt idx="1">
                  <c:v>2825.29</c:v>
                </c:pt>
                <c:pt idx="2">
                  <c:v>2594.21</c:v>
                </c:pt>
                <c:pt idx="3">
                  <c:v>2140.77</c:v>
                </c:pt>
                <c:pt idx="4">
                  <c:v>1953.32</c:v>
                </c:pt>
              </c:numCache>
            </c:numRef>
          </c:val>
          <c:extLst xmlns:c16r2="http://schemas.microsoft.com/office/drawing/2015/06/chart">
            <c:ext xmlns:c16="http://schemas.microsoft.com/office/drawing/2014/chart" uri="{C3380CC4-5D6E-409C-BE32-E72D297353CC}">
              <c16:uniqueId val="{00000000-7FC4-4F07-8E3E-27C59AFF8618}"/>
            </c:ext>
          </c:extLst>
        </c:ser>
        <c:dLbls>
          <c:showLegendKey val="0"/>
          <c:showVal val="0"/>
          <c:showCatName val="0"/>
          <c:showSerName val="0"/>
          <c:showPercent val="0"/>
          <c:showBubbleSize val="0"/>
        </c:dLbls>
        <c:gapWidth val="150"/>
        <c:axId val="417098568"/>
        <c:axId val="41709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7FC4-4F07-8E3E-27C59AFF8618}"/>
            </c:ext>
          </c:extLst>
        </c:ser>
        <c:dLbls>
          <c:showLegendKey val="0"/>
          <c:showVal val="0"/>
          <c:showCatName val="0"/>
          <c:showSerName val="0"/>
          <c:showPercent val="0"/>
          <c:showBubbleSize val="0"/>
        </c:dLbls>
        <c:marker val="1"/>
        <c:smooth val="0"/>
        <c:axId val="417098568"/>
        <c:axId val="417099744"/>
      </c:lineChart>
      <c:dateAx>
        <c:axId val="417098568"/>
        <c:scaling>
          <c:orientation val="minMax"/>
        </c:scaling>
        <c:delete val="1"/>
        <c:axPos val="b"/>
        <c:numFmt formatCode="ge" sourceLinked="1"/>
        <c:majorTickMark val="none"/>
        <c:minorTickMark val="none"/>
        <c:tickLblPos val="none"/>
        <c:crossAx val="417099744"/>
        <c:crosses val="autoZero"/>
        <c:auto val="1"/>
        <c:lblOffset val="100"/>
        <c:baseTimeUnit val="years"/>
      </c:dateAx>
      <c:valAx>
        <c:axId val="41709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098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101.44</c:v>
                </c:pt>
                <c:pt idx="1">
                  <c:v>100.18</c:v>
                </c:pt>
                <c:pt idx="2">
                  <c:v>106.74</c:v>
                </c:pt>
                <c:pt idx="3">
                  <c:v>125.16</c:v>
                </c:pt>
                <c:pt idx="4">
                  <c:v>125.5</c:v>
                </c:pt>
              </c:numCache>
            </c:numRef>
          </c:val>
          <c:extLst xmlns:c16r2="http://schemas.microsoft.com/office/drawing/2015/06/chart">
            <c:ext xmlns:c16="http://schemas.microsoft.com/office/drawing/2014/chart" uri="{C3380CC4-5D6E-409C-BE32-E72D297353CC}">
              <c16:uniqueId val="{00000000-379E-46BF-985C-BE107F32244D}"/>
            </c:ext>
          </c:extLst>
        </c:ser>
        <c:dLbls>
          <c:showLegendKey val="0"/>
          <c:showVal val="0"/>
          <c:showCatName val="0"/>
          <c:showSerName val="0"/>
          <c:showPercent val="0"/>
          <c:showBubbleSize val="0"/>
        </c:dLbls>
        <c:gapWidth val="150"/>
        <c:axId val="417102096"/>
        <c:axId val="417102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379E-46BF-985C-BE107F32244D}"/>
            </c:ext>
          </c:extLst>
        </c:ser>
        <c:dLbls>
          <c:showLegendKey val="0"/>
          <c:showVal val="0"/>
          <c:showCatName val="0"/>
          <c:showSerName val="0"/>
          <c:showPercent val="0"/>
          <c:showBubbleSize val="0"/>
        </c:dLbls>
        <c:marker val="1"/>
        <c:smooth val="0"/>
        <c:axId val="417102096"/>
        <c:axId val="417102488"/>
      </c:lineChart>
      <c:dateAx>
        <c:axId val="417102096"/>
        <c:scaling>
          <c:orientation val="minMax"/>
        </c:scaling>
        <c:delete val="1"/>
        <c:axPos val="b"/>
        <c:numFmt formatCode="ge" sourceLinked="1"/>
        <c:majorTickMark val="none"/>
        <c:minorTickMark val="none"/>
        <c:tickLblPos val="none"/>
        <c:crossAx val="417102488"/>
        <c:crosses val="autoZero"/>
        <c:auto val="1"/>
        <c:lblOffset val="100"/>
        <c:baseTimeUnit val="years"/>
      </c:dateAx>
      <c:valAx>
        <c:axId val="417102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10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143.53</c:v>
                </c:pt>
                <c:pt idx="1">
                  <c:v>145.38999999999999</c:v>
                </c:pt>
                <c:pt idx="2">
                  <c:v>138.29</c:v>
                </c:pt>
                <c:pt idx="3">
                  <c:v>128.72</c:v>
                </c:pt>
                <c:pt idx="4">
                  <c:v>137.97</c:v>
                </c:pt>
              </c:numCache>
            </c:numRef>
          </c:val>
          <c:extLst xmlns:c16r2="http://schemas.microsoft.com/office/drawing/2015/06/chart">
            <c:ext xmlns:c16="http://schemas.microsoft.com/office/drawing/2014/chart" uri="{C3380CC4-5D6E-409C-BE32-E72D297353CC}">
              <c16:uniqueId val="{00000000-7D8A-4BA4-AA55-7F13AD411E9C}"/>
            </c:ext>
          </c:extLst>
        </c:ser>
        <c:dLbls>
          <c:showLegendKey val="0"/>
          <c:showVal val="0"/>
          <c:showCatName val="0"/>
          <c:showSerName val="0"/>
          <c:showPercent val="0"/>
          <c:showBubbleSize val="0"/>
        </c:dLbls>
        <c:gapWidth val="150"/>
        <c:axId val="416110976"/>
        <c:axId val="416108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7D8A-4BA4-AA55-7F13AD411E9C}"/>
            </c:ext>
          </c:extLst>
        </c:ser>
        <c:dLbls>
          <c:showLegendKey val="0"/>
          <c:showVal val="0"/>
          <c:showCatName val="0"/>
          <c:showSerName val="0"/>
          <c:showPercent val="0"/>
          <c:showBubbleSize val="0"/>
        </c:dLbls>
        <c:marker val="1"/>
        <c:smooth val="0"/>
        <c:axId val="416110976"/>
        <c:axId val="416108232"/>
      </c:lineChart>
      <c:dateAx>
        <c:axId val="416110976"/>
        <c:scaling>
          <c:orientation val="minMax"/>
        </c:scaling>
        <c:delete val="1"/>
        <c:axPos val="b"/>
        <c:numFmt formatCode="ge" sourceLinked="1"/>
        <c:majorTickMark val="none"/>
        <c:minorTickMark val="none"/>
        <c:tickLblPos val="none"/>
        <c:crossAx val="416108232"/>
        <c:crosses val="autoZero"/>
        <c:auto val="1"/>
        <c:lblOffset val="100"/>
        <c:baseTimeUnit val="years"/>
      </c:dateAx>
      <c:valAx>
        <c:axId val="416108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11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9"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鳥取県　鳥取市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75" t="s">
        <v>5</v>
      </c>
      <c r="AE7" s="75"/>
      <c r="AF7" s="75"/>
      <c r="AG7" s="75"/>
      <c r="AH7" s="75"/>
      <c r="AI7" s="75"/>
      <c r="AJ7" s="75"/>
      <c r="AK7" s="3"/>
      <c r="AL7" s="75" t="s">
        <v>6</v>
      </c>
      <c r="AM7" s="75"/>
      <c r="AN7" s="75"/>
      <c r="AO7" s="75"/>
      <c r="AP7" s="75"/>
      <c r="AQ7" s="75"/>
      <c r="AR7" s="75"/>
      <c r="AS7" s="75"/>
      <c r="AT7" s="75" t="s">
        <v>7</v>
      </c>
      <c r="AU7" s="75"/>
      <c r="AV7" s="75"/>
      <c r="AW7" s="75"/>
      <c r="AX7" s="75"/>
      <c r="AY7" s="75"/>
      <c r="AZ7" s="75"/>
      <c r="BA7" s="75"/>
      <c r="BB7" s="75" t="s">
        <v>8</v>
      </c>
      <c r="BC7" s="75"/>
      <c r="BD7" s="75"/>
      <c r="BE7" s="75"/>
      <c r="BF7" s="75"/>
      <c r="BG7" s="75"/>
      <c r="BH7" s="75"/>
      <c r="BI7" s="75"/>
      <c r="BJ7" s="3"/>
      <c r="BK7" s="3"/>
      <c r="BL7" s="4" t="s">
        <v>9</v>
      </c>
      <c r="BM7" s="5"/>
      <c r="BN7" s="5"/>
      <c r="BO7" s="5"/>
      <c r="BP7" s="5"/>
      <c r="BQ7" s="5"/>
      <c r="BR7" s="5"/>
      <c r="BS7" s="5"/>
      <c r="BT7" s="5"/>
      <c r="BU7" s="5"/>
      <c r="BV7" s="5"/>
      <c r="BW7" s="5"/>
      <c r="BX7" s="5"/>
      <c r="BY7" s="6"/>
    </row>
    <row r="8" spans="1:78" ht="18.75" customHeight="1" x14ac:dyDescent="0.15">
      <c r="A8" s="2"/>
      <c r="B8" s="84" t="str">
        <f>データ!I6</f>
        <v>法適用</v>
      </c>
      <c r="C8" s="84"/>
      <c r="D8" s="84"/>
      <c r="E8" s="84"/>
      <c r="F8" s="84"/>
      <c r="G8" s="84"/>
      <c r="H8" s="84"/>
      <c r="I8" s="84" t="str">
        <f>データ!J6</f>
        <v>下水道事業</v>
      </c>
      <c r="J8" s="84"/>
      <c r="K8" s="84"/>
      <c r="L8" s="84"/>
      <c r="M8" s="84"/>
      <c r="N8" s="84"/>
      <c r="O8" s="84"/>
      <c r="P8" s="84" t="str">
        <f>データ!K6</f>
        <v>特定環境保全公共下水道</v>
      </c>
      <c r="Q8" s="84"/>
      <c r="R8" s="84"/>
      <c r="S8" s="84"/>
      <c r="T8" s="84"/>
      <c r="U8" s="84"/>
      <c r="V8" s="84"/>
      <c r="W8" s="84" t="str">
        <f>データ!L6</f>
        <v>D2</v>
      </c>
      <c r="X8" s="84"/>
      <c r="Y8" s="84"/>
      <c r="Z8" s="84"/>
      <c r="AA8" s="84"/>
      <c r="AB8" s="84"/>
      <c r="AC8" s="84"/>
      <c r="AD8" s="85" t="str">
        <f>データ!$M$6</f>
        <v>非設置</v>
      </c>
      <c r="AE8" s="85"/>
      <c r="AF8" s="85"/>
      <c r="AG8" s="85"/>
      <c r="AH8" s="85"/>
      <c r="AI8" s="85"/>
      <c r="AJ8" s="85"/>
      <c r="AK8" s="3"/>
      <c r="AL8" s="79">
        <f>データ!S6</f>
        <v>189799</v>
      </c>
      <c r="AM8" s="79"/>
      <c r="AN8" s="79"/>
      <c r="AO8" s="79"/>
      <c r="AP8" s="79"/>
      <c r="AQ8" s="79"/>
      <c r="AR8" s="79"/>
      <c r="AS8" s="79"/>
      <c r="AT8" s="78">
        <f>データ!T6</f>
        <v>765.31</v>
      </c>
      <c r="AU8" s="78"/>
      <c r="AV8" s="78"/>
      <c r="AW8" s="78"/>
      <c r="AX8" s="78"/>
      <c r="AY8" s="78"/>
      <c r="AZ8" s="78"/>
      <c r="BA8" s="78"/>
      <c r="BB8" s="78">
        <f>データ!U6</f>
        <v>248</v>
      </c>
      <c r="BC8" s="78"/>
      <c r="BD8" s="78"/>
      <c r="BE8" s="78"/>
      <c r="BF8" s="78"/>
      <c r="BG8" s="78"/>
      <c r="BH8" s="78"/>
      <c r="BI8" s="78"/>
      <c r="BJ8" s="3"/>
      <c r="BK8" s="3"/>
      <c r="BL8" s="82" t="s">
        <v>10</v>
      </c>
      <c r="BM8" s="83"/>
      <c r="BN8" s="7" t="s">
        <v>11</v>
      </c>
      <c r="BO8" s="8"/>
      <c r="BP8" s="8"/>
      <c r="BQ8" s="8"/>
      <c r="BR8" s="8"/>
      <c r="BS8" s="8"/>
      <c r="BT8" s="8"/>
      <c r="BU8" s="8"/>
      <c r="BV8" s="8"/>
      <c r="BW8" s="8"/>
      <c r="BX8" s="8"/>
      <c r="BY8" s="9"/>
    </row>
    <row r="9" spans="1:78" ht="18.75" customHeight="1" x14ac:dyDescent="0.15">
      <c r="A9" s="2"/>
      <c r="B9" s="75" t="s">
        <v>12</v>
      </c>
      <c r="C9" s="75"/>
      <c r="D9" s="75"/>
      <c r="E9" s="75"/>
      <c r="F9" s="75"/>
      <c r="G9" s="75"/>
      <c r="H9" s="75"/>
      <c r="I9" s="75" t="s">
        <v>13</v>
      </c>
      <c r="J9" s="75"/>
      <c r="K9" s="75"/>
      <c r="L9" s="75"/>
      <c r="M9" s="75"/>
      <c r="N9" s="75"/>
      <c r="O9" s="75"/>
      <c r="P9" s="75" t="s">
        <v>14</v>
      </c>
      <c r="Q9" s="75"/>
      <c r="R9" s="75"/>
      <c r="S9" s="75"/>
      <c r="T9" s="75"/>
      <c r="U9" s="75"/>
      <c r="V9" s="75"/>
      <c r="W9" s="75" t="s">
        <v>15</v>
      </c>
      <c r="X9" s="75"/>
      <c r="Y9" s="75"/>
      <c r="Z9" s="75"/>
      <c r="AA9" s="75"/>
      <c r="AB9" s="75"/>
      <c r="AC9" s="75"/>
      <c r="AD9" s="75" t="s">
        <v>16</v>
      </c>
      <c r="AE9" s="75"/>
      <c r="AF9" s="75"/>
      <c r="AG9" s="75"/>
      <c r="AH9" s="75"/>
      <c r="AI9" s="75"/>
      <c r="AJ9" s="75"/>
      <c r="AK9" s="3"/>
      <c r="AL9" s="75" t="s">
        <v>17</v>
      </c>
      <c r="AM9" s="75"/>
      <c r="AN9" s="75"/>
      <c r="AO9" s="75"/>
      <c r="AP9" s="75"/>
      <c r="AQ9" s="75"/>
      <c r="AR9" s="75"/>
      <c r="AS9" s="75"/>
      <c r="AT9" s="75" t="s">
        <v>18</v>
      </c>
      <c r="AU9" s="75"/>
      <c r="AV9" s="75"/>
      <c r="AW9" s="75"/>
      <c r="AX9" s="75"/>
      <c r="AY9" s="75"/>
      <c r="AZ9" s="75"/>
      <c r="BA9" s="75"/>
      <c r="BB9" s="75" t="s">
        <v>19</v>
      </c>
      <c r="BC9" s="75"/>
      <c r="BD9" s="75"/>
      <c r="BE9" s="75"/>
      <c r="BF9" s="75"/>
      <c r="BG9" s="75"/>
      <c r="BH9" s="75"/>
      <c r="BI9" s="75"/>
      <c r="BJ9" s="3"/>
      <c r="BK9" s="3"/>
      <c r="BL9" s="76" t="s">
        <v>20</v>
      </c>
      <c r="BM9" s="77"/>
      <c r="BN9" s="10" t="s">
        <v>21</v>
      </c>
      <c r="BO9" s="11"/>
      <c r="BP9" s="11"/>
      <c r="BQ9" s="11"/>
      <c r="BR9" s="11"/>
      <c r="BS9" s="11"/>
      <c r="BT9" s="11"/>
      <c r="BU9" s="11"/>
      <c r="BV9" s="11"/>
      <c r="BW9" s="11"/>
      <c r="BX9" s="11"/>
      <c r="BY9" s="12"/>
    </row>
    <row r="10" spans="1:78" ht="18.75" customHeight="1" x14ac:dyDescent="0.15">
      <c r="A10" s="2"/>
      <c r="B10" s="78" t="str">
        <f>データ!N6</f>
        <v>-</v>
      </c>
      <c r="C10" s="78"/>
      <c r="D10" s="78"/>
      <c r="E10" s="78"/>
      <c r="F10" s="78"/>
      <c r="G10" s="78"/>
      <c r="H10" s="78"/>
      <c r="I10" s="78">
        <f>データ!O6</f>
        <v>54.49</v>
      </c>
      <c r="J10" s="78"/>
      <c r="K10" s="78"/>
      <c r="L10" s="78"/>
      <c r="M10" s="78"/>
      <c r="N10" s="78"/>
      <c r="O10" s="78"/>
      <c r="P10" s="78">
        <f>データ!P6</f>
        <v>6.8</v>
      </c>
      <c r="Q10" s="78"/>
      <c r="R10" s="78"/>
      <c r="S10" s="78"/>
      <c r="T10" s="78"/>
      <c r="U10" s="78"/>
      <c r="V10" s="78"/>
      <c r="W10" s="78">
        <f>データ!Q6</f>
        <v>94.34</v>
      </c>
      <c r="X10" s="78"/>
      <c r="Y10" s="78"/>
      <c r="Z10" s="78"/>
      <c r="AA10" s="78"/>
      <c r="AB10" s="78"/>
      <c r="AC10" s="78"/>
      <c r="AD10" s="79">
        <f>データ!R6</f>
        <v>2717</v>
      </c>
      <c r="AE10" s="79"/>
      <c r="AF10" s="79"/>
      <c r="AG10" s="79"/>
      <c r="AH10" s="79"/>
      <c r="AI10" s="79"/>
      <c r="AJ10" s="79"/>
      <c r="AK10" s="2"/>
      <c r="AL10" s="79">
        <f>データ!V6</f>
        <v>12834</v>
      </c>
      <c r="AM10" s="79"/>
      <c r="AN10" s="79"/>
      <c r="AO10" s="79"/>
      <c r="AP10" s="79"/>
      <c r="AQ10" s="79"/>
      <c r="AR10" s="79"/>
      <c r="AS10" s="79"/>
      <c r="AT10" s="78">
        <f>データ!W6</f>
        <v>5.17</v>
      </c>
      <c r="AU10" s="78"/>
      <c r="AV10" s="78"/>
      <c r="AW10" s="78"/>
      <c r="AX10" s="78"/>
      <c r="AY10" s="78"/>
      <c r="AZ10" s="78"/>
      <c r="BA10" s="78"/>
      <c r="BB10" s="78">
        <f>データ!X6</f>
        <v>2482.4</v>
      </c>
      <c r="BC10" s="78"/>
      <c r="BD10" s="78"/>
      <c r="BE10" s="78"/>
      <c r="BF10" s="78"/>
      <c r="BG10" s="78"/>
      <c r="BH10" s="78"/>
      <c r="BI10" s="78"/>
      <c r="BJ10" s="2"/>
      <c r="BK10" s="2"/>
      <c r="BL10" s="80" t="s">
        <v>22</v>
      </c>
      <c r="BM10" s="81"/>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26</v>
      </c>
      <c r="BM14" s="43"/>
      <c r="BN14" s="43"/>
      <c r="BO14" s="43"/>
      <c r="BP14" s="43"/>
      <c r="BQ14" s="43"/>
      <c r="BR14" s="43"/>
      <c r="BS14" s="43"/>
      <c r="BT14" s="43"/>
      <c r="BU14" s="43"/>
      <c r="BV14" s="43"/>
      <c r="BW14" s="43"/>
      <c r="BX14" s="43"/>
      <c r="BY14" s="43"/>
      <c r="BZ14" s="44"/>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5" t="s">
        <v>121</v>
      </c>
      <c r="BM47" s="56"/>
      <c r="BN47" s="56"/>
      <c r="BO47" s="56"/>
      <c r="BP47" s="56"/>
      <c r="BQ47" s="56"/>
      <c r="BR47" s="56"/>
      <c r="BS47" s="56"/>
      <c r="BT47" s="56"/>
      <c r="BU47" s="56"/>
      <c r="BV47" s="56"/>
      <c r="BW47" s="56"/>
      <c r="BX47" s="56"/>
      <c r="BY47" s="56"/>
      <c r="BZ47" s="5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5"/>
      <c r="BM48" s="56"/>
      <c r="BN48" s="56"/>
      <c r="BO48" s="56"/>
      <c r="BP48" s="56"/>
      <c r="BQ48" s="56"/>
      <c r="BR48" s="56"/>
      <c r="BS48" s="56"/>
      <c r="BT48" s="56"/>
      <c r="BU48" s="56"/>
      <c r="BV48" s="56"/>
      <c r="BW48" s="56"/>
      <c r="BX48" s="56"/>
      <c r="BY48" s="56"/>
      <c r="BZ48" s="5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5"/>
      <c r="BM49" s="56"/>
      <c r="BN49" s="56"/>
      <c r="BO49" s="56"/>
      <c r="BP49" s="56"/>
      <c r="BQ49" s="56"/>
      <c r="BR49" s="56"/>
      <c r="BS49" s="56"/>
      <c r="BT49" s="56"/>
      <c r="BU49" s="56"/>
      <c r="BV49" s="56"/>
      <c r="BW49" s="56"/>
      <c r="BX49" s="56"/>
      <c r="BY49" s="56"/>
      <c r="BZ49" s="5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5"/>
      <c r="BM50" s="56"/>
      <c r="BN50" s="56"/>
      <c r="BO50" s="56"/>
      <c r="BP50" s="56"/>
      <c r="BQ50" s="56"/>
      <c r="BR50" s="56"/>
      <c r="BS50" s="56"/>
      <c r="BT50" s="56"/>
      <c r="BU50" s="56"/>
      <c r="BV50" s="56"/>
      <c r="BW50" s="56"/>
      <c r="BX50" s="56"/>
      <c r="BY50" s="56"/>
      <c r="BZ50" s="5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5"/>
      <c r="BM51" s="56"/>
      <c r="BN51" s="56"/>
      <c r="BO51" s="56"/>
      <c r="BP51" s="56"/>
      <c r="BQ51" s="56"/>
      <c r="BR51" s="56"/>
      <c r="BS51" s="56"/>
      <c r="BT51" s="56"/>
      <c r="BU51" s="56"/>
      <c r="BV51" s="56"/>
      <c r="BW51" s="56"/>
      <c r="BX51" s="56"/>
      <c r="BY51" s="56"/>
      <c r="BZ51" s="5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5"/>
      <c r="BM52" s="56"/>
      <c r="BN52" s="56"/>
      <c r="BO52" s="56"/>
      <c r="BP52" s="56"/>
      <c r="BQ52" s="56"/>
      <c r="BR52" s="56"/>
      <c r="BS52" s="56"/>
      <c r="BT52" s="56"/>
      <c r="BU52" s="56"/>
      <c r="BV52" s="56"/>
      <c r="BW52" s="56"/>
      <c r="BX52" s="56"/>
      <c r="BY52" s="56"/>
      <c r="BZ52" s="5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5"/>
      <c r="BM53" s="56"/>
      <c r="BN53" s="56"/>
      <c r="BO53" s="56"/>
      <c r="BP53" s="56"/>
      <c r="BQ53" s="56"/>
      <c r="BR53" s="56"/>
      <c r="BS53" s="56"/>
      <c r="BT53" s="56"/>
      <c r="BU53" s="56"/>
      <c r="BV53" s="56"/>
      <c r="BW53" s="56"/>
      <c r="BX53" s="56"/>
      <c r="BY53" s="56"/>
      <c r="BZ53" s="5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5"/>
      <c r="BM54" s="56"/>
      <c r="BN54" s="56"/>
      <c r="BO54" s="56"/>
      <c r="BP54" s="56"/>
      <c r="BQ54" s="56"/>
      <c r="BR54" s="56"/>
      <c r="BS54" s="56"/>
      <c r="BT54" s="56"/>
      <c r="BU54" s="56"/>
      <c r="BV54" s="56"/>
      <c r="BW54" s="56"/>
      <c r="BX54" s="56"/>
      <c r="BY54" s="56"/>
      <c r="BZ54" s="5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5"/>
      <c r="BM55" s="56"/>
      <c r="BN55" s="56"/>
      <c r="BO55" s="56"/>
      <c r="BP55" s="56"/>
      <c r="BQ55" s="56"/>
      <c r="BR55" s="56"/>
      <c r="BS55" s="56"/>
      <c r="BT55" s="56"/>
      <c r="BU55" s="56"/>
      <c r="BV55" s="56"/>
      <c r="BW55" s="56"/>
      <c r="BX55" s="56"/>
      <c r="BY55" s="56"/>
      <c r="BZ55" s="57"/>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55"/>
      <c r="BM56" s="56"/>
      <c r="BN56" s="56"/>
      <c r="BO56" s="56"/>
      <c r="BP56" s="56"/>
      <c r="BQ56" s="56"/>
      <c r="BR56" s="56"/>
      <c r="BS56" s="56"/>
      <c r="BT56" s="56"/>
      <c r="BU56" s="56"/>
      <c r="BV56" s="56"/>
      <c r="BW56" s="56"/>
      <c r="BX56" s="56"/>
      <c r="BY56" s="56"/>
      <c r="BZ56" s="57"/>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55"/>
      <c r="BM57" s="56"/>
      <c r="BN57" s="56"/>
      <c r="BO57" s="56"/>
      <c r="BP57" s="56"/>
      <c r="BQ57" s="56"/>
      <c r="BR57" s="56"/>
      <c r="BS57" s="56"/>
      <c r="BT57" s="56"/>
      <c r="BU57" s="56"/>
      <c r="BV57" s="56"/>
      <c r="BW57" s="56"/>
      <c r="BX57" s="56"/>
      <c r="BY57" s="56"/>
      <c r="BZ57" s="5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5"/>
      <c r="BM58" s="56"/>
      <c r="BN58" s="56"/>
      <c r="BO58" s="56"/>
      <c r="BP58" s="56"/>
      <c r="BQ58" s="56"/>
      <c r="BR58" s="56"/>
      <c r="BS58" s="56"/>
      <c r="BT58" s="56"/>
      <c r="BU58" s="56"/>
      <c r="BV58" s="56"/>
      <c r="BW58" s="56"/>
      <c r="BX58" s="56"/>
      <c r="BY58" s="56"/>
      <c r="BZ58" s="5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5"/>
      <c r="BM59" s="56"/>
      <c r="BN59" s="56"/>
      <c r="BO59" s="56"/>
      <c r="BP59" s="56"/>
      <c r="BQ59" s="56"/>
      <c r="BR59" s="56"/>
      <c r="BS59" s="56"/>
      <c r="BT59" s="56"/>
      <c r="BU59" s="56"/>
      <c r="BV59" s="56"/>
      <c r="BW59" s="56"/>
      <c r="BX59" s="56"/>
      <c r="BY59" s="56"/>
      <c r="BZ59" s="57"/>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5"/>
      <c r="BM60" s="56"/>
      <c r="BN60" s="56"/>
      <c r="BO60" s="56"/>
      <c r="BP60" s="56"/>
      <c r="BQ60" s="56"/>
      <c r="BR60" s="56"/>
      <c r="BS60" s="56"/>
      <c r="BT60" s="56"/>
      <c r="BU60" s="56"/>
      <c r="BV60" s="56"/>
      <c r="BW60" s="56"/>
      <c r="BX60" s="56"/>
      <c r="BY60" s="56"/>
      <c r="BZ60" s="57"/>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5"/>
      <c r="BM61" s="56"/>
      <c r="BN61" s="56"/>
      <c r="BO61" s="56"/>
      <c r="BP61" s="56"/>
      <c r="BQ61" s="56"/>
      <c r="BR61" s="56"/>
      <c r="BS61" s="56"/>
      <c r="BT61" s="56"/>
      <c r="BU61" s="56"/>
      <c r="BV61" s="56"/>
      <c r="BW61" s="56"/>
      <c r="BX61" s="56"/>
      <c r="BY61" s="56"/>
      <c r="BZ61" s="5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5"/>
      <c r="BM62" s="56"/>
      <c r="BN62" s="56"/>
      <c r="BO62" s="56"/>
      <c r="BP62" s="56"/>
      <c r="BQ62" s="56"/>
      <c r="BR62" s="56"/>
      <c r="BS62" s="56"/>
      <c r="BT62" s="56"/>
      <c r="BU62" s="56"/>
      <c r="BV62" s="56"/>
      <c r="BW62" s="56"/>
      <c r="BX62" s="56"/>
      <c r="BY62" s="56"/>
      <c r="BZ62" s="5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120</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zwa9PquU9XcWBuhjZohIZMEJ7HFyQyP+FkL3GoSH9km9lZM9atCAkJQMXhmY0ZHBNgXeD/cxC5LM3TQGP+8DBA==" saltValue="b0HudiMxVKEcz12QpGsdl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89" t="s">
        <v>64</v>
      </c>
      <c r="I3" s="90"/>
      <c r="J3" s="90"/>
      <c r="K3" s="90"/>
      <c r="L3" s="90"/>
      <c r="M3" s="90"/>
      <c r="N3" s="90"/>
      <c r="O3" s="90"/>
      <c r="P3" s="90"/>
      <c r="Q3" s="90"/>
      <c r="R3" s="90"/>
      <c r="S3" s="90"/>
      <c r="T3" s="90"/>
      <c r="U3" s="90"/>
      <c r="V3" s="90"/>
      <c r="W3" s="90"/>
      <c r="X3" s="91"/>
      <c r="Y3" s="95" t="s">
        <v>65</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66</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x14ac:dyDescent="0.15">
      <c r="A4" s="28" t="s">
        <v>67</v>
      </c>
      <c r="B4" s="30"/>
      <c r="C4" s="30"/>
      <c r="D4" s="30"/>
      <c r="E4" s="30"/>
      <c r="F4" s="30"/>
      <c r="G4" s="30"/>
      <c r="H4" s="92"/>
      <c r="I4" s="93"/>
      <c r="J4" s="93"/>
      <c r="K4" s="93"/>
      <c r="L4" s="93"/>
      <c r="M4" s="93"/>
      <c r="N4" s="93"/>
      <c r="O4" s="93"/>
      <c r="P4" s="93"/>
      <c r="Q4" s="93"/>
      <c r="R4" s="93"/>
      <c r="S4" s="93"/>
      <c r="T4" s="93"/>
      <c r="U4" s="93"/>
      <c r="V4" s="93"/>
      <c r="W4" s="93"/>
      <c r="X4" s="94"/>
      <c r="Y4" s="88" t="s">
        <v>68</v>
      </c>
      <c r="Z4" s="88"/>
      <c r="AA4" s="88"/>
      <c r="AB4" s="88"/>
      <c r="AC4" s="88"/>
      <c r="AD4" s="88"/>
      <c r="AE4" s="88"/>
      <c r="AF4" s="88"/>
      <c r="AG4" s="88"/>
      <c r="AH4" s="88"/>
      <c r="AI4" s="88"/>
      <c r="AJ4" s="88" t="s">
        <v>69</v>
      </c>
      <c r="AK4" s="88"/>
      <c r="AL4" s="88"/>
      <c r="AM4" s="88"/>
      <c r="AN4" s="88"/>
      <c r="AO4" s="88"/>
      <c r="AP4" s="88"/>
      <c r="AQ4" s="88"/>
      <c r="AR4" s="88"/>
      <c r="AS4" s="88"/>
      <c r="AT4" s="88"/>
      <c r="AU4" s="88" t="s">
        <v>70</v>
      </c>
      <c r="AV4" s="88"/>
      <c r="AW4" s="88"/>
      <c r="AX4" s="88"/>
      <c r="AY4" s="88"/>
      <c r="AZ4" s="88"/>
      <c r="BA4" s="88"/>
      <c r="BB4" s="88"/>
      <c r="BC4" s="88"/>
      <c r="BD4" s="88"/>
      <c r="BE4" s="88"/>
      <c r="BF4" s="88" t="s">
        <v>71</v>
      </c>
      <c r="BG4" s="88"/>
      <c r="BH4" s="88"/>
      <c r="BI4" s="88"/>
      <c r="BJ4" s="88"/>
      <c r="BK4" s="88"/>
      <c r="BL4" s="88"/>
      <c r="BM4" s="88"/>
      <c r="BN4" s="88"/>
      <c r="BO4" s="88"/>
      <c r="BP4" s="88"/>
      <c r="BQ4" s="88" t="s">
        <v>72</v>
      </c>
      <c r="BR4" s="88"/>
      <c r="BS4" s="88"/>
      <c r="BT4" s="88"/>
      <c r="BU4" s="88"/>
      <c r="BV4" s="88"/>
      <c r="BW4" s="88"/>
      <c r="BX4" s="88"/>
      <c r="BY4" s="88"/>
      <c r="BZ4" s="88"/>
      <c r="CA4" s="88"/>
      <c r="CB4" s="88" t="s">
        <v>73</v>
      </c>
      <c r="CC4" s="88"/>
      <c r="CD4" s="88"/>
      <c r="CE4" s="88"/>
      <c r="CF4" s="88"/>
      <c r="CG4" s="88"/>
      <c r="CH4" s="88"/>
      <c r="CI4" s="88"/>
      <c r="CJ4" s="88"/>
      <c r="CK4" s="88"/>
      <c r="CL4" s="88"/>
      <c r="CM4" s="88" t="s">
        <v>74</v>
      </c>
      <c r="CN4" s="88"/>
      <c r="CO4" s="88"/>
      <c r="CP4" s="88"/>
      <c r="CQ4" s="88"/>
      <c r="CR4" s="88"/>
      <c r="CS4" s="88"/>
      <c r="CT4" s="88"/>
      <c r="CU4" s="88"/>
      <c r="CV4" s="88"/>
      <c r="CW4" s="88"/>
      <c r="CX4" s="88" t="s">
        <v>75</v>
      </c>
      <c r="CY4" s="88"/>
      <c r="CZ4" s="88"/>
      <c r="DA4" s="88"/>
      <c r="DB4" s="88"/>
      <c r="DC4" s="88"/>
      <c r="DD4" s="88"/>
      <c r="DE4" s="88"/>
      <c r="DF4" s="88"/>
      <c r="DG4" s="88"/>
      <c r="DH4" s="88"/>
      <c r="DI4" s="88" t="s">
        <v>76</v>
      </c>
      <c r="DJ4" s="88"/>
      <c r="DK4" s="88"/>
      <c r="DL4" s="88"/>
      <c r="DM4" s="88"/>
      <c r="DN4" s="88"/>
      <c r="DO4" s="88"/>
      <c r="DP4" s="88"/>
      <c r="DQ4" s="88"/>
      <c r="DR4" s="88"/>
      <c r="DS4" s="88"/>
      <c r="DT4" s="88" t="s">
        <v>77</v>
      </c>
      <c r="DU4" s="88"/>
      <c r="DV4" s="88"/>
      <c r="DW4" s="88"/>
      <c r="DX4" s="88"/>
      <c r="DY4" s="88"/>
      <c r="DZ4" s="88"/>
      <c r="EA4" s="88"/>
      <c r="EB4" s="88"/>
      <c r="EC4" s="88"/>
      <c r="ED4" s="88"/>
      <c r="EE4" s="88" t="s">
        <v>78</v>
      </c>
      <c r="EF4" s="88"/>
      <c r="EG4" s="88"/>
      <c r="EH4" s="88"/>
      <c r="EI4" s="88"/>
      <c r="EJ4" s="88"/>
      <c r="EK4" s="88"/>
      <c r="EL4" s="88"/>
      <c r="EM4" s="88"/>
      <c r="EN4" s="88"/>
      <c r="EO4" s="88"/>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312011</v>
      </c>
      <c r="D6" s="33">
        <f t="shared" si="3"/>
        <v>46</v>
      </c>
      <c r="E6" s="33">
        <f t="shared" si="3"/>
        <v>17</v>
      </c>
      <c r="F6" s="33">
        <f t="shared" si="3"/>
        <v>4</v>
      </c>
      <c r="G6" s="33">
        <f t="shared" si="3"/>
        <v>0</v>
      </c>
      <c r="H6" s="33" t="str">
        <f t="shared" si="3"/>
        <v>鳥取県　鳥取市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54.49</v>
      </c>
      <c r="P6" s="34">
        <f t="shared" si="3"/>
        <v>6.8</v>
      </c>
      <c r="Q6" s="34">
        <f t="shared" si="3"/>
        <v>94.34</v>
      </c>
      <c r="R6" s="34">
        <f t="shared" si="3"/>
        <v>2717</v>
      </c>
      <c r="S6" s="34">
        <f t="shared" si="3"/>
        <v>189799</v>
      </c>
      <c r="T6" s="34">
        <f t="shared" si="3"/>
        <v>765.31</v>
      </c>
      <c r="U6" s="34">
        <f t="shared" si="3"/>
        <v>248</v>
      </c>
      <c r="V6" s="34">
        <f t="shared" si="3"/>
        <v>12834</v>
      </c>
      <c r="W6" s="34">
        <f t="shared" si="3"/>
        <v>5.17</v>
      </c>
      <c r="X6" s="34">
        <f t="shared" si="3"/>
        <v>2482.4</v>
      </c>
      <c r="Y6" s="35">
        <f>IF(Y7="",NA(),Y7)</f>
        <v>105.25</v>
      </c>
      <c r="Z6" s="35">
        <f t="shared" ref="Z6:AH6" si="4">IF(Z7="",NA(),Z7)</f>
        <v>112.06</v>
      </c>
      <c r="AA6" s="35">
        <f t="shared" si="4"/>
        <v>111.96</v>
      </c>
      <c r="AB6" s="35">
        <f t="shared" si="4"/>
        <v>113.03</v>
      </c>
      <c r="AC6" s="35">
        <f t="shared" si="4"/>
        <v>117.59</v>
      </c>
      <c r="AD6" s="35">
        <f t="shared" si="4"/>
        <v>96.59</v>
      </c>
      <c r="AE6" s="35">
        <f t="shared" si="4"/>
        <v>101.24</v>
      </c>
      <c r="AF6" s="35">
        <f t="shared" si="4"/>
        <v>100.94</v>
      </c>
      <c r="AG6" s="35">
        <f t="shared" si="4"/>
        <v>100.85</v>
      </c>
      <c r="AH6" s="35">
        <f t="shared" si="4"/>
        <v>102.13</v>
      </c>
      <c r="AI6" s="34" t="str">
        <f>IF(AI7="","",IF(AI7="-","【-】","【"&amp;SUBSTITUTE(TEXT(AI7,"#,##0.00"),"-","△")&amp;"】"))</f>
        <v>【102.38】</v>
      </c>
      <c r="AJ6" s="34">
        <f>IF(AJ7="",NA(),AJ7)</f>
        <v>0</v>
      </c>
      <c r="AK6" s="34">
        <f t="shared" ref="AK6:AS6" si="5">IF(AK7="",NA(),AK7)</f>
        <v>0</v>
      </c>
      <c r="AL6" s="34">
        <f t="shared" si="5"/>
        <v>0</v>
      </c>
      <c r="AM6" s="34">
        <f t="shared" si="5"/>
        <v>0</v>
      </c>
      <c r="AN6" s="34">
        <f t="shared" si="5"/>
        <v>0</v>
      </c>
      <c r="AO6" s="35">
        <f t="shared" si="5"/>
        <v>232.81</v>
      </c>
      <c r="AP6" s="35">
        <f t="shared" si="5"/>
        <v>184.13</v>
      </c>
      <c r="AQ6" s="35">
        <f t="shared" si="5"/>
        <v>101.85</v>
      </c>
      <c r="AR6" s="35">
        <f t="shared" si="5"/>
        <v>110.77</v>
      </c>
      <c r="AS6" s="35">
        <f t="shared" si="5"/>
        <v>109.51</v>
      </c>
      <c r="AT6" s="34" t="str">
        <f>IF(AT7="","",IF(AT7="-","【-】","【"&amp;SUBSTITUTE(TEXT(AT7,"#,##0.00"),"-","△")&amp;"】"))</f>
        <v>【102.97】</v>
      </c>
      <c r="AU6" s="35">
        <f>IF(AU7="",NA(),AU7)</f>
        <v>265.12</v>
      </c>
      <c r="AV6" s="35">
        <f t="shared" ref="AV6:BD6" si="6">IF(AV7="",NA(),AV7)</f>
        <v>13.93</v>
      </c>
      <c r="AW6" s="35">
        <f t="shared" si="6"/>
        <v>11.55</v>
      </c>
      <c r="AX6" s="35">
        <f t="shared" si="6"/>
        <v>14</v>
      </c>
      <c r="AY6" s="35">
        <f t="shared" si="6"/>
        <v>11.89</v>
      </c>
      <c r="AZ6" s="35">
        <f t="shared" si="6"/>
        <v>290.19</v>
      </c>
      <c r="BA6" s="35">
        <f t="shared" si="6"/>
        <v>63.22</v>
      </c>
      <c r="BB6" s="35">
        <f t="shared" si="6"/>
        <v>49.07</v>
      </c>
      <c r="BC6" s="35">
        <f t="shared" si="6"/>
        <v>46.78</v>
      </c>
      <c r="BD6" s="35">
        <f t="shared" si="6"/>
        <v>47.44</v>
      </c>
      <c r="BE6" s="34" t="str">
        <f>IF(BE7="","",IF(BE7="-","【-】","【"&amp;SUBSTITUTE(TEXT(BE7,"#,##0.00"),"-","△")&amp;"】"))</f>
        <v>【54.73】</v>
      </c>
      <c r="BF6" s="35">
        <f>IF(BF7="",NA(),BF7)</f>
        <v>362.14</v>
      </c>
      <c r="BG6" s="35">
        <f t="shared" ref="BG6:BO6" si="7">IF(BG7="",NA(),BG7)</f>
        <v>2825.29</v>
      </c>
      <c r="BH6" s="35">
        <f t="shared" si="7"/>
        <v>2594.21</v>
      </c>
      <c r="BI6" s="35">
        <f t="shared" si="7"/>
        <v>2140.77</v>
      </c>
      <c r="BJ6" s="35">
        <f t="shared" si="7"/>
        <v>1953.32</v>
      </c>
      <c r="BK6" s="35">
        <f t="shared" si="7"/>
        <v>1569.13</v>
      </c>
      <c r="BL6" s="35">
        <f t="shared" si="7"/>
        <v>1436</v>
      </c>
      <c r="BM6" s="35">
        <f t="shared" si="7"/>
        <v>1434.89</v>
      </c>
      <c r="BN6" s="35">
        <f t="shared" si="7"/>
        <v>1298.9100000000001</v>
      </c>
      <c r="BO6" s="35">
        <f t="shared" si="7"/>
        <v>1243.71</v>
      </c>
      <c r="BP6" s="34" t="str">
        <f>IF(BP7="","",IF(BP7="-","【-】","【"&amp;SUBSTITUTE(TEXT(BP7,"#,##0.00"),"-","△")&amp;"】"))</f>
        <v>【1,225.44】</v>
      </c>
      <c r="BQ6" s="35">
        <f>IF(BQ7="",NA(),BQ7)</f>
        <v>101.44</v>
      </c>
      <c r="BR6" s="35">
        <f t="shared" ref="BR6:BZ6" si="8">IF(BR7="",NA(),BR7)</f>
        <v>100.18</v>
      </c>
      <c r="BS6" s="35">
        <f t="shared" si="8"/>
        <v>106.74</v>
      </c>
      <c r="BT6" s="35">
        <f t="shared" si="8"/>
        <v>125.16</v>
      </c>
      <c r="BU6" s="35">
        <f t="shared" si="8"/>
        <v>125.5</v>
      </c>
      <c r="BV6" s="35">
        <f t="shared" si="8"/>
        <v>64.63</v>
      </c>
      <c r="BW6" s="35">
        <f t="shared" si="8"/>
        <v>66.56</v>
      </c>
      <c r="BX6" s="35">
        <f t="shared" si="8"/>
        <v>66.22</v>
      </c>
      <c r="BY6" s="35">
        <f t="shared" si="8"/>
        <v>69.87</v>
      </c>
      <c r="BZ6" s="35">
        <f t="shared" si="8"/>
        <v>74.3</v>
      </c>
      <c r="CA6" s="34" t="str">
        <f>IF(CA7="","",IF(CA7="-","【-】","【"&amp;SUBSTITUTE(TEXT(CA7,"#,##0.00"),"-","△")&amp;"】"))</f>
        <v>【75.58】</v>
      </c>
      <c r="CB6" s="35">
        <f>IF(CB7="",NA(),CB7)</f>
        <v>143.53</v>
      </c>
      <c r="CC6" s="35">
        <f t="shared" ref="CC6:CK6" si="9">IF(CC7="",NA(),CC7)</f>
        <v>145.38999999999999</v>
      </c>
      <c r="CD6" s="35">
        <f t="shared" si="9"/>
        <v>138.29</v>
      </c>
      <c r="CE6" s="35">
        <f t="shared" si="9"/>
        <v>128.72</v>
      </c>
      <c r="CF6" s="35">
        <f t="shared" si="9"/>
        <v>137.97</v>
      </c>
      <c r="CG6" s="35">
        <f t="shared" si="9"/>
        <v>245.75</v>
      </c>
      <c r="CH6" s="35">
        <f t="shared" si="9"/>
        <v>244.29</v>
      </c>
      <c r="CI6" s="35">
        <f t="shared" si="9"/>
        <v>246.72</v>
      </c>
      <c r="CJ6" s="35">
        <f t="shared" si="9"/>
        <v>234.96</v>
      </c>
      <c r="CK6" s="35">
        <f t="shared" si="9"/>
        <v>221.81</v>
      </c>
      <c r="CL6" s="34" t="str">
        <f>IF(CL7="","",IF(CL7="-","【-】","【"&amp;SUBSTITUTE(TEXT(CL7,"#,##0.00"),"-","△")&amp;"】"))</f>
        <v>【215.23】</v>
      </c>
      <c r="CM6" s="35">
        <f>IF(CM7="",NA(),CM7)</f>
        <v>43.72</v>
      </c>
      <c r="CN6" s="35">
        <f t="shared" ref="CN6:CV6" si="10">IF(CN7="",NA(),CN7)</f>
        <v>43.72</v>
      </c>
      <c r="CO6" s="35">
        <f t="shared" si="10"/>
        <v>40.770000000000003</v>
      </c>
      <c r="CP6" s="35">
        <f t="shared" si="10"/>
        <v>39.979999999999997</v>
      </c>
      <c r="CQ6" s="35">
        <f t="shared" si="10"/>
        <v>41.27</v>
      </c>
      <c r="CR6" s="35">
        <f t="shared" si="10"/>
        <v>43.65</v>
      </c>
      <c r="CS6" s="35">
        <f t="shared" si="10"/>
        <v>43.58</v>
      </c>
      <c r="CT6" s="35">
        <f t="shared" si="10"/>
        <v>41.35</v>
      </c>
      <c r="CU6" s="35">
        <f t="shared" si="10"/>
        <v>42.9</v>
      </c>
      <c r="CV6" s="35">
        <f t="shared" si="10"/>
        <v>43.36</v>
      </c>
      <c r="CW6" s="34" t="str">
        <f>IF(CW7="","",IF(CW7="-","【-】","【"&amp;SUBSTITUTE(TEXT(CW7,"#,##0.00"),"-","△")&amp;"】"))</f>
        <v>【42.66】</v>
      </c>
      <c r="CX6" s="35">
        <f>IF(CX7="",NA(),CX7)</f>
        <v>91.71</v>
      </c>
      <c r="CY6" s="35">
        <f t="shared" ref="CY6:DG6" si="11">IF(CY7="",NA(),CY7)</f>
        <v>91.18</v>
      </c>
      <c r="CZ6" s="35">
        <f t="shared" si="11"/>
        <v>88.25</v>
      </c>
      <c r="DA6" s="35">
        <f t="shared" si="11"/>
        <v>88.35</v>
      </c>
      <c r="DB6" s="35">
        <f t="shared" si="11"/>
        <v>89.28</v>
      </c>
      <c r="DC6" s="35">
        <f t="shared" si="11"/>
        <v>82.2</v>
      </c>
      <c r="DD6" s="35">
        <f t="shared" si="11"/>
        <v>82.35</v>
      </c>
      <c r="DE6" s="35">
        <f t="shared" si="11"/>
        <v>82.9</v>
      </c>
      <c r="DF6" s="35">
        <f t="shared" si="11"/>
        <v>83.5</v>
      </c>
      <c r="DG6" s="35">
        <f t="shared" si="11"/>
        <v>83.06</v>
      </c>
      <c r="DH6" s="34" t="str">
        <f>IF(DH7="","",IF(DH7="-","【-】","【"&amp;SUBSTITUTE(TEXT(DH7,"#,##0.00"),"-","△")&amp;"】"))</f>
        <v>【82.67】</v>
      </c>
      <c r="DI6" s="35">
        <f>IF(DI7="",NA(),DI7)</f>
        <v>4.51</v>
      </c>
      <c r="DJ6" s="35">
        <f t="shared" ref="DJ6:DR6" si="12">IF(DJ7="",NA(),DJ7)</f>
        <v>11.58</v>
      </c>
      <c r="DK6" s="35">
        <f t="shared" si="12"/>
        <v>15.21</v>
      </c>
      <c r="DL6" s="35">
        <f t="shared" si="12"/>
        <v>18.61</v>
      </c>
      <c r="DM6" s="35">
        <f t="shared" si="12"/>
        <v>21.36</v>
      </c>
      <c r="DN6" s="35">
        <f t="shared" si="12"/>
        <v>13.6</v>
      </c>
      <c r="DO6" s="35">
        <f t="shared" si="12"/>
        <v>22.34</v>
      </c>
      <c r="DP6" s="35">
        <f t="shared" si="12"/>
        <v>22.79</v>
      </c>
      <c r="DQ6" s="35">
        <f t="shared" si="12"/>
        <v>22.77</v>
      </c>
      <c r="DR6" s="35">
        <f t="shared" si="12"/>
        <v>23.93</v>
      </c>
      <c r="DS6" s="34" t="str">
        <f>IF(DS7="","",IF(DS7="-","【-】","【"&amp;SUBSTITUTE(TEXT(DS7,"#,##0.00"),"-","△")&amp;"】"))</f>
        <v>【24.65】</v>
      </c>
      <c r="DT6" s="34">
        <f>IF(DT7="",NA(),DT7)</f>
        <v>0</v>
      </c>
      <c r="DU6" s="34">
        <f t="shared" ref="DU6:EC6" si="13">IF(DU7="",NA(),DU7)</f>
        <v>0</v>
      </c>
      <c r="DV6" s="34">
        <f t="shared" si="13"/>
        <v>0</v>
      </c>
      <c r="DW6" s="34">
        <f t="shared" si="13"/>
        <v>0</v>
      </c>
      <c r="DX6" s="34">
        <f t="shared" si="13"/>
        <v>0</v>
      </c>
      <c r="DY6" s="34">
        <f t="shared" si="13"/>
        <v>0</v>
      </c>
      <c r="DZ6" s="34">
        <f t="shared" si="13"/>
        <v>0</v>
      </c>
      <c r="EA6" s="35">
        <f t="shared" si="13"/>
        <v>0.04</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0.05</v>
      </c>
      <c r="EK6" s="35">
        <f t="shared" si="14"/>
        <v>0.04</v>
      </c>
      <c r="EL6" s="35">
        <f t="shared" si="14"/>
        <v>7.0000000000000007E-2</v>
      </c>
      <c r="EM6" s="35">
        <f t="shared" si="14"/>
        <v>0.09</v>
      </c>
      <c r="EN6" s="35">
        <f t="shared" si="14"/>
        <v>0.09</v>
      </c>
      <c r="EO6" s="34" t="str">
        <f>IF(EO7="","",IF(EO7="-","【-】","【"&amp;SUBSTITUTE(TEXT(EO7,"#,##0.00"),"-","△")&amp;"】"))</f>
        <v>【0.10】</v>
      </c>
    </row>
    <row r="7" spans="1:148" s="36" customFormat="1" x14ac:dyDescent="0.15">
      <c r="A7" s="28"/>
      <c r="B7" s="37">
        <v>2017</v>
      </c>
      <c r="C7" s="37">
        <v>312011</v>
      </c>
      <c r="D7" s="37">
        <v>46</v>
      </c>
      <c r="E7" s="37">
        <v>17</v>
      </c>
      <c r="F7" s="37">
        <v>4</v>
      </c>
      <c r="G7" s="37">
        <v>0</v>
      </c>
      <c r="H7" s="37" t="s">
        <v>108</v>
      </c>
      <c r="I7" s="37" t="s">
        <v>109</v>
      </c>
      <c r="J7" s="37" t="s">
        <v>110</v>
      </c>
      <c r="K7" s="37" t="s">
        <v>111</v>
      </c>
      <c r="L7" s="37" t="s">
        <v>112</v>
      </c>
      <c r="M7" s="37" t="s">
        <v>113</v>
      </c>
      <c r="N7" s="38" t="s">
        <v>114</v>
      </c>
      <c r="O7" s="38">
        <v>54.49</v>
      </c>
      <c r="P7" s="38">
        <v>6.8</v>
      </c>
      <c r="Q7" s="38">
        <v>94.34</v>
      </c>
      <c r="R7" s="38">
        <v>2717</v>
      </c>
      <c r="S7" s="38">
        <v>189799</v>
      </c>
      <c r="T7" s="38">
        <v>765.31</v>
      </c>
      <c r="U7" s="38">
        <v>248</v>
      </c>
      <c r="V7" s="38">
        <v>12834</v>
      </c>
      <c r="W7" s="38">
        <v>5.17</v>
      </c>
      <c r="X7" s="38">
        <v>2482.4</v>
      </c>
      <c r="Y7" s="38">
        <v>105.25</v>
      </c>
      <c r="Z7" s="38">
        <v>112.06</v>
      </c>
      <c r="AA7" s="38">
        <v>111.96</v>
      </c>
      <c r="AB7" s="38">
        <v>113.03</v>
      </c>
      <c r="AC7" s="38">
        <v>117.59</v>
      </c>
      <c r="AD7" s="38">
        <v>96.59</v>
      </c>
      <c r="AE7" s="38">
        <v>101.24</v>
      </c>
      <c r="AF7" s="38">
        <v>100.94</v>
      </c>
      <c r="AG7" s="38">
        <v>100.85</v>
      </c>
      <c r="AH7" s="38">
        <v>102.13</v>
      </c>
      <c r="AI7" s="38">
        <v>102.38</v>
      </c>
      <c r="AJ7" s="38">
        <v>0</v>
      </c>
      <c r="AK7" s="38">
        <v>0</v>
      </c>
      <c r="AL7" s="38">
        <v>0</v>
      </c>
      <c r="AM7" s="38">
        <v>0</v>
      </c>
      <c r="AN7" s="38">
        <v>0</v>
      </c>
      <c r="AO7" s="38">
        <v>232.81</v>
      </c>
      <c r="AP7" s="38">
        <v>184.13</v>
      </c>
      <c r="AQ7" s="38">
        <v>101.85</v>
      </c>
      <c r="AR7" s="38">
        <v>110.77</v>
      </c>
      <c r="AS7" s="38">
        <v>109.51</v>
      </c>
      <c r="AT7" s="38">
        <v>102.97</v>
      </c>
      <c r="AU7" s="38">
        <v>265.12</v>
      </c>
      <c r="AV7" s="38">
        <v>13.93</v>
      </c>
      <c r="AW7" s="38">
        <v>11.55</v>
      </c>
      <c r="AX7" s="38">
        <v>14</v>
      </c>
      <c r="AY7" s="38">
        <v>11.89</v>
      </c>
      <c r="AZ7" s="38">
        <v>290.19</v>
      </c>
      <c r="BA7" s="38">
        <v>63.22</v>
      </c>
      <c r="BB7" s="38">
        <v>49.07</v>
      </c>
      <c r="BC7" s="38">
        <v>46.78</v>
      </c>
      <c r="BD7" s="38">
        <v>47.44</v>
      </c>
      <c r="BE7" s="38">
        <v>54.73</v>
      </c>
      <c r="BF7" s="38">
        <v>362.14</v>
      </c>
      <c r="BG7" s="38">
        <v>2825.29</v>
      </c>
      <c r="BH7" s="38">
        <v>2594.21</v>
      </c>
      <c r="BI7" s="38">
        <v>2140.77</v>
      </c>
      <c r="BJ7" s="38">
        <v>1953.32</v>
      </c>
      <c r="BK7" s="38">
        <v>1569.13</v>
      </c>
      <c r="BL7" s="38">
        <v>1436</v>
      </c>
      <c r="BM7" s="38">
        <v>1434.89</v>
      </c>
      <c r="BN7" s="38">
        <v>1298.9100000000001</v>
      </c>
      <c r="BO7" s="38">
        <v>1243.71</v>
      </c>
      <c r="BP7" s="38">
        <v>1225.44</v>
      </c>
      <c r="BQ7" s="38">
        <v>101.44</v>
      </c>
      <c r="BR7" s="38">
        <v>100.18</v>
      </c>
      <c r="BS7" s="38">
        <v>106.74</v>
      </c>
      <c r="BT7" s="38">
        <v>125.16</v>
      </c>
      <c r="BU7" s="38">
        <v>125.5</v>
      </c>
      <c r="BV7" s="38">
        <v>64.63</v>
      </c>
      <c r="BW7" s="38">
        <v>66.56</v>
      </c>
      <c r="BX7" s="38">
        <v>66.22</v>
      </c>
      <c r="BY7" s="38">
        <v>69.87</v>
      </c>
      <c r="BZ7" s="38">
        <v>74.3</v>
      </c>
      <c r="CA7" s="38">
        <v>75.58</v>
      </c>
      <c r="CB7" s="38">
        <v>143.53</v>
      </c>
      <c r="CC7" s="38">
        <v>145.38999999999999</v>
      </c>
      <c r="CD7" s="38">
        <v>138.29</v>
      </c>
      <c r="CE7" s="38">
        <v>128.72</v>
      </c>
      <c r="CF7" s="38">
        <v>137.97</v>
      </c>
      <c r="CG7" s="38">
        <v>245.75</v>
      </c>
      <c r="CH7" s="38">
        <v>244.29</v>
      </c>
      <c r="CI7" s="38">
        <v>246.72</v>
      </c>
      <c r="CJ7" s="38">
        <v>234.96</v>
      </c>
      <c r="CK7" s="38">
        <v>221.81</v>
      </c>
      <c r="CL7" s="38">
        <v>215.23</v>
      </c>
      <c r="CM7" s="38">
        <v>43.72</v>
      </c>
      <c r="CN7" s="38">
        <v>43.72</v>
      </c>
      <c r="CO7" s="38">
        <v>40.770000000000003</v>
      </c>
      <c r="CP7" s="38">
        <v>39.979999999999997</v>
      </c>
      <c r="CQ7" s="38">
        <v>41.27</v>
      </c>
      <c r="CR7" s="38">
        <v>43.65</v>
      </c>
      <c r="CS7" s="38">
        <v>43.58</v>
      </c>
      <c r="CT7" s="38">
        <v>41.35</v>
      </c>
      <c r="CU7" s="38">
        <v>42.9</v>
      </c>
      <c r="CV7" s="38">
        <v>43.36</v>
      </c>
      <c r="CW7" s="38">
        <v>42.66</v>
      </c>
      <c r="CX7" s="38">
        <v>91.71</v>
      </c>
      <c r="CY7" s="38">
        <v>91.18</v>
      </c>
      <c r="CZ7" s="38">
        <v>88.25</v>
      </c>
      <c r="DA7" s="38">
        <v>88.35</v>
      </c>
      <c r="DB7" s="38">
        <v>89.28</v>
      </c>
      <c r="DC7" s="38">
        <v>82.2</v>
      </c>
      <c r="DD7" s="38">
        <v>82.35</v>
      </c>
      <c r="DE7" s="38">
        <v>82.9</v>
      </c>
      <c r="DF7" s="38">
        <v>83.5</v>
      </c>
      <c r="DG7" s="38">
        <v>83.06</v>
      </c>
      <c r="DH7" s="38">
        <v>82.67</v>
      </c>
      <c r="DI7" s="38">
        <v>4.51</v>
      </c>
      <c r="DJ7" s="38">
        <v>11.58</v>
      </c>
      <c r="DK7" s="38">
        <v>15.21</v>
      </c>
      <c r="DL7" s="38">
        <v>18.61</v>
      </c>
      <c r="DM7" s="38">
        <v>21.36</v>
      </c>
      <c r="DN7" s="38">
        <v>13.6</v>
      </c>
      <c r="DO7" s="38">
        <v>22.34</v>
      </c>
      <c r="DP7" s="38">
        <v>22.79</v>
      </c>
      <c r="DQ7" s="38">
        <v>22.77</v>
      </c>
      <c r="DR7" s="38">
        <v>23.93</v>
      </c>
      <c r="DS7" s="38">
        <v>24.65</v>
      </c>
      <c r="DT7" s="38">
        <v>0</v>
      </c>
      <c r="DU7" s="38">
        <v>0</v>
      </c>
      <c r="DV7" s="38">
        <v>0</v>
      </c>
      <c r="DW7" s="38">
        <v>0</v>
      </c>
      <c r="DX7" s="38">
        <v>0</v>
      </c>
      <c r="DY7" s="38">
        <v>0</v>
      </c>
      <c r="DZ7" s="38">
        <v>0</v>
      </c>
      <c r="EA7" s="38">
        <v>0.04</v>
      </c>
      <c r="EB7" s="38">
        <v>0</v>
      </c>
      <c r="EC7" s="38">
        <v>0</v>
      </c>
      <c r="ED7" s="38">
        <v>0</v>
      </c>
      <c r="EE7" s="38">
        <v>0</v>
      </c>
      <c r="EF7" s="38">
        <v>0</v>
      </c>
      <c r="EG7" s="38">
        <v>0</v>
      </c>
      <c r="EH7" s="38">
        <v>0</v>
      </c>
      <c r="EI7" s="38">
        <v>0</v>
      </c>
      <c r="EJ7" s="38">
        <v>0.05</v>
      </c>
      <c r="EK7" s="38">
        <v>0.04</v>
      </c>
      <c r="EL7" s="38">
        <v>7.0000000000000007E-2</v>
      </c>
      <c r="EM7" s="38">
        <v>0.09</v>
      </c>
      <c r="EN7" s="38">
        <v>0.09</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鳥取市</cp:lastModifiedBy>
  <cp:lastPrinted>2019-01-21T05:55:50Z</cp:lastPrinted>
  <dcterms:created xsi:type="dcterms:W3CDTF">2018-12-03T08:53:57Z</dcterms:created>
  <dcterms:modified xsi:type="dcterms:W3CDTF">2019-01-21T08:06:25Z</dcterms:modified>
  <cp:category/>
</cp:coreProperties>
</file>