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l-file-sv\下水道企画課\下水道企画・経営課\総務・庶務係\001調査関係\Ｈ３０\経営比較分析\"/>
    </mc:Choice>
  </mc:AlternateContent>
  <workbookProtection workbookAlgorithmName="SHA-512" workbookHashValue="yJjZwBK3vqWP1C9SyIqvwHnxXhF0kj/Y3IG+G7FDFHfbE57ZPuRk2C1F+DwYtr8cczQCmcl9CzKRlB0Oj1lKfg==" workbookSaltValue="64hzARJzK88Lt9CC7Gpn8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<sst xmlns="http://schemas.openxmlformats.org/spreadsheetml/2006/main" count="235" uniqueCount="123">
  <si>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</si>
  <si>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</si>
  <si>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</si>
  <si>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</si>
  <si>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</si>
  <si>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</si>
  <si>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</si>
  <si>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</si>
  <si>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</si>
  <si>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</si>
  <si>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</si>
  <si>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</si>
  <si>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</si>
  <si>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</si>
  <si>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</si>
  <si>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</si>
  <si>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</si>
  <si>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</si>
  <si>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</si>
  <si>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</si>
  <si>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</si>
  <si>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</si>
  <si>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</si>
  <si>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</si>
  <si>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</si>
  <si>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</si>
  <si>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</si>
  <si>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</si>
  <si>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</si>
  <si>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</si>
  <si>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</si>
  <si>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</si>
  <si>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</si>
  <si>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</si>
  <si>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</si>
  <si>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</si>
  <si>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</si>
  <si>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</si>
  <si>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</si>
  <si>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</si>
  <si>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</si>
  <si>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</si>
  <si>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</si>
  <si>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</si>
  <si>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</si>
  <si>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</si>
  <si>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</si>
  <si>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</si>
  <si>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</si>
  <si>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</si>
  <si>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</si>
  <si>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</si>
  <si>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</si>
  <si>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</si>
  <si>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</si>
  <si>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</si>
  <si>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</si>
  <si>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</si>
  <si>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</si>
  <si>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</si>
  <si>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</si>
  <si>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</si>
  <si>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</si>
  <si>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</si>
  <si>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</si>
  <si>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</si>
  <si>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</si>
  <si>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</si>
  <si>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</si>
  <si>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</si>
  <si>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</si>
  <si>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</si>
  <si>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</si>
  <si>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</si>
  <si>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</si>
  <si>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</si>
  <si>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</si>
  <si>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</si>
  <si>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</si>
  <si>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</si>
  <si>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</si>
  <si>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</si>
  <si>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</si>
  <si>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</si>
  <si>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</si>
  <si>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</si>
  <si>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</si>
  <si>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</si>
  <si>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</si>
  <si>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</si>
  <si>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</si>
  <si>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</si>
  <si>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</si>
  <si>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</si>
  <si>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</si>
  <si>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</si>
  <si>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</si>
  <si>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</si>
  <si>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</si>
  <si>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</si>
  <si>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</si>
  <si>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</si>
  <si>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</si>
  <si>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</si>
  <si>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</si>
  <si>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</si>
  <si>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</si>
  <si>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</si>
  <si>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</si>
  <si>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</si>
  <si>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</si>
  <si>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</si>
  <si>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</si>
  <si>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</si>
  <si>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</si>
  <si>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</si>
  <si>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</si>
  <si>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</si>
  <si>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</si>
  <si>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</si>
  <si>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①減価償却累計率は上昇傾向にあるものの、全国平均、類似団体平均と比較しても低位である。
②供用開始が平成10年度であり、法定耐用年数を超える管渠はない。</t>
    <rPh sb="20" eb="22">
      <t>ゼンコク</t>
    </rPh>
    <rPh sb="22" eb="24">
      <t>ヘイキン</t>
    </rPh>
    <rPh sb="25" eb="27">
      <t>ルイジ</t>
    </rPh>
    <rPh sb="27" eb="29">
      <t>ダンタイ</t>
    </rPh>
    <rPh sb="29" eb="31">
      <t>ヘイキン</t>
    </rPh>
    <rPh sb="32" eb="34">
      <t>ヒカク</t>
    </rPh>
    <rPh sb="37" eb="39">
      <t>テイイ</t>
    </rPh>
    <rPh sb="46" eb="48">
      <t>キョウヨウ</t>
    </rPh>
    <rPh sb="48" eb="50">
      <t>カイシ</t>
    </rPh>
    <rPh sb="51" eb="53">
      <t>ヘイセイ</t>
    </rPh>
    <rPh sb="55" eb="57">
      <t>ネンド</t>
    </rPh>
    <rPh sb="61" eb="63">
      <t>ホウテイ</t>
    </rPh>
    <rPh sb="63" eb="65">
      <t>タイヨウ</t>
    </rPh>
    <rPh sb="65" eb="67">
      <t>ネンスウ</t>
    </rPh>
    <rPh sb="68" eb="69">
      <t>コ</t>
    </rPh>
    <rPh sb="71" eb="73">
      <t>カンキョ</t>
    </rPh>
    <phoneticPr fontId="4"/>
  </si>
  <si>
    <t>本事業は、対象人口74名の小規模な事業であることから、使用料収入だけでは維持管理費や資本費を賄うことができない状況にある。料金改定を実施したことにより増収となったものの、一般会計からの繰入金や公共下水道事業との一体的な運営が前提となっている。
施設の状況については、現在のところ老朽化が進んでいるとは言えないものの、今後、経年化の状況や地域の将来像を踏まえながら、統廃合やダウンサイジングによる効率的な施設管理を検討する必要がある。
こうした課題に対し、本市では29年度から10年間を計画期間とする「鳥取市下水道等事業経営戦略」を策定しており、この中に定めた各種目標の達成を通じて、経営の健全化や施設の効率的な管理や機能の維持に取組んでいく。</t>
    <phoneticPr fontId="4"/>
  </si>
  <si>
    <t>①経常収支は100％を超え、また、②累積欠損金も発生していないことから、両比率とも良好な値を示している。
③流動比率は100％を下回っているものの、一般会計からの繰入金等により支払い能力に問題はない。
④H29は新規発行分の企業債の借入が無かった。そのため、既存の企業債の償還に伴い、企業債残高対事業規模比率は減少した。今後も当比率は減少傾向が続く見込みである。
⑤⑥汚水処理に係る資本費の減少、使用料改定に伴う収益が反映されたことで、基準の100％は大幅に下回るものの改善が図られた。
汚水処理原価も前年度と同程度であり、更なる施設の効率化や維持管理経費の抑制が必要である。管理経費のうち特に修繕等対策が進んだことでH27以降は関連経費の低減が図られている。
⑦施設利用率は、類似団体や全国の平均値より高い水準となっており良好な値といえる。
⑧水洗化率は100％を達成している。</t>
    <rPh sb="201" eb="204">
      <t>シヨウリョウ</t>
    </rPh>
    <rPh sb="204" eb="206">
      <t>カイテイ</t>
    </rPh>
    <rPh sb="207" eb="208">
      <t>トモナ</t>
    </rPh>
    <rPh sb="209" eb="211">
      <t>シュウエキ</t>
    </rPh>
    <rPh sb="212" eb="214">
      <t>ハンエイ</t>
    </rPh>
    <rPh sb="221" eb="223">
      <t>キジュン</t>
    </rPh>
    <rPh sb="229" eb="231">
      <t>オオハバ</t>
    </rPh>
    <rPh sb="232" eb="234">
      <t>シタマワ</t>
    </rPh>
    <rPh sb="238" eb="240">
      <t>カイゼン</t>
    </rPh>
    <rPh sb="241" eb="242">
      <t>ハカ</t>
    </rPh>
    <rPh sb="247" eb="249">
      <t>オスイ</t>
    </rPh>
    <rPh sb="249" eb="251">
      <t>ショリ</t>
    </rPh>
    <rPh sb="251" eb="253">
      <t>ゲンカ</t>
    </rPh>
    <rPh sb="254" eb="257">
      <t>ゼンネンド</t>
    </rPh>
    <rPh sb="258" eb="261">
      <t>ドウテイド</t>
    </rPh>
    <rPh sb="265" eb="266">
      <t>サラ</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</si>
</sst>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C9E-47C9-91BF-4544B9F6CA9D}"/>
            </c:ext>
          </c:extLst>
        </c:ser>
        <c:dLbls>
          <c:showLegendKey val="0"/>
          <c:showVal val="0"/>
          <c:showCatName val="0"/>
          <c:showSerName val="0"/>
          <c:showPercent val="0"/>
          <c:showBubbleSize val="0"/>
        </c:dLbls>
        <c:gapWidth val="150"/>
        <c:axId val="418090944"/>
        <c:axId val="418091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0.02</c:v>
                </c:pt>
                <c:pt idx="4">
                  <c:v>0</c:v>
                </c:pt>
              </c:numCache>
            </c:numRef>
          </c:val>
          <c:smooth val="0"/>
          <c:extLst xmlns:c16r2="http://schemas.microsoft.com/office/drawing/2015/06/chart">
            <c:ext xmlns:c16="http://schemas.microsoft.com/office/drawing/2014/chart" uri="{C3380CC4-5D6E-409C-BE32-E72D297353CC}">
              <c16:uniqueId val="{00000001-FC9E-47C9-91BF-4544B9F6CA9D}"/>
            </c:ext>
          </c:extLst>
        </c:ser>
        <c:dLbls>
          <c:showLegendKey val="0"/>
          <c:showVal val="0"/>
          <c:showCatName val="0"/>
          <c:showSerName val="0"/>
          <c:showPercent val="0"/>
          <c:showBubbleSize val="0"/>
        </c:dLbls>
        <c:marker val="1"/>
        <c:smooth val="0"/>
        <c:axId val="418090944"/>
        <c:axId val="418091336"/>
      </c:lineChart>
      <c:dateAx>
        <c:axId val="418090944"/>
        <c:scaling>
          <c:orientation val="minMax"/>
        </c:scaling>
        <c:delete val="1"/>
        <c:axPos val="b"/>
        <c:numFmt formatCode="ge" sourceLinked="1"/>
        <c:majorTickMark val="none"/>
        <c:minorTickMark val="none"/>
        <c:tickLblPos val="none"/>
        <c:crossAx val="418091336"/>
        <c:crosses val="autoZero"/>
        <c:auto val="1"/>
        <c:lblOffset val="100"/>
        <c:baseTimeUnit val="years"/>
      </c:dateAx>
      <c:valAx>
        <c:axId val="41809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0909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131.25</c:v>
                </c:pt>
                <c:pt idx="1">
                  <c:v>131.25</c:v>
                </c:pt>
                <c:pt idx="2">
                  <c:v>137.5</c:v>
                </c:pt>
                <c:pt idx="3">
                  <c:v>125</c:v>
                </c:pt>
                <c:pt idx="4">
                  <c:v>137.5</c:v>
                </c:pt>
              </c:numCache>
            </c:numRef>
          </c:val>
          <c:extLst xmlns:c16r2="http://schemas.microsoft.com/office/drawing/2015/06/chart">
            <c:ext xmlns:c16="http://schemas.microsoft.com/office/drawing/2014/chart" uri="{C3380CC4-5D6E-409C-BE32-E72D297353CC}">
              <c16:uniqueId val="{00000000-6BC9-4259-B2C2-264F99F4DA56}"/>
            </c:ext>
          </c:extLst>
        </c:ser>
        <c:dLbls>
          <c:showLegendKey val="0"/>
          <c:showVal val="0"/>
          <c:showCatName val="0"/>
          <c:showSerName val="0"/>
          <c:showPercent val="0"/>
          <c:showBubbleSize val="0"/>
        </c:dLbls>
        <c:gapWidth val="150"/>
        <c:axId val="562022216"/>
        <c:axId val="56201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56.52</c:v>
                </c:pt>
                <c:pt idx="2">
                  <c:v>53.97</c:v>
                </c:pt>
                <c:pt idx="3">
                  <c:v>40.53</c:v>
                </c:pt>
                <c:pt idx="4">
                  <c:v>40.67</c:v>
                </c:pt>
              </c:numCache>
            </c:numRef>
          </c:val>
          <c:smooth val="0"/>
          <c:extLst xmlns:c16r2="http://schemas.microsoft.com/office/drawing/2015/06/chart">
            <c:ext xmlns:c16="http://schemas.microsoft.com/office/drawing/2014/chart" uri="{C3380CC4-5D6E-409C-BE32-E72D297353CC}">
              <c16:uniqueId val="{00000001-6BC9-4259-B2C2-264F99F4DA56}"/>
            </c:ext>
          </c:extLst>
        </c:ser>
        <c:dLbls>
          <c:showLegendKey val="0"/>
          <c:showVal val="0"/>
          <c:showCatName val="0"/>
          <c:showSerName val="0"/>
          <c:showPercent val="0"/>
          <c:showBubbleSize val="0"/>
        </c:dLbls>
        <c:marker val="1"/>
        <c:smooth val="0"/>
        <c:axId val="562022216"/>
        <c:axId val="562017904"/>
      </c:lineChart>
      <c:dateAx>
        <c:axId val="562022216"/>
        <c:scaling>
          <c:orientation val="minMax"/>
        </c:scaling>
        <c:delete val="1"/>
        <c:axPos val="b"/>
        <c:numFmt formatCode="ge" sourceLinked="1"/>
        <c:majorTickMark val="none"/>
        <c:minorTickMark val="none"/>
        <c:tickLblPos val="none"/>
        <c:crossAx val="562017904"/>
        <c:crosses val="autoZero"/>
        <c:auto val="1"/>
        <c:lblOffset val="100"/>
        <c:baseTimeUnit val="years"/>
      </c:dateAx>
      <c:valAx>
        <c:axId val="56201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02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90.36</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CE38-4EF1-8585-F9C2C873614F}"/>
            </c:ext>
          </c:extLst>
        </c:ser>
        <c:dLbls>
          <c:showLegendKey val="0"/>
          <c:showVal val="0"/>
          <c:showCatName val="0"/>
          <c:showSerName val="0"/>
          <c:showPercent val="0"/>
          <c:showBubbleSize val="0"/>
        </c:dLbls>
        <c:gapWidth val="150"/>
        <c:axId val="562022608"/>
        <c:axId val="56201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89.31</c:v>
                </c:pt>
                <c:pt idx="1">
                  <c:v>91.27</c:v>
                </c:pt>
                <c:pt idx="2">
                  <c:v>92.01</c:v>
                </c:pt>
                <c:pt idx="3">
                  <c:v>90.28</c:v>
                </c:pt>
                <c:pt idx="4">
                  <c:v>89.47</c:v>
                </c:pt>
              </c:numCache>
            </c:numRef>
          </c:val>
          <c:smooth val="0"/>
          <c:extLst xmlns:c16r2="http://schemas.microsoft.com/office/drawing/2015/06/chart">
            <c:ext xmlns:c16="http://schemas.microsoft.com/office/drawing/2014/chart" uri="{C3380CC4-5D6E-409C-BE32-E72D297353CC}">
              <c16:uniqueId val="{00000001-CE38-4EF1-8585-F9C2C873614F}"/>
            </c:ext>
          </c:extLst>
        </c:ser>
        <c:dLbls>
          <c:showLegendKey val="0"/>
          <c:showVal val="0"/>
          <c:showCatName val="0"/>
          <c:showSerName val="0"/>
          <c:showPercent val="0"/>
          <c:showBubbleSize val="0"/>
        </c:dLbls>
        <c:marker val="1"/>
        <c:smooth val="0"/>
        <c:axId val="562022608"/>
        <c:axId val="562018688"/>
      </c:lineChart>
      <c:dateAx>
        <c:axId val="562022608"/>
        <c:scaling>
          <c:orientation val="minMax"/>
        </c:scaling>
        <c:delete val="1"/>
        <c:axPos val="b"/>
        <c:numFmt formatCode="ge" sourceLinked="1"/>
        <c:majorTickMark val="none"/>
        <c:minorTickMark val="none"/>
        <c:tickLblPos val="none"/>
        <c:crossAx val="562018688"/>
        <c:crosses val="autoZero"/>
        <c:auto val="1"/>
        <c:lblOffset val="100"/>
        <c:baseTimeUnit val="years"/>
      </c:dateAx>
      <c:valAx>
        <c:axId val="5620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02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118.7</c:v>
                </c:pt>
                <c:pt idx="1">
                  <c:v>100.27</c:v>
                </c:pt>
                <c:pt idx="2">
                  <c:v>110.82</c:v>
                </c:pt>
                <c:pt idx="3">
                  <c:v>94.75</c:v>
                </c:pt>
                <c:pt idx="4">
                  <c:v>123.71</c:v>
                </c:pt>
              </c:numCache>
            </c:numRef>
          </c:val>
          <c:extLst xmlns:c16r2="http://schemas.microsoft.com/office/drawing/2015/06/chart">
            <c:ext xmlns:c16="http://schemas.microsoft.com/office/drawing/2014/chart" uri="{C3380CC4-5D6E-409C-BE32-E72D297353CC}">
              <c16:uniqueId val="{00000000-6943-40D0-89C8-42CED7AF2E63}"/>
            </c:ext>
          </c:extLst>
        </c:ser>
        <c:dLbls>
          <c:showLegendKey val="0"/>
          <c:showVal val="0"/>
          <c:showCatName val="0"/>
          <c:showSerName val="0"/>
          <c:showPercent val="0"/>
          <c:showBubbleSize val="0"/>
        </c:dLbls>
        <c:gapWidth val="150"/>
        <c:axId val="418093296"/>
        <c:axId val="55793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72.680000000000007</c:v>
                </c:pt>
                <c:pt idx="1">
                  <c:v>92.2</c:v>
                </c:pt>
                <c:pt idx="2">
                  <c:v>88.55</c:v>
                </c:pt>
                <c:pt idx="3">
                  <c:v>84.51</c:v>
                </c:pt>
                <c:pt idx="4">
                  <c:v>92.53</c:v>
                </c:pt>
              </c:numCache>
            </c:numRef>
          </c:val>
          <c:smooth val="0"/>
          <c:extLst xmlns:c16r2="http://schemas.microsoft.com/office/drawing/2015/06/chart">
            <c:ext xmlns:c16="http://schemas.microsoft.com/office/drawing/2014/chart" uri="{C3380CC4-5D6E-409C-BE32-E72D297353CC}">
              <c16:uniqueId val="{00000001-6943-40D0-89C8-42CED7AF2E63}"/>
            </c:ext>
          </c:extLst>
        </c:ser>
        <c:dLbls>
          <c:showLegendKey val="0"/>
          <c:showVal val="0"/>
          <c:showCatName val="0"/>
          <c:showSerName val="0"/>
          <c:showPercent val="0"/>
          <c:showBubbleSize val="0"/>
        </c:dLbls>
        <c:marker val="1"/>
        <c:smooth val="0"/>
        <c:axId val="418093296"/>
        <c:axId val="557939632"/>
      </c:lineChart>
      <c:dateAx>
        <c:axId val="418093296"/>
        <c:scaling>
          <c:orientation val="minMax"/>
        </c:scaling>
        <c:delete val="1"/>
        <c:axPos val="b"/>
        <c:numFmt formatCode="ge" sourceLinked="1"/>
        <c:majorTickMark val="none"/>
        <c:minorTickMark val="none"/>
        <c:tickLblPos val="none"/>
        <c:crossAx val="557939632"/>
        <c:crosses val="autoZero"/>
        <c:auto val="1"/>
        <c:lblOffset val="100"/>
        <c:baseTimeUnit val="years"/>
      </c:dateAx>
      <c:valAx>
        <c:axId val="55793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09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8.4</c:v>
                </c:pt>
                <c:pt idx="1">
                  <c:v>20.16</c:v>
                </c:pt>
                <c:pt idx="2">
                  <c:v>24.38</c:v>
                </c:pt>
                <c:pt idx="3">
                  <c:v>27.99</c:v>
                </c:pt>
                <c:pt idx="4">
                  <c:v>31.58</c:v>
                </c:pt>
              </c:numCache>
            </c:numRef>
          </c:val>
          <c:extLst xmlns:c16r2="http://schemas.microsoft.com/office/drawing/2015/06/chart">
            <c:ext xmlns:c16="http://schemas.microsoft.com/office/drawing/2014/chart" uri="{C3380CC4-5D6E-409C-BE32-E72D297353CC}">
              <c16:uniqueId val="{00000000-936C-4B6C-BB71-3CCADF37BED7}"/>
            </c:ext>
          </c:extLst>
        </c:ser>
        <c:dLbls>
          <c:showLegendKey val="0"/>
          <c:showVal val="0"/>
          <c:showCatName val="0"/>
          <c:showSerName val="0"/>
          <c:showPercent val="0"/>
          <c:showBubbleSize val="0"/>
        </c:dLbls>
        <c:gapWidth val="150"/>
        <c:axId val="557934928"/>
        <c:axId val="26154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20.74</c:v>
                </c:pt>
                <c:pt idx="1">
                  <c:v>26.06</c:v>
                </c:pt>
                <c:pt idx="2">
                  <c:v>29.54</c:v>
                </c:pt>
                <c:pt idx="3">
                  <c:v>32.85</c:v>
                </c:pt>
                <c:pt idx="4">
                  <c:v>40.049999999999997</c:v>
                </c:pt>
              </c:numCache>
            </c:numRef>
          </c:val>
          <c:smooth val="0"/>
          <c:extLst xmlns:c16r2="http://schemas.microsoft.com/office/drawing/2015/06/chart">
            <c:ext xmlns:c16="http://schemas.microsoft.com/office/drawing/2014/chart" uri="{C3380CC4-5D6E-409C-BE32-E72D297353CC}">
              <c16:uniqueId val="{00000001-936C-4B6C-BB71-3CCADF37BED7}"/>
            </c:ext>
          </c:extLst>
        </c:ser>
        <c:dLbls>
          <c:showLegendKey val="0"/>
          <c:showVal val="0"/>
          <c:showCatName val="0"/>
          <c:showSerName val="0"/>
          <c:showPercent val="0"/>
          <c:showBubbleSize val="0"/>
        </c:dLbls>
        <c:marker val="1"/>
        <c:smooth val="0"/>
        <c:axId val="557934928"/>
        <c:axId val="261545256"/>
      </c:lineChart>
      <c:dateAx>
        <c:axId val="557934928"/>
        <c:scaling>
          <c:orientation val="minMax"/>
        </c:scaling>
        <c:delete val="1"/>
        <c:axPos val="b"/>
        <c:numFmt formatCode="ge" sourceLinked="1"/>
        <c:majorTickMark val="none"/>
        <c:minorTickMark val="none"/>
        <c:tickLblPos val="none"/>
        <c:crossAx val="261545256"/>
        <c:crosses val="autoZero"/>
        <c:auto val="1"/>
        <c:lblOffset val="100"/>
        <c:baseTimeUnit val="years"/>
      </c:dateAx>
      <c:valAx>
        <c:axId val="26154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93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F9A-444C-B1F3-E3612BF274F6}"/>
            </c:ext>
          </c:extLst>
        </c:ser>
        <c:dLbls>
          <c:showLegendKey val="0"/>
          <c:showVal val="0"/>
          <c:showCatName val="0"/>
          <c:showSerName val="0"/>
          <c:showPercent val="0"/>
          <c:showBubbleSize val="0"/>
        </c:dLbls>
        <c:gapWidth val="150"/>
        <c:axId val="561522000"/>
        <c:axId val="56152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F9A-444C-B1F3-E3612BF274F6}"/>
            </c:ext>
          </c:extLst>
        </c:ser>
        <c:dLbls>
          <c:showLegendKey val="0"/>
          <c:showVal val="0"/>
          <c:showCatName val="0"/>
          <c:showSerName val="0"/>
          <c:showPercent val="0"/>
          <c:showBubbleSize val="0"/>
        </c:dLbls>
        <c:marker val="1"/>
        <c:smooth val="0"/>
        <c:axId val="561522000"/>
        <c:axId val="561520040"/>
      </c:lineChart>
      <c:dateAx>
        <c:axId val="561522000"/>
        <c:scaling>
          <c:orientation val="minMax"/>
        </c:scaling>
        <c:delete val="1"/>
        <c:axPos val="b"/>
        <c:numFmt formatCode="ge" sourceLinked="1"/>
        <c:majorTickMark val="none"/>
        <c:minorTickMark val="none"/>
        <c:tickLblPos val="none"/>
        <c:crossAx val="561520040"/>
        <c:crosses val="autoZero"/>
        <c:auto val="1"/>
        <c:lblOffset val="100"/>
        <c:baseTimeUnit val="years"/>
      </c:dateAx>
      <c:valAx>
        <c:axId val="56152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52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D60-495F-8F27-2723BDB0127F}"/>
            </c:ext>
          </c:extLst>
        </c:ser>
        <c:dLbls>
          <c:showLegendKey val="0"/>
          <c:showVal val="0"/>
          <c:showCatName val="0"/>
          <c:showSerName val="0"/>
          <c:showPercent val="0"/>
          <c:showBubbleSize val="0"/>
        </c:dLbls>
        <c:gapWidth val="150"/>
        <c:axId val="561518080"/>
        <c:axId val="56152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902.15</c:v>
                </c:pt>
                <c:pt idx="1">
                  <c:v>247.01</c:v>
                </c:pt>
                <c:pt idx="2">
                  <c:v>336.57</c:v>
                </c:pt>
                <c:pt idx="3">
                  <c:v>378.75</c:v>
                </c:pt>
                <c:pt idx="4">
                  <c:v>437.99</c:v>
                </c:pt>
              </c:numCache>
            </c:numRef>
          </c:val>
          <c:smooth val="0"/>
          <c:extLst xmlns:c16r2="http://schemas.microsoft.com/office/drawing/2015/06/chart">
            <c:ext xmlns:c16="http://schemas.microsoft.com/office/drawing/2014/chart" uri="{C3380CC4-5D6E-409C-BE32-E72D297353CC}">
              <c16:uniqueId val="{00000001-1D60-495F-8F27-2723BDB0127F}"/>
            </c:ext>
          </c:extLst>
        </c:ser>
        <c:dLbls>
          <c:showLegendKey val="0"/>
          <c:showVal val="0"/>
          <c:showCatName val="0"/>
          <c:showSerName val="0"/>
          <c:showPercent val="0"/>
          <c:showBubbleSize val="0"/>
        </c:dLbls>
        <c:marker val="1"/>
        <c:smooth val="0"/>
        <c:axId val="561518080"/>
        <c:axId val="561520432"/>
      </c:lineChart>
      <c:dateAx>
        <c:axId val="561518080"/>
        <c:scaling>
          <c:orientation val="minMax"/>
        </c:scaling>
        <c:delete val="1"/>
        <c:axPos val="b"/>
        <c:numFmt formatCode="ge" sourceLinked="1"/>
        <c:majorTickMark val="none"/>
        <c:minorTickMark val="none"/>
        <c:tickLblPos val="none"/>
        <c:crossAx val="561520432"/>
        <c:crosses val="autoZero"/>
        <c:auto val="1"/>
        <c:lblOffset val="100"/>
        <c:baseTimeUnit val="years"/>
      </c:dateAx>
      <c:valAx>
        <c:axId val="56152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5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8156.76</c:v>
                </c:pt>
                <c:pt idx="1">
                  <c:v>115.43</c:v>
                </c:pt>
                <c:pt idx="2">
                  <c:v>116.2</c:v>
                </c:pt>
                <c:pt idx="3">
                  <c:v>73.09</c:v>
                </c:pt>
                <c:pt idx="4">
                  <c:v>78.28</c:v>
                </c:pt>
              </c:numCache>
            </c:numRef>
          </c:val>
          <c:extLst xmlns:c16r2="http://schemas.microsoft.com/office/drawing/2015/06/chart">
            <c:ext xmlns:c16="http://schemas.microsoft.com/office/drawing/2014/chart" uri="{C3380CC4-5D6E-409C-BE32-E72D297353CC}">
              <c16:uniqueId val="{00000000-D35F-4D63-8CA8-247AB8AEDB30}"/>
            </c:ext>
          </c:extLst>
        </c:ser>
        <c:dLbls>
          <c:showLegendKey val="0"/>
          <c:showVal val="0"/>
          <c:showCatName val="0"/>
          <c:showSerName val="0"/>
          <c:showPercent val="0"/>
          <c:showBubbleSize val="0"/>
        </c:dLbls>
        <c:gapWidth val="150"/>
        <c:axId val="561516904"/>
        <c:axId val="56151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252.13</c:v>
                </c:pt>
                <c:pt idx="1">
                  <c:v>-2.84</c:v>
                </c:pt>
                <c:pt idx="2">
                  <c:v>-26.7</c:v>
                </c:pt>
                <c:pt idx="3">
                  <c:v>-69.7</c:v>
                </c:pt>
                <c:pt idx="4">
                  <c:v>-14.2</c:v>
                </c:pt>
              </c:numCache>
            </c:numRef>
          </c:val>
          <c:smooth val="0"/>
          <c:extLst xmlns:c16r2="http://schemas.microsoft.com/office/drawing/2015/06/chart">
            <c:ext xmlns:c16="http://schemas.microsoft.com/office/drawing/2014/chart" uri="{C3380CC4-5D6E-409C-BE32-E72D297353CC}">
              <c16:uniqueId val="{00000001-D35F-4D63-8CA8-247AB8AEDB30}"/>
            </c:ext>
          </c:extLst>
        </c:ser>
        <c:dLbls>
          <c:showLegendKey val="0"/>
          <c:showVal val="0"/>
          <c:showCatName val="0"/>
          <c:showSerName val="0"/>
          <c:showPercent val="0"/>
          <c:showBubbleSize val="0"/>
        </c:dLbls>
        <c:marker val="1"/>
        <c:smooth val="0"/>
        <c:axId val="561516904"/>
        <c:axId val="561519648"/>
      </c:lineChart>
      <c:dateAx>
        <c:axId val="561516904"/>
        <c:scaling>
          <c:orientation val="minMax"/>
        </c:scaling>
        <c:delete val="1"/>
        <c:axPos val="b"/>
        <c:numFmt formatCode="ge" sourceLinked="1"/>
        <c:majorTickMark val="none"/>
        <c:minorTickMark val="none"/>
        <c:tickLblPos val="none"/>
        <c:crossAx val="561519648"/>
        <c:crosses val="autoZero"/>
        <c:auto val="1"/>
        <c:lblOffset val="100"/>
        <c:baseTimeUnit val="years"/>
      </c:dateAx>
      <c:valAx>
        <c:axId val="56151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51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3223.75</c:v>
                </c:pt>
                <c:pt idx="1">
                  <c:v>6004.76</c:v>
                </c:pt>
                <c:pt idx="2">
                  <c:v>5643.24</c:v>
                </c:pt>
                <c:pt idx="3">
                  <c:v>5252.59</c:v>
                </c:pt>
                <c:pt idx="4">
                  <c:v>4625.1400000000003</c:v>
                </c:pt>
              </c:numCache>
            </c:numRef>
          </c:val>
          <c:extLst xmlns:c16r2="http://schemas.microsoft.com/office/drawing/2015/06/chart">
            <c:ext xmlns:c16="http://schemas.microsoft.com/office/drawing/2014/chart" uri="{C3380CC4-5D6E-409C-BE32-E72D297353CC}">
              <c16:uniqueId val="{00000000-DED2-4BB1-8C8B-7EFC47698218}"/>
            </c:ext>
          </c:extLst>
        </c:ser>
        <c:dLbls>
          <c:showLegendKey val="0"/>
          <c:showVal val="0"/>
          <c:showCatName val="0"/>
          <c:showSerName val="0"/>
          <c:showPercent val="0"/>
          <c:showBubbleSize val="0"/>
        </c:dLbls>
        <c:gapWidth val="150"/>
        <c:axId val="561520824"/>
        <c:axId val="56152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1156.78</c:v>
                </c:pt>
                <c:pt idx="1">
                  <c:v>1239.21</c:v>
                </c:pt>
                <c:pt idx="2">
                  <c:v>1196.58</c:v>
                </c:pt>
                <c:pt idx="3">
                  <c:v>776.75</c:v>
                </c:pt>
                <c:pt idx="4">
                  <c:v>438.26</c:v>
                </c:pt>
              </c:numCache>
            </c:numRef>
          </c:val>
          <c:smooth val="0"/>
          <c:extLst xmlns:c16r2="http://schemas.microsoft.com/office/drawing/2015/06/chart">
            <c:ext xmlns:c16="http://schemas.microsoft.com/office/drawing/2014/chart" uri="{C3380CC4-5D6E-409C-BE32-E72D297353CC}">
              <c16:uniqueId val="{00000001-DED2-4BB1-8C8B-7EFC47698218}"/>
            </c:ext>
          </c:extLst>
        </c:ser>
        <c:dLbls>
          <c:showLegendKey val="0"/>
          <c:showVal val="0"/>
          <c:showCatName val="0"/>
          <c:showSerName val="0"/>
          <c:showPercent val="0"/>
          <c:showBubbleSize val="0"/>
        </c:dLbls>
        <c:marker val="1"/>
        <c:smooth val="0"/>
        <c:axId val="561520824"/>
        <c:axId val="561523568"/>
      </c:lineChart>
      <c:dateAx>
        <c:axId val="561520824"/>
        <c:scaling>
          <c:orientation val="minMax"/>
        </c:scaling>
        <c:delete val="1"/>
        <c:axPos val="b"/>
        <c:numFmt formatCode="ge" sourceLinked="1"/>
        <c:majorTickMark val="none"/>
        <c:minorTickMark val="none"/>
        <c:tickLblPos val="none"/>
        <c:crossAx val="561523568"/>
        <c:crosses val="autoZero"/>
        <c:auto val="1"/>
        <c:lblOffset val="100"/>
        <c:baseTimeUnit val="years"/>
      </c:dateAx>
      <c:valAx>
        <c:axId val="56152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52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20.7</c:v>
                </c:pt>
                <c:pt idx="1">
                  <c:v>20.46</c:v>
                </c:pt>
                <c:pt idx="2">
                  <c:v>55.94</c:v>
                </c:pt>
                <c:pt idx="3">
                  <c:v>58.96</c:v>
                </c:pt>
                <c:pt idx="4">
                  <c:v>62.32</c:v>
                </c:pt>
              </c:numCache>
            </c:numRef>
          </c:val>
          <c:extLst xmlns:c16r2="http://schemas.microsoft.com/office/drawing/2015/06/chart">
            <c:ext xmlns:c16="http://schemas.microsoft.com/office/drawing/2014/chart" uri="{C3380CC4-5D6E-409C-BE32-E72D297353CC}">
              <c16:uniqueId val="{00000000-DE6E-444D-A28B-6860FBA64BAF}"/>
            </c:ext>
          </c:extLst>
        </c:ser>
        <c:dLbls>
          <c:showLegendKey val="0"/>
          <c:showVal val="0"/>
          <c:showCatName val="0"/>
          <c:showSerName val="0"/>
          <c:showPercent val="0"/>
          <c:showBubbleSize val="0"/>
        </c:dLbls>
        <c:gapWidth val="150"/>
        <c:axId val="561521608"/>
        <c:axId val="561519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33.82</c:v>
                </c:pt>
                <c:pt idx="1">
                  <c:v>38.14</c:v>
                </c:pt>
                <c:pt idx="2">
                  <c:v>38.28</c:v>
                </c:pt>
                <c:pt idx="3">
                  <c:v>38.49</c:v>
                </c:pt>
                <c:pt idx="4">
                  <c:v>39.86</c:v>
                </c:pt>
              </c:numCache>
            </c:numRef>
          </c:val>
          <c:smooth val="0"/>
          <c:extLst xmlns:c16r2="http://schemas.microsoft.com/office/drawing/2015/06/chart">
            <c:ext xmlns:c16="http://schemas.microsoft.com/office/drawing/2014/chart" uri="{C3380CC4-5D6E-409C-BE32-E72D297353CC}">
              <c16:uniqueId val="{00000001-DE6E-444D-A28B-6860FBA64BAF}"/>
            </c:ext>
          </c:extLst>
        </c:ser>
        <c:dLbls>
          <c:showLegendKey val="0"/>
          <c:showVal val="0"/>
          <c:showCatName val="0"/>
          <c:showSerName val="0"/>
          <c:showPercent val="0"/>
          <c:showBubbleSize val="0"/>
        </c:dLbls>
        <c:marker val="1"/>
        <c:smooth val="0"/>
        <c:axId val="561521608"/>
        <c:axId val="561519256"/>
      </c:lineChart>
      <c:dateAx>
        <c:axId val="561521608"/>
        <c:scaling>
          <c:orientation val="minMax"/>
        </c:scaling>
        <c:delete val="1"/>
        <c:axPos val="b"/>
        <c:numFmt formatCode="ge" sourceLinked="1"/>
        <c:majorTickMark val="none"/>
        <c:minorTickMark val="none"/>
        <c:tickLblPos val="none"/>
        <c:crossAx val="561519256"/>
        <c:crosses val="autoZero"/>
        <c:auto val="1"/>
        <c:lblOffset val="100"/>
        <c:baseTimeUnit val="years"/>
      </c:dateAx>
      <c:valAx>
        <c:axId val="56151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52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600.80999999999995</c:v>
                </c:pt>
                <c:pt idx="1">
                  <c:v>611.97</c:v>
                </c:pt>
                <c:pt idx="2">
                  <c:v>224.09</c:v>
                </c:pt>
                <c:pt idx="3">
                  <c:v>226.06</c:v>
                </c:pt>
                <c:pt idx="4">
                  <c:v>230.25</c:v>
                </c:pt>
              </c:numCache>
            </c:numRef>
          </c:val>
          <c:extLst xmlns:c16r2="http://schemas.microsoft.com/office/drawing/2015/06/chart">
            <c:ext xmlns:c16="http://schemas.microsoft.com/office/drawing/2014/chart" uri="{C3380CC4-5D6E-409C-BE32-E72D297353CC}">
              <c16:uniqueId val="{00000000-26A6-46B0-9E50-20425A7D0648}"/>
            </c:ext>
          </c:extLst>
        </c:ser>
        <c:dLbls>
          <c:showLegendKey val="0"/>
          <c:showVal val="0"/>
          <c:showCatName val="0"/>
          <c:showSerName val="0"/>
          <c:showPercent val="0"/>
          <c:showBubbleSize val="0"/>
        </c:dLbls>
        <c:gapWidth val="150"/>
        <c:axId val="555949280"/>
        <c:axId val="55594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525.1</c:v>
                </c:pt>
                <c:pt idx="1">
                  <c:v>471.79</c:v>
                </c:pt>
                <c:pt idx="2">
                  <c:v>468.36</c:v>
                </c:pt>
                <c:pt idx="3">
                  <c:v>479.21</c:v>
                </c:pt>
                <c:pt idx="4">
                  <c:v>451.49</c:v>
                </c:pt>
              </c:numCache>
            </c:numRef>
          </c:val>
          <c:smooth val="0"/>
          <c:extLst xmlns:c16r2="http://schemas.microsoft.com/office/drawing/2015/06/chart">
            <c:ext xmlns:c16="http://schemas.microsoft.com/office/drawing/2014/chart" uri="{C3380CC4-5D6E-409C-BE32-E72D297353CC}">
              <c16:uniqueId val="{00000001-26A6-46B0-9E50-20425A7D0648}"/>
            </c:ext>
          </c:extLst>
        </c:ser>
        <c:dLbls>
          <c:showLegendKey val="0"/>
          <c:showVal val="0"/>
          <c:showCatName val="0"/>
          <c:showSerName val="0"/>
          <c:showPercent val="0"/>
          <c:showBubbleSize val="0"/>
        </c:dLbls>
        <c:marker val="1"/>
        <c:smooth val="0"/>
        <c:axId val="555949280"/>
        <c:axId val="555945360"/>
      </c:lineChart>
      <c:dateAx>
        <c:axId val="555949280"/>
        <c:scaling>
          <c:orientation val="minMax"/>
        </c:scaling>
        <c:delete val="1"/>
        <c:axPos val="b"/>
        <c:numFmt formatCode="ge" sourceLinked="1"/>
        <c:majorTickMark val="none"/>
        <c:minorTickMark val="none"/>
        <c:tickLblPos val="none"/>
        <c:crossAx val="555945360"/>
        <c:crosses val="autoZero"/>
        <c:auto val="1"/>
        <c:lblOffset val="100"/>
        <c:baseTimeUnit val="years"/>
      </c:dateAx>
      <c:valAx>
        <c:axId val="55594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9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【437.99】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【520.82】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【460.50】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【40.05】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鳥取県　鳥取市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林業集落排水</v>
      </c>
      <c r="Q8" s="78"/>
      <c r="R8" s="78"/>
      <c r="S8" s="78"/>
      <c r="T8" s="78"/>
      <c r="U8" s="78"/>
      <c r="V8" s="78"/>
      <c r="W8" s="78" t="str">
        <f>データ!L6</f>
        <v>G2</v>
      </c>
      <c r="X8" s="78"/>
      <c r="Y8" s="78"/>
      <c r="Z8" s="78"/>
      <c r="AA8" s="78"/>
      <c r="AB8" s="78"/>
      <c r="AC8" s="78"/>
      <c r="AD8" s="79" t="str">
        <f>データ!$M$6</f>
        <v>非設置</v>
      </c>
      <c r="AE8" s="79"/>
      <c r="AF8" s="79"/>
      <c r="AG8" s="79"/>
      <c r="AH8" s="79"/>
      <c r="AI8" s="79"/>
      <c r="AJ8" s="79"/>
      <c r="AK8" s="3"/>
      <c r="AL8" s="73">
        <f>データ!S6</f>
        <v>189799</v>
      </c>
      <c r="AM8" s="73"/>
      <c r="AN8" s="73"/>
      <c r="AO8" s="73"/>
      <c r="AP8" s="73"/>
      <c r="AQ8" s="73"/>
      <c r="AR8" s="73"/>
      <c r="AS8" s="73"/>
      <c r="AT8" s="72">
        <f>データ!T6</f>
        <v>765.31</v>
      </c>
      <c r="AU8" s="72"/>
      <c r="AV8" s="72"/>
      <c r="AW8" s="72"/>
      <c r="AX8" s="72"/>
      <c r="AY8" s="72"/>
      <c r="AZ8" s="72"/>
      <c r="BA8" s="72"/>
      <c r="BB8" s="72">
        <f>データ!U6</f>
        <v>248</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f>データ!O6</f>
        <v>50.95</v>
      </c>
      <c r="J10" s="72"/>
      <c r="K10" s="72"/>
      <c r="L10" s="72"/>
      <c r="M10" s="72"/>
      <c r="N10" s="72"/>
      <c r="O10" s="72"/>
      <c r="P10" s="72">
        <f>データ!P6</f>
        <v>0.04</v>
      </c>
      <c r="Q10" s="72"/>
      <c r="R10" s="72"/>
      <c r="S10" s="72"/>
      <c r="T10" s="72"/>
      <c r="U10" s="72"/>
      <c r="V10" s="72"/>
      <c r="W10" s="72">
        <f>データ!Q6</f>
        <v>40.24</v>
      </c>
      <c r="X10" s="72"/>
      <c r="Y10" s="72"/>
      <c r="Z10" s="72"/>
      <c r="AA10" s="72"/>
      <c r="AB10" s="72"/>
      <c r="AC10" s="72"/>
      <c r="AD10" s="73">
        <f>データ!R6</f>
        <v>2717</v>
      </c>
      <c r="AE10" s="73"/>
      <c r="AF10" s="73"/>
      <c r="AG10" s="73"/>
      <c r="AH10" s="73"/>
      <c r="AI10" s="73"/>
      <c r="AJ10" s="73"/>
      <c r="AK10" s="2"/>
      <c r="AL10" s="73">
        <f>データ!V6</f>
        <v>74</v>
      </c>
      <c r="AM10" s="73"/>
      <c r="AN10" s="73"/>
      <c r="AO10" s="73"/>
      <c r="AP10" s="73"/>
      <c r="AQ10" s="73"/>
      <c r="AR10" s="73"/>
      <c r="AS10" s="73"/>
      <c r="AT10" s="72">
        <f>データ!W6</f>
        <v>0.14000000000000001</v>
      </c>
      <c r="AU10" s="72"/>
      <c r="AV10" s="72"/>
      <c r="AW10" s="72"/>
      <c r="AX10" s="72"/>
      <c r="AY10" s="72"/>
      <c r="AZ10" s="72"/>
      <c r="BA10" s="72"/>
      <c r="BB10" s="72">
        <f>データ!X6</f>
        <v>528.57000000000005</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5" t="s">
        <v>120</v>
      </c>
      <c r="BM47" s="56"/>
      <c r="BN47" s="56"/>
      <c r="BO47" s="56"/>
      <c r="BP47" s="56"/>
      <c r="BQ47" s="56"/>
      <c r="BR47" s="56"/>
      <c r="BS47" s="56"/>
      <c r="BT47" s="56"/>
      <c r="BU47" s="56"/>
      <c r="BV47" s="56"/>
      <c r="BW47" s="56"/>
      <c r="BX47" s="56"/>
      <c r="BY47" s="56"/>
      <c r="BZ47" s="5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5"/>
      <c r="BM48" s="56"/>
      <c r="BN48" s="56"/>
      <c r="BO48" s="56"/>
      <c r="BP48" s="56"/>
      <c r="BQ48" s="56"/>
      <c r="BR48" s="56"/>
      <c r="BS48" s="56"/>
      <c r="BT48" s="56"/>
      <c r="BU48" s="56"/>
      <c r="BV48" s="56"/>
      <c r="BW48" s="56"/>
      <c r="BX48" s="56"/>
      <c r="BY48" s="56"/>
      <c r="BZ48" s="5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5"/>
      <c r="BM49" s="56"/>
      <c r="BN49" s="56"/>
      <c r="BO49" s="56"/>
      <c r="BP49" s="56"/>
      <c r="BQ49" s="56"/>
      <c r="BR49" s="56"/>
      <c r="BS49" s="56"/>
      <c r="BT49" s="56"/>
      <c r="BU49" s="56"/>
      <c r="BV49" s="56"/>
      <c r="BW49" s="56"/>
      <c r="BX49" s="56"/>
      <c r="BY49" s="56"/>
      <c r="BZ49" s="5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5"/>
      <c r="BM50" s="56"/>
      <c r="BN50" s="56"/>
      <c r="BO50" s="56"/>
      <c r="BP50" s="56"/>
      <c r="BQ50" s="56"/>
      <c r="BR50" s="56"/>
      <c r="BS50" s="56"/>
      <c r="BT50" s="56"/>
      <c r="BU50" s="56"/>
      <c r="BV50" s="56"/>
      <c r="BW50" s="56"/>
      <c r="BX50" s="56"/>
      <c r="BY50" s="56"/>
      <c r="BZ50" s="5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5"/>
      <c r="BM51" s="56"/>
      <c r="BN51" s="56"/>
      <c r="BO51" s="56"/>
      <c r="BP51" s="56"/>
      <c r="BQ51" s="56"/>
      <c r="BR51" s="56"/>
      <c r="BS51" s="56"/>
      <c r="BT51" s="56"/>
      <c r="BU51" s="56"/>
      <c r="BV51" s="56"/>
      <c r="BW51" s="56"/>
      <c r="BX51" s="56"/>
      <c r="BY51" s="56"/>
      <c r="BZ51" s="5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5"/>
      <c r="BM52" s="56"/>
      <c r="BN52" s="56"/>
      <c r="BO52" s="56"/>
      <c r="BP52" s="56"/>
      <c r="BQ52" s="56"/>
      <c r="BR52" s="56"/>
      <c r="BS52" s="56"/>
      <c r="BT52" s="56"/>
      <c r="BU52" s="56"/>
      <c r="BV52" s="56"/>
      <c r="BW52" s="56"/>
      <c r="BX52" s="56"/>
      <c r="BY52" s="56"/>
      <c r="BZ52" s="5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5"/>
      <c r="BM53" s="56"/>
      <c r="BN53" s="56"/>
      <c r="BO53" s="56"/>
      <c r="BP53" s="56"/>
      <c r="BQ53" s="56"/>
      <c r="BR53" s="56"/>
      <c r="BS53" s="56"/>
      <c r="BT53" s="56"/>
      <c r="BU53" s="56"/>
      <c r="BV53" s="56"/>
      <c r="BW53" s="56"/>
      <c r="BX53" s="56"/>
      <c r="BY53" s="56"/>
      <c r="BZ53" s="5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5"/>
      <c r="BM54" s="56"/>
      <c r="BN54" s="56"/>
      <c r="BO54" s="56"/>
      <c r="BP54" s="56"/>
      <c r="BQ54" s="56"/>
      <c r="BR54" s="56"/>
      <c r="BS54" s="56"/>
      <c r="BT54" s="56"/>
      <c r="BU54" s="56"/>
      <c r="BV54" s="56"/>
      <c r="BW54" s="56"/>
      <c r="BX54" s="56"/>
      <c r="BY54" s="56"/>
      <c r="BZ54" s="5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5"/>
      <c r="BM55" s="56"/>
      <c r="BN55" s="56"/>
      <c r="BO55" s="56"/>
      <c r="BP55" s="56"/>
      <c r="BQ55" s="56"/>
      <c r="BR55" s="56"/>
      <c r="BS55" s="56"/>
      <c r="BT55" s="56"/>
      <c r="BU55" s="56"/>
      <c r="BV55" s="56"/>
      <c r="BW55" s="56"/>
      <c r="BX55" s="56"/>
      <c r="BY55" s="56"/>
      <c r="BZ55" s="57"/>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55"/>
      <c r="BM56" s="56"/>
      <c r="BN56" s="56"/>
      <c r="BO56" s="56"/>
      <c r="BP56" s="56"/>
      <c r="BQ56" s="56"/>
      <c r="BR56" s="56"/>
      <c r="BS56" s="56"/>
      <c r="BT56" s="56"/>
      <c r="BU56" s="56"/>
      <c r="BV56" s="56"/>
      <c r="BW56" s="56"/>
      <c r="BX56" s="56"/>
      <c r="BY56" s="56"/>
      <c r="BZ56" s="57"/>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55"/>
      <c r="BM57" s="56"/>
      <c r="BN57" s="56"/>
      <c r="BO57" s="56"/>
      <c r="BP57" s="56"/>
      <c r="BQ57" s="56"/>
      <c r="BR57" s="56"/>
      <c r="BS57" s="56"/>
      <c r="BT57" s="56"/>
      <c r="BU57" s="56"/>
      <c r="BV57" s="56"/>
      <c r="BW57" s="56"/>
      <c r="BX57" s="56"/>
      <c r="BY57" s="56"/>
      <c r="BZ57" s="5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5"/>
      <c r="BM58" s="56"/>
      <c r="BN58" s="56"/>
      <c r="BO58" s="56"/>
      <c r="BP58" s="56"/>
      <c r="BQ58" s="56"/>
      <c r="BR58" s="56"/>
      <c r="BS58" s="56"/>
      <c r="BT58" s="56"/>
      <c r="BU58" s="56"/>
      <c r="BV58" s="56"/>
      <c r="BW58" s="56"/>
      <c r="BX58" s="56"/>
      <c r="BY58" s="56"/>
      <c r="BZ58" s="5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5"/>
      <c r="BM62" s="56"/>
      <c r="BN62" s="56"/>
      <c r="BO62" s="56"/>
      <c r="BP62" s="56"/>
      <c r="BQ62" s="56"/>
      <c r="BR62" s="56"/>
      <c r="BS62" s="56"/>
      <c r="BT62" s="56"/>
      <c r="BU62" s="56"/>
      <c r="BV62" s="56"/>
      <c r="BW62" s="56"/>
      <c r="BX62" s="56"/>
      <c r="BY62" s="56"/>
      <c r="BZ62" s="5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【92.53】</v>
      </c>
      <c r="F86" s="26" t="str">
        <f>データ!AT6</f>
        <v>【437.99】</v>
      </c>
      <c r="G86" s="26" t="str">
        <f>データ!BE6</f>
        <v>【△14.20】</v>
      </c>
      <c r="H86" s="26" t="str">
        <f>データ!BP6</f>
        <v>【520.82】</v>
      </c>
      <c r="I86" s="26" t="str">
        <f>データ!CA6</f>
        <v>【38.78】</v>
      </c>
      <c r="J86" s="26" t="str">
        <f>データ!CL6</f>
        <v>【460.50】</v>
      </c>
      <c r="K86" s="26" t="str">
        <f>データ!CW6</f>
        <v>【38.88】</v>
      </c>
      <c r="L86" s="26" t="str">
        <f>データ!DH6</f>
        <v>【88.63】</v>
      </c>
      <c r="M86" s="26" t="str">
        <f>データ!DS6</f>
        <v>【40.05】</v>
      </c>
      <c r="N86" s="26" t="str">
        <f>データ!ED6</f>
        <v>【0.00】</v>
      </c>
      <c r="O86" s="26" t="str">
        <f>データ!EO6</f>
        <v>【0.00】</v>
      </c>
    </row>
  </sheetData>
  <sheetProtection algorithmName="SHA-512" hashValue="mQiV2HRdB6Ct+Mrn8IKEcYZo32l0ryVMk7XE0fTOHhx6h58BDSSNqZWfYDZ7/9TVv+BrJhxk8JWIvweVd/B91g==" saltValue="U6POunKx9DZ3EoQpLpeGa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312011</v>
      </c>
      <c r="D6" s="33">
        <f t="shared" si="3"/>
        <v>46</v>
      </c>
      <c r="E6" s="33">
        <f t="shared" si="3"/>
        <v>17</v>
      </c>
      <c r="F6" s="33">
        <f t="shared" si="3"/>
        <v>7</v>
      </c>
      <c r="G6" s="33">
        <f t="shared" si="3"/>
        <v>0</v>
      </c>
      <c r="H6" s="33" t="str">
        <f t="shared" si="3"/>
        <v>鳥取県　鳥取市</v>
      </c>
      <c r="I6" s="33" t="str">
        <f t="shared" si="3"/>
        <v>法適用</v>
      </c>
      <c r="J6" s="33" t="str">
        <f t="shared" si="3"/>
        <v>下水道事業</v>
      </c>
      <c r="K6" s="33" t="str">
        <f t="shared" si="3"/>
        <v>林業集落排水</v>
      </c>
      <c r="L6" s="33" t="str">
        <f t="shared" si="3"/>
        <v>G2</v>
      </c>
      <c r="M6" s="33" t="str">
        <f t="shared" si="3"/>
        <v>非設置</v>
      </c>
      <c r="N6" s="34" t="str">
        <f t="shared" si="3"/>
        <v>-</v>
      </c>
      <c r="O6" s="34">
        <f t="shared" si="3"/>
        <v>50.95</v>
      </c>
      <c r="P6" s="34">
        <f t="shared" si="3"/>
        <v>0.04</v>
      </c>
      <c r="Q6" s="34">
        <f t="shared" si="3"/>
        <v>40.24</v>
      </c>
      <c r="R6" s="34">
        <f t="shared" si="3"/>
        <v>2717</v>
      </c>
      <c r="S6" s="34">
        <f t="shared" si="3"/>
        <v>189799</v>
      </c>
      <c r="T6" s="34">
        <f t="shared" si="3"/>
        <v>765.31</v>
      </c>
      <c r="U6" s="34">
        <f t="shared" si="3"/>
        <v>248</v>
      </c>
      <c r="V6" s="34">
        <f t="shared" si="3"/>
        <v>74</v>
      </c>
      <c r="W6" s="34">
        <f t="shared" si="3"/>
        <v>0.14000000000000001</v>
      </c>
      <c r="X6" s="34">
        <f t="shared" si="3"/>
        <v>528.57000000000005</v>
      </c>
      <c r="Y6" s="35">
        <f>IF(Y7="",NA(),Y7)</f>
        <v>118.7</v>
      </c>
      <c r="Z6" s="35">
        <f t="shared" ref="Z6:AH6" si="4">IF(Z7="",NA(),Z7)</f>
        <v>100.27</v>
      </c>
      <c r="AA6" s="35">
        <f t="shared" si="4"/>
        <v>110.82</v>
      </c>
      <c r="AB6" s="35">
        <f t="shared" si="4"/>
        <v>94.75</v>
      </c>
      <c r="AC6" s="35">
        <f t="shared" si="4"/>
        <v>123.71</v>
      </c>
      <c r="AD6" s="35">
        <f t="shared" si="4"/>
        <v>72.680000000000007</v>
      </c>
      <c r="AE6" s="35">
        <f t="shared" si="4"/>
        <v>92.2</v>
      </c>
      <c r="AF6" s="35">
        <f t="shared" si="4"/>
        <v>88.55</v>
      </c>
      <c r="AG6" s="35">
        <f t="shared" si="4"/>
        <v>84.51</v>
      </c>
      <c r="AH6" s="35">
        <f t="shared" si="4"/>
        <v>92.53</v>
      </c>
      <c r="AI6" s="34" t="str">
        <f>IF(AI7="","",IF(AI7="-","【-】","【"&amp;SUBSTITUTE(TEXT(AI7,"#,##0.00"),"-","△")&amp;"】"))</f>
        <v>【92.53】</v>
      </c>
      <c r="AJ6" s="34">
        <f>IF(AJ7="",NA(),AJ7)</f>
        <v>0</v>
      </c>
      <c r="AK6" s="34">
        <f t="shared" ref="AK6:AS6" si="5">IF(AK7="",NA(),AK7)</f>
        <v>0</v>
      </c>
      <c r="AL6" s="34">
        <f t="shared" si="5"/>
        <v>0</v>
      </c>
      <c r="AM6" s="34">
        <f t="shared" si="5"/>
        <v>0</v>
      </c>
      <c r="AN6" s="34">
        <f t="shared" si="5"/>
        <v>0</v>
      </c>
      <c r="AO6" s="35">
        <f t="shared" si="5"/>
        <v>902.15</v>
      </c>
      <c r="AP6" s="35">
        <f t="shared" si="5"/>
        <v>247.01</v>
      </c>
      <c r="AQ6" s="35">
        <f t="shared" si="5"/>
        <v>336.57</v>
      </c>
      <c r="AR6" s="35">
        <f t="shared" si="5"/>
        <v>378.75</v>
      </c>
      <c r="AS6" s="35">
        <f t="shared" si="5"/>
        <v>437.99</v>
      </c>
      <c r="AT6" s="34" t="str">
        <f>IF(AT7="","",IF(AT7="-","【-】","【"&amp;SUBSTITUTE(TEXT(AT7,"#,##0.00"),"-","△")&amp;"】"))</f>
        <v>【437.99】</v>
      </c>
      <c r="AU6" s="35">
        <f>IF(AU7="",NA(),AU7)</f>
        <v>8156.76</v>
      </c>
      <c r="AV6" s="35">
        <f t="shared" ref="AV6:BD6" si="6">IF(AV7="",NA(),AV7)</f>
        <v>115.43</v>
      </c>
      <c r="AW6" s="35">
        <f t="shared" si="6"/>
        <v>116.2</v>
      </c>
      <c r="AX6" s="35">
        <f t="shared" si="6"/>
        <v>73.09</v>
      </c>
      <c r="AY6" s="35">
        <f t="shared" si="6"/>
        <v>78.28</v>
      </c>
      <c r="AZ6" s="35">
        <f t="shared" si="6"/>
        <v>252.13</v>
      </c>
      <c r="BA6" s="35">
        <f t="shared" si="6"/>
        <v>-2.84</v>
      </c>
      <c r="BB6" s="35">
        <f t="shared" si="6"/>
        <v>-26.7</v>
      </c>
      <c r="BC6" s="35">
        <f t="shared" si="6"/>
        <v>-69.7</v>
      </c>
      <c r="BD6" s="35">
        <f t="shared" si="6"/>
        <v>-14.2</v>
      </c>
      <c r="BE6" s="34" t="str">
        <f>IF(BE7="","",IF(BE7="-","【-】","【"&amp;SUBSTITUTE(TEXT(BE7,"#,##0.00"),"-","△")&amp;"】"))</f>
        <v>【△14.20】</v>
      </c>
      <c r="BF6" s="35">
        <f>IF(BF7="",NA(),BF7)</f>
        <v>3223.75</v>
      </c>
      <c r="BG6" s="35">
        <f t="shared" ref="BG6:BO6" si="7">IF(BG7="",NA(),BG7)</f>
        <v>6004.76</v>
      </c>
      <c r="BH6" s="35">
        <f t="shared" si="7"/>
        <v>5643.24</v>
      </c>
      <c r="BI6" s="35">
        <f t="shared" si="7"/>
        <v>5252.59</v>
      </c>
      <c r="BJ6" s="35">
        <f t="shared" si="7"/>
        <v>4625.1400000000003</v>
      </c>
      <c r="BK6" s="35">
        <f t="shared" si="7"/>
        <v>1156.78</v>
      </c>
      <c r="BL6" s="35">
        <f t="shared" si="7"/>
        <v>1239.21</v>
      </c>
      <c r="BM6" s="35">
        <f t="shared" si="7"/>
        <v>1196.58</v>
      </c>
      <c r="BN6" s="35">
        <f t="shared" si="7"/>
        <v>776.75</v>
      </c>
      <c r="BO6" s="35">
        <f t="shared" si="7"/>
        <v>438.26</v>
      </c>
      <c r="BP6" s="34" t="str">
        <f>IF(BP7="","",IF(BP7="-","【-】","【"&amp;SUBSTITUTE(TEXT(BP7,"#,##0.00"),"-","△")&amp;"】"))</f>
        <v>【520.82】</v>
      </c>
      <c r="BQ6" s="35">
        <f>IF(BQ7="",NA(),BQ7)</f>
        <v>20.7</v>
      </c>
      <c r="BR6" s="35">
        <f t="shared" ref="BR6:BZ6" si="8">IF(BR7="",NA(),BR7)</f>
        <v>20.46</v>
      </c>
      <c r="BS6" s="35">
        <f t="shared" si="8"/>
        <v>55.94</v>
      </c>
      <c r="BT6" s="35">
        <f t="shared" si="8"/>
        <v>58.96</v>
      </c>
      <c r="BU6" s="35">
        <f t="shared" si="8"/>
        <v>62.32</v>
      </c>
      <c r="BV6" s="35">
        <f t="shared" si="8"/>
        <v>33.82</v>
      </c>
      <c r="BW6" s="35">
        <f t="shared" si="8"/>
        <v>38.14</v>
      </c>
      <c r="BX6" s="35">
        <f t="shared" si="8"/>
        <v>38.28</v>
      </c>
      <c r="BY6" s="35">
        <f t="shared" si="8"/>
        <v>38.49</v>
      </c>
      <c r="BZ6" s="35">
        <f t="shared" si="8"/>
        <v>39.86</v>
      </c>
      <c r="CA6" s="34" t="str">
        <f>IF(CA7="","",IF(CA7="-","【-】","【"&amp;SUBSTITUTE(TEXT(CA7,"#,##0.00"),"-","△")&amp;"】"))</f>
        <v>【38.78】</v>
      </c>
      <c r="CB6" s="35">
        <f>IF(CB7="",NA(),CB7)</f>
        <v>600.80999999999995</v>
      </c>
      <c r="CC6" s="35">
        <f t="shared" ref="CC6:CK6" si="9">IF(CC7="",NA(),CC7)</f>
        <v>611.97</v>
      </c>
      <c r="CD6" s="35">
        <f t="shared" si="9"/>
        <v>224.09</v>
      </c>
      <c r="CE6" s="35">
        <f t="shared" si="9"/>
        <v>226.06</v>
      </c>
      <c r="CF6" s="35">
        <f t="shared" si="9"/>
        <v>230.25</v>
      </c>
      <c r="CG6" s="35">
        <f t="shared" si="9"/>
        <v>525.1</v>
      </c>
      <c r="CH6" s="35">
        <f t="shared" si="9"/>
        <v>471.79</v>
      </c>
      <c r="CI6" s="35">
        <f t="shared" si="9"/>
        <v>468.36</v>
      </c>
      <c r="CJ6" s="35">
        <f t="shared" si="9"/>
        <v>479.21</v>
      </c>
      <c r="CK6" s="35">
        <f t="shared" si="9"/>
        <v>451.49</v>
      </c>
      <c r="CL6" s="34" t="str">
        <f>IF(CL7="","",IF(CL7="-","【-】","【"&amp;SUBSTITUTE(TEXT(CL7,"#,##0.00"),"-","△")&amp;"】"))</f>
        <v>【460.50】</v>
      </c>
      <c r="CM6" s="35">
        <f>IF(CM7="",NA(),CM7)</f>
        <v>131.25</v>
      </c>
      <c r="CN6" s="35">
        <f t="shared" ref="CN6:CV6" si="10">IF(CN7="",NA(),CN7)</f>
        <v>131.25</v>
      </c>
      <c r="CO6" s="35">
        <f t="shared" si="10"/>
        <v>137.5</v>
      </c>
      <c r="CP6" s="35">
        <f t="shared" si="10"/>
        <v>125</v>
      </c>
      <c r="CQ6" s="35">
        <f t="shared" si="10"/>
        <v>137.5</v>
      </c>
      <c r="CR6" s="35">
        <f t="shared" si="10"/>
        <v>58.58</v>
      </c>
      <c r="CS6" s="35">
        <f t="shared" si="10"/>
        <v>56.52</v>
      </c>
      <c r="CT6" s="35">
        <f t="shared" si="10"/>
        <v>53.97</v>
      </c>
      <c r="CU6" s="35">
        <f t="shared" si="10"/>
        <v>40.53</v>
      </c>
      <c r="CV6" s="35">
        <f t="shared" si="10"/>
        <v>40.67</v>
      </c>
      <c r="CW6" s="34" t="str">
        <f>IF(CW7="","",IF(CW7="-","【-】","【"&amp;SUBSTITUTE(TEXT(CW7,"#,##0.00"),"-","△")&amp;"】"))</f>
        <v>【38.88】</v>
      </c>
      <c r="CX6" s="35">
        <f>IF(CX7="",NA(),CX7)</f>
        <v>90.36</v>
      </c>
      <c r="CY6" s="35">
        <f t="shared" ref="CY6:DG6" si="11">IF(CY7="",NA(),CY7)</f>
        <v>100</v>
      </c>
      <c r="CZ6" s="35">
        <f t="shared" si="11"/>
        <v>100</v>
      </c>
      <c r="DA6" s="35">
        <f t="shared" si="11"/>
        <v>100</v>
      </c>
      <c r="DB6" s="35">
        <f t="shared" si="11"/>
        <v>100</v>
      </c>
      <c r="DC6" s="35">
        <f t="shared" si="11"/>
        <v>89.31</v>
      </c>
      <c r="DD6" s="35">
        <f t="shared" si="11"/>
        <v>91.27</v>
      </c>
      <c r="DE6" s="35">
        <f t="shared" si="11"/>
        <v>92.01</v>
      </c>
      <c r="DF6" s="35">
        <f t="shared" si="11"/>
        <v>90.28</v>
      </c>
      <c r="DG6" s="35">
        <f t="shared" si="11"/>
        <v>89.47</v>
      </c>
      <c r="DH6" s="34" t="str">
        <f>IF(DH7="","",IF(DH7="-","【-】","【"&amp;SUBSTITUTE(TEXT(DH7,"#,##0.00"),"-","△")&amp;"】"))</f>
        <v>【88.63】</v>
      </c>
      <c r="DI6" s="35">
        <f>IF(DI7="",NA(),DI7)</f>
        <v>8.4</v>
      </c>
      <c r="DJ6" s="35">
        <f t="shared" ref="DJ6:DR6" si="12">IF(DJ7="",NA(),DJ7)</f>
        <v>20.16</v>
      </c>
      <c r="DK6" s="35">
        <f t="shared" si="12"/>
        <v>24.38</v>
      </c>
      <c r="DL6" s="35">
        <f t="shared" si="12"/>
        <v>27.99</v>
      </c>
      <c r="DM6" s="35">
        <f t="shared" si="12"/>
        <v>31.58</v>
      </c>
      <c r="DN6" s="35">
        <f t="shared" si="12"/>
        <v>20.74</v>
      </c>
      <c r="DO6" s="35">
        <f t="shared" si="12"/>
        <v>26.06</v>
      </c>
      <c r="DP6" s="35">
        <f t="shared" si="12"/>
        <v>29.54</v>
      </c>
      <c r="DQ6" s="35">
        <f t="shared" si="12"/>
        <v>32.85</v>
      </c>
      <c r="DR6" s="35">
        <f t="shared" si="12"/>
        <v>40.049999999999997</v>
      </c>
      <c r="DS6" s="34" t="str">
        <f>IF(DS7="","",IF(DS7="-","【-】","【"&amp;SUBSTITUTE(TEXT(DS7,"#,##0.00"),"-","△")&amp;"】"))</f>
        <v>【40.05】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5">
        <f t="shared" si="14"/>
        <v>0.02</v>
      </c>
      <c r="EN6" s="34">
        <f t="shared" si="14"/>
        <v>0</v>
      </c>
      <c r="EO6" s="34" t="str">
        <f>IF(EO7="","",IF(EO7="-","【-】","【"&amp;SUBSTITUTE(TEXT(EO7,"#,##0.00"),"-","△")&amp;"】"))</f>
        <v>【0.00】</v>
      </c>
    </row>
    <row r="7" spans="1:148" s="36" customFormat="1" x14ac:dyDescent="0.15">
      <c r="A7" s="28"/>
      <c r="B7" s="37">
        <v>2017</v>
      </c>
      <c r="C7" s="37">
        <v>312011</v>
      </c>
      <c r="D7" s="37">
        <v>46</v>
      </c>
      <c r="E7" s="37">
        <v>17</v>
      </c>
      <c r="F7" s="37">
        <v>7</v>
      </c>
      <c r="G7" s="37">
        <v>0</v>
      </c>
      <c r="H7" s="37" t="s">
        <v>108</v>
      </c>
      <c r="I7" s="37" t="s">
        <v>109</v>
      </c>
      <c r="J7" s="37" t="s">
        <v>110</v>
      </c>
      <c r="K7" s="37" t="s">
        <v>111</v>
      </c>
      <c r="L7" s="37" t="s">
        <v>112</v>
      </c>
      <c r="M7" s="37" t="s">
        <v>113</v>
      </c>
      <c r="N7" s="38" t="s">
        <v>114</v>
      </c>
      <c r="O7" s="38">
        <v>50.95</v>
      </c>
      <c r="P7" s="38">
        <v>0.04</v>
      </c>
      <c r="Q7" s="38">
        <v>40.24</v>
      </c>
      <c r="R7" s="38">
        <v>2717</v>
      </c>
      <c r="S7" s="38">
        <v>189799</v>
      </c>
      <c r="T7" s="38">
        <v>765.31</v>
      </c>
      <c r="U7" s="38">
        <v>248</v>
      </c>
      <c r="V7" s="38">
        <v>74</v>
      </c>
      <c r="W7" s="38">
        <v>0.14000000000000001</v>
      </c>
      <c r="X7" s="38">
        <v>528.57000000000005</v>
      </c>
      <c r="Y7" s="38">
        <v>118.7</v>
      </c>
      <c r="Z7" s="38">
        <v>100.27</v>
      </c>
      <c r="AA7" s="38">
        <v>110.82</v>
      </c>
      <c r="AB7" s="38">
        <v>94.75</v>
      </c>
      <c r="AC7" s="38">
        <v>123.71</v>
      </c>
      <c r="AD7" s="38">
        <v>72.680000000000007</v>
      </c>
      <c r="AE7" s="38">
        <v>92.2</v>
      </c>
      <c r="AF7" s="38">
        <v>88.55</v>
      </c>
      <c r="AG7" s="38">
        <v>84.51</v>
      </c>
      <c r="AH7" s="38">
        <v>92.53</v>
      </c>
      <c r="AI7" s="38">
        <v>92.53</v>
      </c>
      <c r="AJ7" s="38">
        <v>0</v>
      </c>
      <c r="AK7" s="38">
        <v>0</v>
      </c>
      <c r="AL7" s="38">
        <v>0</v>
      </c>
      <c r="AM7" s="38">
        <v>0</v>
      </c>
      <c r="AN7" s="38">
        <v>0</v>
      </c>
      <c r="AO7" s="38">
        <v>902.15</v>
      </c>
      <c r="AP7" s="38">
        <v>247.01</v>
      </c>
      <c r="AQ7" s="38">
        <v>336.57</v>
      </c>
      <c r="AR7" s="38">
        <v>378.75</v>
      </c>
      <c r="AS7" s="38">
        <v>437.99</v>
      </c>
      <c r="AT7" s="38">
        <v>437.99</v>
      </c>
      <c r="AU7" s="38">
        <v>8156.76</v>
      </c>
      <c r="AV7" s="38">
        <v>115.43</v>
      </c>
      <c r="AW7" s="38">
        <v>116.2</v>
      </c>
      <c r="AX7" s="38">
        <v>73.09</v>
      </c>
      <c r="AY7" s="38">
        <v>78.28</v>
      </c>
      <c r="AZ7" s="38">
        <v>252.13</v>
      </c>
      <c r="BA7" s="38">
        <v>-2.84</v>
      </c>
      <c r="BB7" s="38">
        <v>-26.7</v>
      </c>
      <c r="BC7" s="38">
        <v>-69.7</v>
      </c>
      <c r="BD7" s="38">
        <v>-14.2</v>
      </c>
      <c r="BE7" s="38">
        <v>-14.2</v>
      </c>
      <c r="BF7" s="38">
        <v>3223.75</v>
      </c>
      <c r="BG7" s="38">
        <v>6004.76</v>
      </c>
      <c r="BH7" s="38">
        <v>5643.24</v>
      </c>
      <c r="BI7" s="38">
        <v>5252.59</v>
      </c>
      <c r="BJ7" s="38">
        <v>4625.1400000000003</v>
      </c>
      <c r="BK7" s="38">
        <v>1156.78</v>
      </c>
      <c r="BL7" s="38">
        <v>1239.21</v>
      </c>
      <c r="BM7" s="38">
        <v>1196.58</v>
      </c>
      <c r="BN7" s="38">
        <v>776.75</v>
      </c>
      <c r="BO7" s="38">
        <v>438.26</v>
      </c>
      <c r="BP7" s="38">
        <v>520.82000000000005</v>
      </c>
      <c r="BQ7" s="38">
        <v>20.7</v>
      </c>
      <c r="BR7" s="38">
        <v>20.46</v>
      </c>
      <c r="BS7" s="38">
        <v>55.94</v>
      </c>
      <c r="BT7" s="38">
        <v>58.96</v>
      </c>
      <c r="BU7" s="38">
        <v>62.32</v>
      </c>
      <c r="BV7" s="38">
        <v>33.82</v>
      </c>
      <c r="BW7" s="38">
        <v>38.14</v>
      </c>
      <c r="BX7" s="38">
        <v>38.28</v>
      </c>
      <c r="BY7" s="38">
        <v>38.49</v>
      </c>
      <c r="BZ7" s="38">
        <v>39.86</v>
      </c>
      <c r="CA7" s="38">
        <v>38.78</v>
      </c>
      <c r="CB7" s="38">
        <v>600.80999999999995</v>
      </c>
      <c r="CC7" s="38">
        <v>611.97</v>
      </c>
      <c r="CD7" s="38">
        <v>224.09</v>
      </c>
      <c r="CE7" s="38">
        <v>226.06</v>
      </c>
      <c r="CF7" s="38">
        <v>230.25</v>
      </c>
      <c r="CG7" s="38">
        <v>525.1</v>
      </c>
      <c r="CH7" s="38">
        <v>471.79</v>
      </c>
      <c r="CI7" s="38">
        <v>468.36</v>
      </c>
      <c r="CJ7" s="38">
        <v>479.21</v>
      </c>
      <c r="CK7" s="38">
        <v>451.49</v>
      </c>
      <c r="CL7" s="38">
        <v>460.5</v>
      </c>
      <c r="CM7" s="38">
        <v>131.25</v>
      </c>
      <c r="CN7" s="38">
        <v>131.25</v>
      </c>
      <c r="CO7" s="38">
        <v>137.5</v>
      </c>
      <c r="CP7" s="38">
        <v>125</v>
      </c>
      <c r="CQ7" s="38">
        <v>137.5</v>
      </c>
      <c r="CR7" s="38">
        <v>58.58</v>
      </c>
      <c r="CS7" s="38">
        <v>56.52</v>
      </c>
      <c r="CT7" s="38">
        <v>53.97</v>
      </c>
      <c r="CU7" s="38">
        <v>40.53</v>
      </c>
      <c r="CV7" s="38">
        <v>40.67</v>
      </c>
      <c r="CW7" s="38">
        <v>38.880000000000003</v>
      </c>
      <c r="CX7" s="38">
        <v>90.36</v>
      </c>
      <c r="CY7" s="38">
        <v>100</v>
      </c>
      <c r="CZ7" s="38">
        <v>100</v>
      </c>
      <c r="DA7" s="38">
        <v>100</v>
      </c>
      <c r="DB7" s="38">
        <v>100</v>
      </c>
      <c r="DC7" s="38">
        <v>89.31</v>
      </c>
      <c r="DD7" s="38">
        <v>91.27</v>
      </c>
      <c r="DE7" s="38">
        <v>92.01</v>
      </c>
      <c r="DF7" s="38">
        <v>90.28</v>
      </c>
      <c r="DG7" s="38">
        <v>89.47</v>
      </c>
      <c r="DH7" s="38">
        <v>88.63</v>
      </c>
      <c r="DI7" s="38">
        <v>8.4</v>
      </c>
      <c r="DJ7" s="38">
        <v>20.16</v>
      </c>
      <c r="DK7" s="38">
        <v>24.38</v>
      </c>
      <c r="DL7" s="38">
        <v>27.99</v>
      </c>
      <c r="DM7" s="38">
        <v>31.58</v>
      </c>
      <c r="DN7" s="38">
        <v>20.74</v>
      </c>
      <c r="DO7" s="38">
        <v>26.06</v>
      </c>
      <c r="DP7" s="38">
        <v>29.54</v>
      </c>
      <c r="DQ7" s="38">
        <v>32.85</v>
      </c>
      <c r="DR7" s="38">
        <v>40.049999999999997</v>
      </c>
      <c r="DS7" s="38">
        <v>40.049999999999997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v>
      </c>
      <c r="EL7" s="38">
        <v>0</v>
      </c>
      <c r="EM7" s="38">
        <v>0.02</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cp:lastModifiedBy>
  <cp:lastPrinted>2019-01-21T05:54:15Z</cp:lastPrinted>
  <dcterms:created xsi:type="dcterms:W3CDTF">2018-12-03T08:56:40Z</dcterms:created>
  <dcterms:modified xsi:type="dcterms:W3CDTF">2019-01-27T23:46:44Z</dcterms:modified>
  <cp:category/>
</cp:coreProperties>
</file>