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１\H31.1公表資料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<sst xmlns="http://schemas.openxmlformats.org/spreadsheetml/2006/main" count="194" uniqueCount="63">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</sst>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90" zoomScaleNormal="100" zoomScaleSheetLayoutView="90" workbookViewId="0">
      <selection activeCell="K9" sqref="K9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53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80" t="s">
        <v>39</v>
      </c>
      <c r="B5" s="86" t="s">
        <v>42</v>
      </c>
      <c r="C5" s="87"/>
      <c r="D5" s="87"/>
      <c r="E5" s="87"/>
      <c r="F5" s="88"/>
      <c r="G5" s="77" t="s">
        <v>41</v>
      </c>
      <c r="H5" s="78"/>
      <c r="I5" s="78"/>
      <c r="J5" s="78"/>
      <c r="K5" s="78"/>
      <c r="L5" s="78"/>
      <c r="M5" s="78"/>
      <c r="N5" s="79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81"/>
      <c r="B6" s="20"/>
      <c r="C6" s="83" t="s">
        <v>55</v>
      </c>
      <c r="D6" s="83" t="s">
        <v>57</v>
      </c>
      <c r="E6" s="83" t="s">
        <v>56</v>
      </c>
      <c r="F6" s="83" t="s">
        <v>58</v>
      </c>
      <c r="G6" s="15"/>
      <c r="H6" s="20"/>
      <c r="I6" s="74" t="s">
        <v>59</v>
      </c>
      <c r="J6" s="20"/>
      <c r="K6" s="74" t="s">
        <v>59</v>
      </c>
      <c r="L6" s="86" t="s">
        <v>48</v>
      </c>
      <c r="M6" s="87"/>
      <c r="N6" s="88"/>
      <c r="O6" s="14"/>
      <c r="P6" s="77" t="s">
        <v>36</v>
      </c>
      <c r="Q6" s="78"/>
      <c r="R6" s="78"/>
      <c r="S6" s="79"/>
      <c r="T6" s="77" t="s">
        <v>35</v>
      </c>
      <c r="U6" s="78"/>
      <c r="V6" s="78"/>
      <c r="W6" s="79"/>
      <c r="X6" s="26" t="s">
        <v>48</v>
      </c>
    </row>
    <row r="7" spans="1:24" ht="13.5" customHeight="1" x14ac:dyDescent="0.15">
      <c r="A7" s="81"/>
      <c r="B7" s="18" t="s">
        <v>43</v>
      </c>
      <c r="C7" s="84"/>
      <c r="D7" s="84"/>
      <c r="E7" s="84"/>
      <c r="F7" s="84"/>
      <c r="G7" s="11" t="s">
        <v>32</v>
      </c>
      <c r="H7" s="12" t="s">
        <v>34</v>
      </c>
      <c r="I7" s="75"/>
      <c r="J7" s="18" t="s">
        <v>33</v>
      </c>
      <c r="K7" s="75"/>
      <c r="L7" s="74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74" t="s">
        <v>59</v>
      </c>
      <c r="R7" s="74" t="s">
        <v>31</v>
      </c>
      <c r="S7" s="13" t="s">
        <v>30</v>
      </c>
      <c r="T7" s="12" t="s">
        <v>32</v>
      </c>
      <c r="U7" s="74" t="s">
        <v>59</v>
      </c>
      <c r="V7" s="75" t="s">
        <v>31</v>
      </c>
      <c r="W7" s="21" t="s">
        <v>49</v>
      </c>
      <c r="X7" s="74" t="s">
        <v>50</v>
      </c>
    </row>
    <row r="8" spans="1:24" ht="30.75" customHeight="1" x14ac:dyDescent="0.15">
      <c r="A8" s="82"/>
      <c r="B8" s="19"/>
      <c r="C8" s="85"/>
      <c r="D8" s="85"/>
      <c r="E8" s="85"/>
      <c r="F8" s="85"/>
      <c r="G8" s="11"/>
      <c r="H8" s="10"/>
      <c r="I8" s="76"/>
      <c r="J8" s="19"/>
      <c r="K8" s="76"/>
      <c r="L8" s="76"/>
      <c r="M8" s="19"/>
      <c r="N8" s="19"/>
      <c r="O8" s="10"/>
      <c r="P8" s="10"/>
      <c r="Q8" s="76"/>
      <c r="R8" s="76"/>
      <c r="S8" s="9"/>
      <c r="T8" s="10"/>
      <c r="U8" s="76"/>
      <c r="V8" s="76"/>
      <c r="W8" s="22"/>
      <c r="X8" s="76"/>
    </row>
    <row r="9" spans="1:24" ht="18.75" customHeight="1" x14ac:dyDescent="0.15">
      <c r="A9" s="8" t="s">
        <v>29</v>
      </c>
      <c r="B9" s="34">
        <f>B10+B11</f>
        <v>-306</v>
      </c>
      <c r="C9" s="34">
        <f>C10+C11</f>
        <v>100</v>
      </c>
      <c r="D9" s="64">
        <f>IF(B9-C9=0,"-",(1-(B9/(B9-C9)))*-1)</f>
        <v>-0.24630541871921185</v>
      </c>
      <c r="E9" s="34">
        <f>E10+E11</f>
        <v>32</v>
      </c>
      <c r="F9" s="64">
        <f>IF(B9-E9=0,"-",(1-(B9/(B9-E9)))*-1)</f>
        <v>-9.4674556213017791E-2</v>
      </c>
      <c r="G9" s="34">
        <f>G10+G11</f>
        <v>-332</v>
      </c>
      <c r="H9" s="34">
        <f>H10+H11</f>
        <v>311</v>
      </c>
      <c r="I9" s="34">
        <f>I10+I11</f>
        <v>-54</v>
      </c>
      <c r="J9" s="34">
        <f>J10+J11</f>
        <v>643</v>
      </c>
      <c r="K9" s="34">
        <f>K10+K11</f>
        <v>-34</v>
      </c>
      <c r="L9" s="51">
        <f t="shared" ref="L9:L19" si="0">M9-N9</f>
        <v>-6.9841437804551285</v>
      </c>
      <c r="M9" s="55">
        <v>6.5423756497636907</v>
      </c>
      <c r="N9" s="55">
        <v>13.526519430218819</v>
      </c>
      <c r="O9" s="34">
        <f t="shared" ref="O9:W9" si="1">O10+O11</f>
        <v>26</v>
      </c>
      <c r="P9" s="34">
        <f t="shared" si="1"/>
        <v>933</v>
      </c>
      <c r="Q9" s="34">
        <f t="shared" si="1"/>
        <v>51</v>
      </c>
      <c r="R9" s="34">
        <f t="shared" si="1"/>
        <v>568</v>
      </c>
      <c r="S9" s="34">
        <f t="shared" si="1"/>
        <v>365</v>
      </c>
      <c r="T9" s="34">
        <f t="shared" si="1"/>
        <v>907</v>
      </c>
      <c r="U9" s="34">
        <f t="shared" si="1"/>
        <v>-1</v>
      </c>
      <c r="V9" s="34">
        <f t="shared" si="1"/>
        <v>542</v>
      </c>
      <c r="W9" s="34">
        <f t="shared" si="1"/>
        <v>365</v>
      </c>
      <c r="X9" s="51">
        <v>0.54695101895130804</v>
      </c>
    </row>
    <row r="10" spans="1:24" ht="18.75" customHeight="1" x14ac:dyDescent="0.15">
      <c r="A10" s="6" t="s">
        <v>28</v>
      </c>
      <c r="B10" s="35">
        <f>B20+B21+B22+B23</f>
        <v>-136</v>
      </c>
      <c r="C10" s="35">
        <f>C20+C21+C22+C23</f>
        <v>57</v>
      </c>
      <c r="D10" s="65">
        <f t="shared" ref="D10:D38" si="2">IF(B10-C10=0,"-",(1-(B10/(B10-C10)))*-1)</f>
        <v>-0.29533678756476689</v>
      </c>
      <c r="E10" s="35">
        <f>E20+E21+E22+E23</f>
        <v>13</v>
      </c>
      <c r="F10" s="65">
        <f t="shared" ref="F10:F38" si="3">IF(B10-E10=0,"-",(1-(B10/(B10-E10)))*-1)</f>
        <v>-8.7248322147650992E-2</v>
      </c>
      <c r="G10" s="35">
        <f>G20+G21+G22+G23</f>
        <v>-178</v>
      </c>
      <c r="H10" s="35">
        <f>H20+H21+H22+H23</f>
        <v>253</v>
      </c>
      <c r="I10" s="35">
        <f>I20+I21+I22+I23</f>
        <v>-25</v>
      </c>
      <c r="J10" s="35">
        <f>J20+J21+J22+J23</f>
        <v>431</v>
      </c>
      <c r="K10" s="35">
        <f>K20+K21+K22+K23</f>
        <v>-25</v>
      </c>
      <c r="L10" s="48">
        <f t="shared" si="0"/>
        <v>-5.0063455834816022</v>
      </c>
      <c r="M10" s="56">
        <v>7.1157608574204794</v>
      </c>
      <c r="N10" s="56">
        <v>12.122106440902082</v>
      </c>
      <c r="O10" s="35">
        <f t="shared" ref="O10:W10" si="4">O20+O21+O22+O23</f>
        <v>42</v>
      </c>
      <c r="P10" s="35">
        <f t="shared" si="4"/>
        <v>666</v>
      </c>
      <c r="Q10" s="35">
        <f t="shared" si="4"/>
        <v>12</v>
      </c>
      <c r="R10" s="35">
        <f t="shared" si="4"/>
        <v>459</v>
      </c>
      <c r="S10" s="35">
        <f t="shared" si="4"/>
        <v>207</v>
      </c>
      <c r="T10" s="35">
        <f t="shared" si="4"/>
        <v>624</v>
      </c>
      <c r="U10" s="35">
        <f t="shared" si="4"/>
        <v>-1</v>
      </c>
      <c r="V10" s="35">
        <f t="shared" si="4"/>
        <v>407</v>
      </c>
      <c r="W10" s="35">
        <f t="shared" si="4"/>
        <v>217</v>
      </c>
      <c r="X10" s="48">
        <v>1.1812725534057691</v>
      </c>
    </row>
    <row r="11" spans="1:24" ht="18.75" customHeight="1" x14ac:dyDescent="0.15">
      <c r="A11" s="2" t="s">
        <v>27</v>
      </c>
      <c r="B11" s="36">
        <f>B12+B13+B14+B15+B16</f>
        <v>-170</v>
      </c>
      <c r="C11" s="36">
        <f>C12+C13+C14+C15+C16</f>
        <v>43</v>
      </c>
      <c r="D11" s="66">
        <f t="shared" si="2"/>
        <v>-0.2018779342723005</v>
      </c>
      <c r="E11" s="36">
        <f>E12+E13+E14+E15+E16</f>
        <v>19</v>
      </c>
      <c r="F11" s="66">
        <f t="shared" si="3"/>
        <v>-0.10052910052910058</v>
      </c>
      <c r="G11" s="36">
        <f>G12+G13+G14+G15+G16</f>
        <v>-154</v>
      </c>
      <c r="H11" s="36">
        <f>H12+H13+H14+H15+H16</f>
        <v>58</v>
      </c>
      <c r="I11" s="36">
        <f>I12+I13+I14+I15+I16</f>
        <v>-29</v>
      </c>
      <c r="J11" s="36">
        <f>J12+J13+J14+J15+J16</f>
        <v>212</v>
      </c>
      <c r="K11" s="36">
        <f>K12+K13+K14+K15+K16</f>
        <v>-9</v>
      </c>
      <c r="L11" s="50">
        <f t="shared" si="0"/>
        <v>-12.853285270903395</v>
      </c>
      <c r="M11" s="57">
        <v>4.8408476994311487</v>
      </c>
      <c r="N11" s="57">
        <v>17.694132970334543</v>
      </c>
      <c r="O11" s="36">
        <f t="shared" ref="O11:W11" si="5">O12+O13+O14+O15+O16</f>
        <v>-16</v>
      </c>
      <c r="P11" s="36">
        <f t="shared" si="5"/>
        <v>267</v>
      </c>
      <c r="Q11" s="36">
        <f t="shared" si="5"/>
        <v>39</v>
      </c>
      <c r="R11" s="36">
        <f t="shared" si="5"/>
        <v>109</v>
      </c>
      <c r="S11" s="36">
        <f t="shared" si="5"/>
        <v>158</v>
      </c>
      <c r="T11" s="36">
        <f t="shared" si="5"/>
        <v>283</v>
      </c>
      <c r="U11" s="36">
        <f t="shared" si="5"/>
        <v>0</v>
      </c>
      <c r="V11" s="36">
        <f t="shared" si="5"/>
        <v>135</v>
      </c>
      <c r="W11" s="36">
        <f t="shared" si="5"/>
        <v>148</v>
      </c>
      <c r="X11" s="53">
        <v>-1.3354062619120377</v>
      </c>
    </row>
    <row r="12" spans="1:24" ht="18.75" customHeight="1" x14ac:dyDescent="0.15">
      <c r="A12" s="6" t="s">
        <v>26</v>
      </c>
      <c r="B12" s="35">
        <f>B24</f>
        <v>-18</v>
      </c>
      <c r="C12" s="35">
        <f>C24</f>
        <v>0</v>
      </c>
      <c r="D12" s="65">
        <f t="shared" si="2"/>
        <v>0</v>
      </c>
      <c r="E12" s="35">
        <f>E24</f>
        <v>-5</v>
      </c>
      <c r="F12" s="65">
        <f t="shared" si="3"/>
        <v>0.38461538461538458</v>
      </c>
      <c r="G12" s="35">
        <f>G24</f>
        <v>-9</v>
      </c>
      <c r="H12" s="35">
        <f>H24</f>
        <v>4</v>
      </c>
      <c r="I12" s="35">
        <f>I24</f>
        <v>-5</v>
      </c>
      <c r="J12" s="35">
        <f>J24</f>
        <v>13</v>
      </c>
      <c r="K12" s="35">
        <f>K24</f>
        <v>-3</v>
      </c>
      <c r="L12" s="48">
        <f t="shared" si="0"/>
        <v>-9.5742448441890033</v>
      </c>
      <c r="M12" s="56">
        <v>4.2552199307506671</v>
      </c>
      <c r="N12" s="56">
        <v>13.82946477493967</v>
      </c>
      <c r="O12" s="35">
        <f t="shared" ref="O12:W12" si="6">O24</f>
        <v>-9</v>
      </c>
      <c r="P12" s="35">
        <f t="shared" si="6"/>
        <v>19</v>
      </c>
      <c r="Q12" s="35">
        <f t="shared" si="6"/>
        <v>1</v>
      </c>
      <c r="R12" s="35">
        <f t="shared" si="6"/>
        <v>10</v>
      </c>
      <c r="S12" s="35">
        <f t="shared" si="6"/>
        <v>9</v>
      </c>
      <c r="T12" s="35">
        <f t="shared" si="6"/>
        <v>28</v>
      </c>
      <c r="U12" s="35">
        <f t="shared" si="6"/>
        <v>4</v>
      </c>
      <c r="V12" s="35">
        <f t="shared" si="6"/>
        <v>17</v>
      </c>
      <c r="W12" s="35">
        <f t="shared" si="6"/>
        <v>11</v>
      </c>
      <c r="X12" s="48">
        <v>-9.5742448441890033</v>
      </c>
    </row>
    <row r="13" spans="1:24" ht="18.75" customHeight="1" x14ac:dyDescent="0.15">
      <c r="A13" s="4" t="s">
        <v>25</v>
      </c>
      <c r="B13" s="37">
        <f>B25+B26+B27</f>
        <v>-40</v>
      </c>
      <c r="C13" s="37">
        <f>C25+C26+C27</f>
        <v>8</v>
      </c>
      <c r="D13" s="67">
        <f t="shared" si="2"/>
        <v>-0.16666666666666663</v>
      </c>
      <c r="E13" s="37">
        <f>E25+E26+E27</f>
        <v>0</v>
      </c>
      <c r="F13" s="67">
        <f t="shared" si="3"/>
        <v>0</v>
      </c>
      <c r="G13" s="37">
        <f>G25+G26+G27</f>
        <v>-32</v>
      </c>
      <c r="H13" s="37">
        <f>H25+H26+H27</f>
        <v>9</v>
      </c>
      <c r="I13" s="37">
        <f>I25+I26+I27</f>
        <v>-2</v>
      </c>
      <c r="J13" s="37">
        <f>J25+J26+J27</f>
        <v>41</v>
      </c>
      <c r="K13" s="37">
        <f>K25+K26+K27</f>
        <v>0</v>
      </c>
      <c r="L13" s="49">
        <f t="shared" si="0"/>
        <v>-14.561321489792736</v>
      </c>
      <c r="M13" s="58">
        <v>4.0953716690042077</v>
      </c>
      <c r="N13" s="58">
        <v>18.656693158796944</v>
      </c>
      <c r="O13" s="37">
        <f t="shared" ref="O13:W13" si="7">O25+O26+O27</f>
        <v>-8</v>
      </c>
      <c r="P13" s="37">
        <f t="shared" si="7"/>
        <v>39</v>
      </c>
      <c r="Q13" s="37">
        <f t="shared" si="7"/>
        <v>8</v>
      </c>
      <c r="R13" s="37">
        <f t="shared" si="7"/>
        <v>16</v>
      </c>
      <c r="S13" s="37">
        <f t="shared" si="7"/>
        <v>23</v>
      </c>
      <c r="T13" s="37">
        <f t="shared" si="7"/>
        <v>47</v>
      </c>
      <c r="U13" s="37">
        <f t="shared" si="7"/>
        <v>6</v>
      </c>
      <c r="V13" s="37">
        <f t="shared" si="7"/>
        <v>29</v>
      </c>
      <c r="W13" s="37">
        <f t="shared" si="7"/>
        <v>18</v>
      </c>
      <c r="X13" s="49">
        <v>-3.6403303724481901</v>
      </c>
    </row>
    <row r="14" spans="1:24" ht="18.75" customHeight="1" x14ac:dyDescent="0.15">
      <c r="A14" s="4" t="s">
        <v>24</v>
      </c>
      <c r="B14" s="37">
        <f>B28+B29+B30+B31</f>
        <v>-48</v>
      </c>
      <c r="C14" s="37">
        <f>C28+C29+C30+C31</f>
        <v>3</v>
      </c>
      <c r="D14" s="67">
        <f t="shared" si="2"/>
        <v>-5.8823529411764719E-2</v>
      </c>
      <c r="E14" s="37">
        <f>E28+E29+E30+E31</f>
        <v>22</v>
      </c>
      <c r="F14" s="67">
        <f t="shared" si="3"/>
        <v>-0.31428571428571428</v>
      </c>
      <c r="G14" s="37">
        <f>G28+G29+G30+G31</f>
        <v>-53</v>
      </c>
      <c r="H14" s="37">
        <f>H28+H29+H30+H31</f>
        <v>27</v>
      </c>
      <c r="I14" s="37">
        <f>I28+I29+I30+I31</f>
        <v>-13</v>
      </c>
      <c r="J14" s="37">
        <f>J28+J29+J30+J31</f>
        <v>80</v>
      </c>
      <c r="K14" s="37">
        <f>K28+K29+K30+K31</f>
        <v>-5</v>
      </c>
      <c r="L14" s="49">
        <f t="shared" si="0"/>
        <v>-11.666553086887323</v>
      </c>
      <c r="M14" s="58">
        <v>5.9433383650180707</v>
      </c>
      <c r="N14" s="58">
        <v>17.609891451905394</v>
      </c>
      <c r="O14" s="37">
        <f t="shared" ref="O14:W14" si="8">O28+O29+O30+O31</f>
        <v>5</v>
      </c>
      <c r="P14" s="37">
        <f t="shared" si="8"/>
        <v>110</v>
      </c>
      <c r="Q14" s="37">
        <f t="shared" si="8"/>
        <v>17</v>
      </c>
      <c r="R14" s="37">
        <f t="shared" si="8"/>
        <v>40</v>
      </c>
      <c r="S14" s="37">
        <f t="shared" si="8"/>
        <v>70</v>
      </c>
      <c r="T14" s="37">
        <f t="shared" si="8"/>
        <v>105</v>
      </c>
      <c r="U14" s="37">
        <f t="shared" si="8"/>
        <v>-13</v>
      </c>
      <c r="V14" s="37">
        <f t="shared" si="8"/>
        <v>46</v>
      </c>
      <c r="W14" s="37">
        <f t="shared" si="8"/>
        <v>59</v>
      </c>
      <c r="X14" s="49">
        <v>1.1006182157440918</v>
      </c>
    </row>
    <row r="15" spans="1:24" ht="18.75" customHeight="1" x14ac:dyDescent="0.15">
      <c r="A15" s="4" t="s">
        <v>23</v>
      </c>
      <c r="B15" s="37">
        <f>B32+B33+B34+B35</f>
        <v>-59</v>
      </c>
      <c r="C15" s="37">
        <f>C32+C33+C34+C35</f>
        <v>7</v>
      </c>
      <c r="D15" s="67">
        <f t="shared" si="2"/>
        <v>-0.10606060606060608</v>
      </c>
      <c r="E15" s="37">
        <f>E32+E33+E34+E35</f>
        <v>-30</v>
      </c>
      <c r="F15" s="67">
        <f t="shared" si="3"/>
        <v>1.0344827586206895</v>
      </c>
      <c r="G15" s="37">
        <f>G32+G33+G34+G35</f>
        <v>-44</v>
      </c>
      <c r="H15" s="37">
        <f>H32+H33+H34+H35</f>
        <v>13</v>
      </c>
      <c r="I15" s="37">
        <f>I32+I33+I34+I35</f>
        <v>-11</v>
      </c>
      <c r="J15" s="37">
        <f>J32+J33+J34+J35</f>
        <v>57</v>
      </c>
      <c r="K15" s="39">
        <f>K32+K33+K34+K35</f>
        <v>0</v>
      </c>
      <c r="L15" s="49">
        <f>M15-N15</f>
        <v>-12.761467044266242</v>
      </c>
      <c r="M15" s="58">
        <v>3.7704334448968435</v>
      </c>
      <c r="N15" s="58">
        <v>16.531900489163085</v>
      </c>
      <c r="O15" s="39">
        <f t="shared" ref="O15:W15" si="9">O32+O33+O34+O35</f>
        <v>-15</v>
      </c>
      <c r="P15" s="37">
        <f t="shared" si="9"/>
        <v>73</v>
      </c>
      <c r="Q15" s="37">
        <f t="shared" si="9"/>
        <v>-5</v>
      </c>
      <c r="R15" s="37">
        <f t="shared" si="9"/>
        <v>27</v>
      </c>
      <c r="S15" s="37">
        <f t="shared" si="9"/>
        <v>46</v>
      </c>
      <c r="T15" s="37">
        <f>T32+T33+T34+T35</f>
        <v>88</v>
      </c>
      <c r="U15" s="37">
        <f t="shared" si="9"/>
        <v>14</v>
      </c>
      <c r="V15" s="37">
        <f t="shared" si="9"/>
        <v>33</v>
      </c>
      <c r="W15" s="37">
        <f t="shared" si="9"/>
        <v>55</v>
      </c>
      <c r="X15" s="49">
        <v>-4.350500128727127</v>
      </c>
    </row>
    <row r="16" spans="1:24" ht="18.75" customHeight="1" x14ac:dyDescent="0.15">
      <c r="A16" s="2" t="s">
        <v>22</v>
      </c>
      <c r="B16" s="36">
        <f>B36+B37+B38</f>
        <v>-5</v>
      </c>
      <c r="C16" s="36">
        <f>C36+C37+C38</f>
        <v>25</v>
      </c>
      <c r="D16" s="66">
        <f t="shared" si="2"/>
        <v>-0.83333333333333337</v>
      </c>
      <c r="E16" s="36">
        <f>E36+E37+E38</f>
        <v>32</v>
      </c>
      <c r="F16" s="66">
        <f t="shared" si="3"/>
        <v>-0.86486486486486491</v>
      </c>
      <c r="G16" s="36">
        <f>G36+G37+G38</f>
        <v>-16</v>
      </c>
      <c r="H16" s="36">
        <f>H36+H37+H38</f>
        <v>5</v>
      </c>
      <c r="I16" s="36">
        <f>I36+I37+I38</f>
        <v>2</v>
      </c>
      <c r="J16" s="36">
        <f>J36+J37+J38</f>
        <v>21</v>
      </c>
      <c r="K16" s="36">
        <f>K36+K37+K38</f>
        <v>-1</v>
      </c>
      <c r="L16" s="50">
        <f t="shared" si="0"/>
        <v>-18.758050062152101</v>
      </c>
      <c r="M16" s="57">
        <v>5.8618906444225312</v>
      </c>
      <c r="N16" s="57">
        <v>24.619940706574631</v>
      </c>
      <c r="O16" s="36">
        <f t="shared" ref="O16:W16" si="10">O36+O37+O38</f>
        <v>11</v>
      </c>
      <c r="P16" s="36">
        <f t="shared" si="10"/>
        <v>26</v>
      </c>
      <c r="Q16" s="36">
        <f t="shared" si="10"/>
        <v>18</v>
      </c>
      <c r="R16" s="36">
        <f t="shared" si="10"/>
        <v>16</v>
      </c>
      <c r="S16" s="36">
        <f t="shared" si="10"/>
        <v>10</v>
      </c>
      <c r="T16" s="36">
        <f t="shared" si="10"/>
        <v>15</v>
      </c>
      <c r="U16" s="36">
        <f t="shared" si="10"/>
        <v>-11</v>
      </c>
      <c r="V16" s="36">
        <f t="shared" si="10"/>
        <v>10</v>
      </c>
      <c r="W16" s="36">
        <f t="shared" si="10"/>
        <v>5</v>
      </c>
      <c r="X16" s="53">
        <v>12.896159417729567</v>
      </c>
    </row>
    <row r="17" spans="1:24" ht="18.75" customHeight="1" x14ac:dyDescent="0.15">
      <c r="A17" s="6" t="s">
        <v>21</v>
      </c>
      <c r="B17" s="35">
        <f>B12+B13+B20</f>
        <v>-138</v>
      </c>
      <c r="C17" s="35">
        <f>C12+C13+C20</f>
        <v>22</v>
      </c>
      <c r="D17" s="65">
        <f t="shared" si="2"/>
        <v>-0.13749999999999996</v>
      </c>
      <c r="E17" s="35">
        <f>E12+E13+E20</f>
        <v>27</v>
      </c>
      <c r="F17" s="65">
        <f t="shared" si="3"/>
        <v>-0.16363636363636369</v>
      </c>
      <c r="G17" s="35">
        <f>G12+G13+G20</f>
        <v>-137</v>
      </c>
      <c r="H17" s="35">
        <f>H12+H13+H20</f>
        <v>117</v>
      </c>
      <c r="I17" s="35">
        <f>I12+I13+I20</f>
        <v>-24</v>
      </c>
      <c r="J17" s="35">
        <f>J12+J13+J20</f>
        <v>254</v>
      </c>
      <c r="K17" s="35">
        <f>K12+K13+K20</f>
        <v>-8</v>
      </c>
      <c r="L17" s="48">
        <f t="shared" si="0"/>
        <v>-7.1119011169119446</v>
      </c>
      <c r="M17" s="56">
        <v>6.073667377216772</v>
      </c>
      <c r="N17" s="56">
        <v>13.185568494128717</v>
      </c>
      <c r="O17" s="35">
        <f t="shared" ref="O17:W17" si="11">O12+O13+O20</f>
        <v>-1</v>
      </c>
      <c r="P17" s="35">
        <f t="shared" si="11"/>
        <v>282</v>
      </c>
      <c r="Q17" s="35">
        <f t="shared" si="11"/>
        <v>43</v>
      </c>
      <c r="R17" s="35">
        <f t="shared" si="11"/>
        <v>203</v>
      </c>
      <c r="S17" s="35">
        <f t="shared" si="11"/>
        <v>79</v>
      </c>
      <c r="T17" s="35">
        <f t="shared" si="11"/>
        <v>283</v>
      </c>
      <c r="U17" s="35">
        <f t="shared" si="11"/>
        <v>0</v>
      </c>
      <c r="V17" s="35">
        <f t="shared" si="11"/>
        <v>209</v>
      </c>
      <c r="W17" s="35">
        <f t="shared" si="11"/>
        <v>74</v>
      </c>
      <c r="X17" s="48">
        <v>-5.1911686984757566E-2</v>
      </c>
    </row>
    <row r="18" spans="1:24" ht="18.75" customHeight="1" x14ac:dyDescent="0.15">
      <c r="A18" s="4" t="s">
        <v>20</v>
      </c>
      <c r="B18" s="37">
        <f>B14+B22</f>
        <v>-87</v>
      </c>
      <c r="C18" s="37">
        <f>C14+C22</f>
        <v>-22</v>
      </c>
      <c r="D18" s="67">
        <f t="shared" si="2"/>
        <v>0.33846153846153837</v>
      </c>
      <c r="E18" s="37">
        <f>E14+E22</f>
        <v>20</v>
      </c>
      <c r="F18" s="67">
        <f t="shared" si="3"/>
        <v>-0.18691588785046731</v>
      </c>
      <c r="G18" s="37">
        <f>G14+G22</f>
        <v>-77</v>
      </c>
      <c r="H18" s="37">
        <f>H14+H22</f>
        <v>60</v>
      </c>
      <c r="I18" s="37">
        <f>I14+I22</f>
        <v>-7</v>
      </c>
      <c r="J18" s="37">
        <f>J14+J22</f>
        <v>137</v>
      </c>
      <c r="K18" s="37">
        <f>K14+K22</f>
        <v>-11</v>
      </c>
      <c r="L18" s="49">
        <f t="shared" si="0"/>
        <v>-8.9898055828595851</v>
      </c>
      <c r="M18" s="58">
        <v>7.0050433113191586</v>
      </c>
      <c r="N18" s="58">
        <v>15.994848894178745</v>
      </c>
      <c r="O18" s="37">
        <f t="shared" ref="O18:W18" si="12">O14+O22</f>
        <v>-10</v>
      </c>
      <c r="P18" s="37">
        <f t="shared" si="12"/>
        <v>186</v>
      </c>
      <c r="Q18" s="37">
        <f t="shared" si="12"/>
        <v>7</v>
      </c>
      <c r="R18" s="37">
        <f t="shared" si="12"/>
        <v>84</v>
      </c>
      <c r="S18" s="37">
        <f t="shared" si="12"/>
        <v>102</v>
      </c>
      <c r="T18" s="37">
        <f t="shared" si="12"/>
        <v>196</v>
      </c>
      <c r="U18" s="37">
        <f t="shared" si="12"/>
        <v>-9</v>
      </c>
      <c r="V18" s="37">
        <f t="shared" si="12"/>
        <v>86</v>
      </c>
      <c r="W18" s="37">
        <f t="shared" si="12"/>
        <v>110</v>
      </c>
      <c r="X18" s="49">
        <v>-1.1675072185531903</v>
      </c>
    </row>
    <row r="19" spans="1:24" ht="18.75" customHeight="1" x14ac:dyDescent="0.15">
      <c r="A19" s="2" t="s">
        <v>19</v>
      </c>
      <c r="B19" s="36">
        <f>B15+B16+B21+B23</f>
        <v>-81</v>
      </c>
      <c r="C19" s="36">
        <f>C15+C16+C21+C23</f>
        <v>100</v>
      </c>
      <c r="D19" s="66">
        <f t="shared" si="2"/>
        <v>-0.55248618784530379</v>
      </c>
      <c r="E19" s="36">
        <f>E15+E16+E21+E23</f>
        <v>-15</v>
      </c>
      <c r="F19" s="66">
        <f t="shared" si="3"/>
        <v>0.22727272727272729</v>
      </c>
      <c r="G19" s="36">
        <f>G15+G16+G21+G23</f>
        <v>-118</v>
      </c>
      <c r="H19" s="36">
        <f>H15+H16+H21+H23</f>
        <v>134</v>
      </c>
      <c r="I19" s="36">
        <f>I15+I16+I21+I23</f>
        <v>-23</v>
      </c>
      <c r="J19" s="36">
        <f>J15+J16+J21+J23</f>
        <v>252</v>
      </c>
      <c r="K19" s="38">
        <f>K15+K16+K21+K23</f>
        <v>-15</v>
      </c>
      <c r="L19" s="50">
        <f t="shared" si="0"/>
        <v>-5.9875661037307255</v>
      </c>
      <c r="M19" s="57">
        <v>6.7994394737281114</v>
      </c>
      <c r="N19" s="57">
        <v>12.787005577458837</v>
      </c>
      <c r="O19" s="38">
        <f t="shared" ref="O19:W19" si="13">O15+O16+O21+O23</f>
        <v>37</v>
      </c>
      <c r="P19" s="38">
        <f>P15+P16+P21+P23</f>
        <v>465</v>
      </c>
      <c r="Q19" s="36">
        <f t="shared" si="13"/>
        <v>1</v>
      </c>
      <c r="R19" s="36">
        <f t="shared" si="13"/>
        <v>281</v>
      </c>
      <c r="S19" s="36">
        <f t="shared" si="13"/>
        <v>184</v>
      </c>
      <c r="T19" s="36">
        <f t="shared" si="13"/>
        <v>428</v>
      </c>
      <c r="U19" s="36">
        <f t="shared" si="13"/>
        <v>8</v>
      </c>
      <c r="V19" s="36">
        <f t="shared" si="13"/>
        <v>247</v>
      </c>
      <c r="W19" s="36">
        <f t="shared" si="13"/>
        <v>181</v>
      </c>
      <c r="X19" s="53">
        <v>1.8774571681189585</v>
      </c>
    </row>
    <row r="20" spans="1:24" ht="18.75" customHeight="1" x14ac:dyDescent="0.15">
      <c r="A20" s="5" t="s">
        <v>18</v>
      </c>
      <c r="B20" s="40">
        <f>G20+O20</f>
        <v>-80</v>
      </c>
      <c r="C20" s="40">
        <v>14</v>
      </c>
      <c r="D20" s="68">
        <f t="shared" si="2"/>
        <v>-0.14893617021276595</v>
      </c>
      <c r="E20" s="40">
        <f>I20-K20+Q20-U20</f>
        <v>32</v>
      </c>
      <c r="F20" s="68">
        <f t="shared" si="3"/>
        <v>-0.2857142857142857</v>
      </c>
      <c r="G20" s="40">
        <f>H20-J20</f>
        <v>-96</v>
      </c>
      <c r="H20" s="40">
        <v>104</v>
      </c>
      <c r="I20" s="40">
        <v>-17</v>
      </c>
      <c r="J20" s="40">
        <v>200</v>
      </c>
      <c r="K20" s="40">
        <v>-5</v>
      </c>
      <c r="L20" s="48">
        <f>M20-N20</f>
        <v>-5.9531707685043962</v>
      </c>
      <c r="M20" s="56">
        <v>6.4492683325464295</v>
      </c>
      <c r="N20" s="56">
        <v>12.402439101050826</v>
      </c>
      <c r="O20" s="40">
        <f>P20-T20</f>
        <v>16</v>
      </c>
      <c r="P20" s="40">
        <f>R20+S20</f>
        <v>224</v>
      </c>
      <c r="Q20" s="41">
        <v>34</v>
      </c>
      <c r="R20" s="41">
        <v>177</v>
      </c>
      <c r="S20" s="41">
        <v>47</v>
      </c>
      <c r="T20" s="41">
        <f>SUM(V20:W20)</f>
        <v>208</v>
      </c>
      <c r="U20" s="41">
        <v>-10</v>
      </c>
      <c r="V20" s="41">
        <v>163</v>
      </c>
      <c r="W20" s="41">
        <v>45</v>
      </c>
      <c r="X20" s="52">
        <v>0.99219512808406662</v>
      </c>
    </row>
    <row r="21" spans="1:24" ht="18.75" customHeight="1" x14ac:dyDescent="0.15">
      <c r="A21" s="3" t="s">
        <v>17</v>
      </c>
      <c r="B21" s="42">
        <f t="shared" ref="B21:B38" si="14">G21+O21</f>
        <v>6</v>
      </c>
      <c r="C21" s="42">
        <v>80</v>
      </c>
      <c r="D21" s="69">
        <f t="shared" si="2"/>
        <v>-1.0810810810810811</v>
      </c>
      <c r="E21" s="42">
        <f t="shared" ref="E21:E38" si="15">I21-K21+Q21-U21</f>
        <v>22</v>
      </c>
      <c r="F21" s="69">
        <f t="shared" si="3"/>
        <v>-1.375</v>
      </c>
      <c r="G21" s="42">
        <f t="shared" ref="G21:G38" si="16">H21-J21</f>
        <v>-34</v>
      </c>
      <c r="H21" s="42">
        <v>97</v>
      </c>
      <c r="I21" s="42">
        <v>-9</v>
      </c>
      <c r="J21" s="42">
        <v>131</v>
      </c>
      <c r="K21" s="42">
        <v>-24</v>
      </c>
      <c r="L21" s="49">
        <f t="shared" ref="L21:L38" si="17">M21-N21</f>
        <v>-2.6993195148185256</v>
      </c>
      <c r="M21" s="58">
        <v>7.7009997922763782</v>
      </c>
      <c r="N21" s="58">
        <v>10.400319307094904</v>
      </c>
      <c r="O21" s="42">
        <f t="shared" ref="O21:O38" si="18">P21-T21</f>
        <v>40</v>
      </c>
      <c r="P21" s="42">
        <f t="shared" ref="P21:P38" si="19">R21+S21</f>
        <v>291</v>
      </c>
      <c r="Q21" s="42">
        <v>0</v>
      </c>
      <c r="R21" s="42">
        <v>185</v>
      </c>
      <c r="S21" s="42">
        <v>106</v>
      </c>
      <c r="T21" s="42">
        <f t="shared" ref="T21:T38" si="20">SUM(V21:W21)</f>
        <v>251</v>
      </c>
      <c r="U21" s="42">
        <v>-7</v>
      </c>
      <c r="V21" s="42">
        <v>167</v>
      </c>
      <c r="W21" s="42">
        <v>84</v>
      </c>
      <c r="X21" s="49">
        <v>3.175670017433557</v>
      </c>
    </row>
    <row r="22" spans="1:24" ht="18.75" customHeight="1" x14ac:dyDescent="0.15">
      <c r="A22" s="3" t="s">
        <v>16</v>
      </c>
      <c r="B22" s="42">
        <f t="shared" si="14"/>
        <v>-39</v>
      </c>
      <c r="C22" s="42">
        <v>-25</v>
      </c>
      <c r="D22" s="69">
        <f t="shared" si="2"/>
        <v>1.7857142857142856</v>
      </c>
      <c r="E22" s="42">
        <f t="shared" si="15"/>
        <v>-2</v>
      </c>
      <c r="F22" s="69">
        <f t="shared" si="3"/>
        <v>5.4054054054053946E-2</v>
      </c>
      <c r="G22" s="42">
        <f t="shared" si="16"/>
        <v>-24</v>
      </c>
      <c r="H22" s="42">
        <v>33</v>
      </c>
      <c r="I22" s="42">
        <v>6</v>
      </c>
      <c r="J22" s="42">
        <v>57</v>
      </c>
      <c r="K22" s="42">
        <v>-6</v>
      </c>
      <c r="L22" s="49">
        <f t="shared" si="17"/>
        <v>-5.9666521360069762</v>
      </c>
      <c r="M22" s="58">
        <v>8.2041466870095885</v>
      </c>
      <c r="N22" s="58">
        <v>14.170798823016565</v>
      </c>
      <c r="O22" s="42">
        <f t="shared" si="18"/>
        <v>-15</v>
      </c>
      <c r="P22" s="42">
        <f t="shared" si="19"/>
        <v>76</v>
      </c>
      <c r="Q22" s="42">
        <v>-10</v>
      </c>
      <c r="R22" s="42">
        <v>44</v>
      </c>
      <c r="S22" s="42">
        <v>32</v>
      </c>
      <c r="T22" s="42">
        <f t="shared" si="20"/>
        <v>91</v>
      </c>
      <c r="U22" s="42">
        <v>4</v>
      </c>
      <c r="V22" s="42">
        <v>40</v>
      </c>
      <c r="W22" s="42">
        <v>51</v>
      </c>
      <c r="X22" s="49">
        <v>-3.729157585004355</v>
      </c>
    </row>
    <row r="23" spans="1:24" ht="18.75" customHeight="1" x14ac:dyDescent="0.15">
      <c r="A23" s="1" t="s">
        <v>15</v>
      </c>
      <c r="B23" s="43">
        <f t="shared" si="14"/>
        <v>-23</v>
      </c>
      <c r="C23" s="43">
        <v>-12</v>
      </c>
      <c r="D23" s="70">
        <f t="shared" si="2"/>
        <v>1.0909090909090908</v>
      </c>
      <c r="E23" s="43">
        <f t="shared" si="15"/>
        <v>-39</v>
      </c>
      <c r="F23" s="70">
        <f t="shared" si="3"/>
        <v>-2.4375</v>
      </c>
      <c r="G23" s="43">
        <f t="shared" si="16"/>
        <v>-24</v>
      </c>
      <c r="H23" s="43">
        <v>19</v>
      </c>
      <c r="I23" s="43">
        <v>-5</v>
      </c>
      <c r="J23" s="43">
        <v>43</v>
      </c>
      <c r="K23" s="44">
        <v>10</v>
      </c>
      <c r="L23" s="50">
        <f t="shared" si="17"/>
        <v>-8.53821142015018</v>
      </c>
      <c r="M23" s="57">
        <v>6.7594173742855581</v>
      </c>
      <c r="N23" s="57">
        <v>15.297628794435738</v>
      </c>
      <c r="O23" s="44">
        <f t="shared" si="18"/>
        <v>1</v>
      </c>
      <c r="P23" s="44">
        <f t="shared" si="19"/>
        <v>75</v>
      </c>
      <c r="Q23" s="43">
        <v>-12</v>
      </c>
      <c r="R23" s="43">
        <v>53</v>
      </c>
      <c r="S23" s="43">
        <v>22</v>
      </c>
      <c r="T23" s="43">
        <f t="shared" si="20"/>
        <v>74</v>
      </c>
      <c r="U23" s="43">
        <v>12</v>
      </c>
      <c r="V23" s="43">
        <v>37</v>
      </c>
      <c r="W23" s="43">
        <v>37</v>
      </c>
      <c r="X23" s="54">
        <v>0.35575880917292224</v>
      </c>
    </row>
    <row r="24" spans="1:24" ht="18.75" customHeight="1" x14ac:dyDescent="0.15">
      <c r="A24" s="7" t="s">
        <v>14</v>
      </c>
      <c r="B24" s="45">
        <f t="shared" si="14"/>
        <v>-18</v>
      </c>
      <c r="C24" s="45">
        <v>0</v>
      </c>
      <c r="D24" s="71">
        <f t="shared" si="2"/>
        <v>0</v>
      </c>
      <c r="E24" s="40">
        <f t="shared" si="15"/>
        <v>-5</v>
      </c>
      <c r="F24" s="71">
        <f t="shared" si="3"/>
        <v>0.38461538461538458</v>
      </c>
      <c r="G24" s="40">
        <f t="shared" si="16"/>
        <v>-9</v>
      </c>
      <c r="H24" s="45">
        <v>4</v>
      </c>
      <c r="I24" s="45">
        <v>-5</v>
      </c>
      <c r="J24" s="45">
        <v>13</v>
      </c>
      <c r="K24" s="46">
        <v>-3</v>
      </c>
      <c r="L24" s="51">
        <f t="shared" si="17"/>
        <v>-9.5742448441890033</v>
      </c>
      <c r="M24" s="55">
        <v>4.2552199307506671</v>
      </c>
      <c r="N24" s="55">
        <v>13.82946477493967</v>
      </c>
      <c r="O24" s="40">
        <f t="shared" si="18"/>
        <v>-9</v>
      </c>
      <c r="P24" s="45">
        <f t="shared" si="19"/>
        <v>19</v>
      </c>
      <c r="Q24" s="45">
        <v>1</v>
      </c>
      <c r="R24" s="45">
        <v>10</v>
      </c>
      <c r="S24" s="45">
        <v>9</v>
      </c>
      <c r="T24" s="45">
        <f t="shared" si="20"/>
        <v>28</v>
      </c>
      <c r="U24" s="45">
        <v>4</v>
      </c>
      <c r="V24" s="45">
        <v>17</v>
      </c>
      <c r="W24" s="45">
        <v>11</v>
      </c>
      <c r="X24" s="51">
        <v>-9.5742448441890033</v>
      </c>
    </row>
    <row r="25" spans="1:24" ht="18.75" customHeight="1" x14ac:dyDescent="0.15">
      <c r="A25" s="5" t="s">
        <v>13</v>
      </c>
      <c r="B25" s="40">
        <f t="shared" si="14"/>
        <v>-15</v>
      </c>
      <c r="C25" s="40">
        <v>-10</v>
      </c>
      <c r="D25" s="68">
        <f t="shared" si="2"/>
        <v>2</v>
      </c>
      <c r="E25" s="40">
        <f t="shared" si="15"/>
        <v>-12</v>
      </c>
      <c r="F25" s="68">
        <f t="shared" si="3"/>
        <v>4</v>
      </c>
      <c r="G25" s="40">
        <f t="shared" si="16"/>
        <v>-5</v>
      </c>
      <c r="H25" s="40">
        <v>1</v>
      </c>
      <c r="I25" s="40">
        <v>-2</v>
      </c>
      <c r="J25" s="40">
        <v>6</v>
      </c>
      <c r="K25" s="40">
        <v>-1</v>
      </c>
      <c r="L25" s="48">
        <f t="shared" si="17"/>
        <v>-19.429362291067815</v>
      </c>
      <c r="M25" s="56">
        <v>3.8858724582135631</v>
      </c>
      <c r="N25" s="56">
        <v>23.315234749281377</v>
      </c>
      <c r="O25" s="40">
        <f t="shared" si="18"/>
        <v>-10</v>
      </c>
      <c r="P25" s="40">
        <f t="shared" si="19"/>
        <v>3</v>
      </c>
      <c r="Q25" s="40">
        <v>-6</v>
      </c>
      <c r="R25" s="40">
        <v>2</v>
      </c>
      <c r="S25" s="40">
        <v>1</v>
      </c>
      <c r="T25" s="40">
        <f t="shared" si="20"/>
        <v>13</v>
      </c>
      <c r="U25" s="40">
        <v>5</v>
      </c>
      <c r="V25" s="40">
        <v>10</v>
      </c>
      <c r="W25" s="40">
        <v>3</v>
      </c>
      <c r="X25" s="52">
        <v>-38.858724582135636</v>
      </c>
    </row>
    <row r="26" spans="1:24" ht="18.75" customHeight="1" x14ac:dyDescent="0.15">
      <c r="A26" s="3" t="s">
        <v>12</v>
      </c>
      <c r="B26" s="42">
        <f t="shared" si="14"/>
        <v>-16</v>
      </c>
      <c r="C26" s="42">
        <v>-7</v>
      </c>
      <c r="D26" s="69">
        <f t="shared" si="2"/>
        <v>0.77777777777777768</v>
      </c>
      <c r="E26" s="42">
        <f t="shared" si="15"/>
        <v>4</v>
      </c>
      <c r="F26" s="69">
        <f t="shared" si="3"/>
        <v>-0.19999999999999996</v>
      </c>
      <c r="G26" s="42">
        <f t="shared" si="16"/>
        <v>-6</v>
      </c>
      <c r="H26" s="42">
        <v>2</v>
      </c>
      <c r="I26" s="42">
        <v>0</v>
      </c>
      <c r="J26" s="42">
        <v>8</v>
      </c>
      <c r="K26" s="42">
        <v>-6</v>
      </c>
      <c r="L26" s="49">
        <f t="shared" si="17"/>
        <v>-10.64414061930429</v>
      </c>
      <c r="M26" s="58">
        <v>3.5480468731014301</v>
      </c>
      <c r="N26" s="58">
        <v>14.19218749240572</v>
      </c>
      <c r="O26" s="42">
        <f t="shared" si="18"/>
        <v>-10</v>
      </c>
      <c r="P26" s="42">
        <f t="shared" si="19"/>
        <v>5</v>
      </c>
      <c r="Q26" s="42">
        <v>0</v>
      </c>
      <c r="R26" s="42">
        <v>4</v>
      </c>
      <c r="S26" s="42">
        <v>1</v>
      </c>
      <c r="T26" s="42">
        <f t="shared" si="20"/>
        <v>15</v>
      </c>
      <c r="U26" s="42">
        <v>2</v>
      </c>
      <c r="V26" s="42">
        <v>9</v>
      </c>
      <c r="W26" s="42">
        <v>6</v>
      </c>
      <c r="X26" s="49">
        <v>-17.740234365507156</v>
      </c>
    </row>
    <row r="27" spans="1:24" ht="18.75" customHeight="1" x14ac:dyDescent="0.15">
      <c r="A27" s="1" t="s">
        <v>11</v>
      </c>
      <c r="B27" s="43">
        <f t="shared" si="14"/>
        <v>-9</v>
      </c>
      <c r="C27" s="43">
        <v>25</v>
      </c>
      <c r="D27" s="70">
        <f t="shared" si="2"/>
        <v>-0.73529411764705888</v>
      </c>
      <c r="E27" s="43">
        <f t="shared" si="15"/>
        <v>8</v>
      </c>
      <c r="F27" s="70">
        <f t="shared" si="3"/>
        <v>-0.47058823529411764</v>
      </c>
      <c r="G27" s="43">
        <f t="shared" si="16"/>
        <v>-21</v>
      </c>
      <c r="H27" s="43">
        <v>6</v>
      </c>
      <c r="I27" s="43">
        <v>0</v>
      </c>
      <c r="J27" s="44">
        <v>27</v>
      </c>
      <c r="K27" s="44">
        <v>7</v>
      </c>
      <c r="L27" s="50">
        <f t="shared" si="17"/>
        <v>-15.255310002229084</v>
      </c>
      <c r="M27" s="57">
        <v>4.3586600006368812</v>
      </c>
      <c r="N27" s="57">
        <v>19.613970002865965</v>
      </c>
      <c r="O27" s="44">
        <f t="shared" si="18"/>
        <v>12</v>
      </c>
      <c r="P27" s="44">
        <f t="shared" si="19"/>
        <v>31</v>
      </c>
      <c r="Q27" s="47">
        <v>14</v>
      </c>
      <c r="R27" s="47">
        <v>10</v>
      </c>
      <c r="S27" s="47">
        <v>21</v>
      </c>
      <c r="T27" s="47">
        <f t="shared" si="20"/>
        <v>19</v>
      </c>
      <c r="U27" s="47">
        <v>-1</v>
      </c>
      <c r="V27" s="47">
        <v>10</v>
      </c>
      <c r="W27" s="47">
        <v>9</v>
      </c>
      <c r="X27" s="54">
        <v>8.7173200012737642</v>
      </c>
    </row>
    <row r="28" spans="1:24" ht="18.75" customHeight="1" x14ac:dyDescent="0.15">
      <c r="A28" s="5" t="s">
        <v>10</v>
      </c>
      <c r="B28" s="40">
        <f t="shared" si="14"/>
        <v>-10</v>
      </c>
      <c r="C28" s="40">
        <v>1</v>
      </c>
      <c r="D28" s="68">
        <f t="shared" si="2"/>
        <v>-9.0909090909090939E-2</v>
      </c>
      <c r="E28" s="40">
        <f t="shared" si="15"/>
        <v>5</v>
      </c>
      <c r="F28" s="68">
        <f t="shared" si="3"/>
        <v>-0.33333333333333337</v>
      </c>
      <c r="G28" s="40">
        <f>H28-J28</f>
        <v>-7</v>
      </c>
      <c r="H28" s="40">
        <v>1</v>
      </c>
      <c r="I28" s="40">
        <v>-3</v>
      </c>
      <c r="J28" s="40">
        <v>8</v>
      </c>
      <c r="K28" s="40">
        <v>-3</v>
      </c>
      <c r="L28" s="48">
        <f t="shared" si="17"/>
        <v>-13.336465184257229</v>
      </c>
      <c r="M28" s="56">
        <v>1.9052093120367468</v>
      </c>
      <c r="N28" s="56">
        <v>15.241674496293975</v>
      </c>
      <c r="O28" s="40">
        <f t="shared" si="18"/>
        <v>-3</v>
      </c>
      <c r="P28" s="40">
        <f t="shared" si="19"/>
        <v>12</v>
      </c>
      <c r="Q28" s="40">
        <v>5</v>
      </c>
      <c r="R28" s="40">
        <v>5</v>
      </c>
      <c r="S28" s="40">
        <v>7</v>
      </c>
      <c r="T28" s="40">
        <f t="shared" si="20"/>
        <v>15</v>
      </c>
      <c r="U28" s="40">
        <v>0</v>
      </c>
      <c r="V28" s="40">
        <v>8</v>
      </c>
      <c r="W28" s="40">
        <v>7</v>
      </c>
      <c r="X28" s="48">
        <v>-5.7156279361102449</v>
      </c>
    </row>
    <row r="29" spans="1:24" ht="18.75" customHeight="1" x14ac:dyDescent="0.15">
      <c r="A29" s="3" t="s">
        <v>9</v>
      </c>
      <c r="B29" s="42">
        <f t="shared" si="14"/>
        <v>1</v>
      </c>
      <c r="C29" s="42">
        <v>0</v>
      </c>
      <c r="D29" s="69">
        <f t="shared" si="2"/>
        <v>0</v>
      </c>
      <c r="E29" s="42">
        <f t="shared" si="15"/>
        <v>6</v>
      </c>
      <c r="F29" s="69">
        <f t="shared" si="3"/>
        <v>-1.2</v>
      </c>
      <c r="G29" s="42">
        <f t="shared" si="16"/>
        <v>-17</v>
      </c>
      <c r="H29" s="42">
        <v>10</v>
      </c>
      <c r="I29" s="42">
        <v>-4</v>
      </c>
      <c r="J29" s="42">
        <v>27</v>
      </c>
      <c r="K29" s="42">
        <v>4</v>
      </c>
      <c r="L29" s="49">
        <f t="shared" si="17"/>
        <v>-12.326720675118896</v>
      </c>
      <c r="M29" s="58">
        <v>7.2510121618346446</v>
      </c>
      <c r="N29" s="58">
        <v>19.57773283695354</v>
      </c>
      <c r="O29" s="41">
        <f t="shared" si="18"/>
        <v>18</v>
      </c>
      <c r="P29" s="41">
        <f t="shared" si="19"/>
        <v>43</v>
      </c>
      <c r="Q29" s="42">
        <v>5</v>
      </c>
      <c r="R29" s="42">
        <v>17</v>
      </c>
      <c r="S29" s="42">
        <v>26</v>
      </c>
      <c r="T29" s="42">
        <f t="shared" si="20"/>
        <v>25</v>
      </c>
      <c r="U29" s="42">
        <v>-9</v>
      </c>
      <c r="V29" s="42">
        <v>9</v>
      </c>
      <c r="W29" s="42">
        <v>16</v>
      </c>
      <c r="X29" s="49">
        <v>13.051821891302364</v>
      </c>
    </row>
    <row r="30" spans="1:24" ht="18.75" customHeight="1" x14ac:dyDescent="0.15">
      <c r="A30" s="3" t="s">
        <v>8</v>
      </c>
      <c r="B30" s="42">
        <f t="shared" si="14"/>
        <v>-27</v>
      </c>
      <c r="C30" s="42">
        <v>3</v>
      </c>
      <c r="D30" s="69">
        <f t="shared" si="2"/>
        <v>-9.9999999999999978E-2</v>
      </c>
      <c r="E30" s="42">
        <f t="shared" si="15"/>
        <v>2</v>
      </c>
      <c r="F30" s="69">
        <f t="shared" si="3"/>
        <v>-6.8965517241379337E-2</v>
      </c>
      <c r="G30" s="42">
        <f t="shared" si="16"/>
        <v>-14</v>
      </c>
      <c r="H30" s="42">
        <v>12</v>
      </c>
      <c r="I30" s="42">
        <v>-2</v>
      </c>
      <c r="J30" s="42">
        <v>26</v>
      </c>
      <c r="K30" s="42">
        <v>-4</v>
      </c>
      <c r="L30" s="52">
        <f t="shared" si="17"/>
        <v>-9.8812318473456067</v>
      </c>
      <c r="M30" s="59">
        <v>8.4696272977248022</v>
      </c>
      <c r="N30" s="59">
        <v>18.350859145070409</v>
      </c>
      <c r="O30" s="42">
        <f t="shared" si="18"/>
        <v>-13</v>
      </c>
      <c r="P30" s="42">
        <f t="shared" si="19"/>
        <v>24</v>
      </c>
      <c r="Q30" s="42">
        <v>0</v>
      </c>
      <c r="R30" s="42">
        <v>11</v>
      </c>
      <c r="S30" s="42">
        <v>13</v>
      </c>
      <c r="T30" s="42">
        <f t="shared" si="20"/>
        <v>37</v>
      </c>
      <c r="U30" s="42">
        <v>0</v>
      </c>
      <c r="V30" s="42">
        <v>25</v>
      </c>
      <c r="W30" s="42">
        <v>12</v>
      </c>
      <c r="X30" s="49">
        <v>-9.175429572535208</v>
      </c>
    </row>
    <row r="31" spans="1:24" ht="18.75" customHeight="1" x14ac:dyDescent="0.15">
      <c r="A31" s="1" t="s">
        <v>7</v>
      </c>
      <c r="B31" s="43">
        <f t="shared" si="14"/>
        <v>-12</v>
      </c>
      <c r="C31" s="43">
        <v>-1</v>
      </c>
      <c r="D31" s="70">
        <f t="shared" si="2"/>
        <v>9.0909090909090828E-2</v>
      </c>
      <c r="E31" s="43">
        <f t="shared" si="15"/>
        <v>9</v>
      </c>
      <c r="F31" s="70">
        <f t="shared" si="3"/>
        <v>-0.4285714285714286</v>
      </c>
      <c r="G31" s="43">
        <f t="shared" si="16"/>
        <v>-15</v>
      </c>
      <c r="H31" s="43">
        <v>4</v>
      </c>
      <c r="I31" s="43">
        <v>-4</v>
      </c>
      <c r="J31" s="43">
        <v>19</v>
      </c>
      <c r="K31" s="44">
        <v>-2</v>
      </c>
      <c r="L31" s="50">
        <f t="shared" si="17"/>
        <v>-12.274161041476576</v>
      </c>
      <c r="M31" s="57">
        <v>3.2731096110604199</v>
      </c>
      <c r="N31" s="57">
        <v>15.547270652536996</v>
      </c>
      <c r="O31" s="43">
        <f t="shared" si="18"/>
        <v>3</v>
      </c>
      <c r="P31" s="43">
        <f t="shared" si="19"/>
        <v>31</v>
      </c>
      <c r="Q31" s="43">
        <v>7</v>
      </c>
      <c r="R31" s="43">
        <v>7</v>
      </c>
      <c r="S31" s="43">
        <v>24</v>
      </c>
      <c r="T31" s="43">
        <f t="shared" si="20"/>
        <v>28</v>
      </c>
      <c r="U31" s="43">
        <v>-4</v>
      </c>
      <c r="V31" s="43">
        <v>4</v>
      </c>
      <c r="W31" s="43">
        <v>24</v>
      </c>
      <c r="X31" s="53">
        <v>2.4548322082953149</v>
      </c>
    </row>
    <row r="32" spans="1:24" ht="18.75" customHeight="1" x14ac:dyDescent="0.15">
      <c r="A32" s="5" t="s">
        <v>6</v>
      </c>
      <c r="B32" s="40">
        <f t="shared" si="14"/>
        <v>-17</v>
      </c>
      <c r="C32" s="40">
        <v>10</v>
      </c>
      <c r="D32" s="68">
        <f t="shared" si="2"/>
        <v>-0.37037037037037035</v>
      </c>
      <c r="E32" s="40">
        <f t="shared" si="15"/>
        <v>-14</v>
      </c>
      <c r="F32" s="68">
        <f t="shared" si="3"/>
        <v>4.666666666666667</v>
      </c>
      <c r="G32" s="40">
        <f t="shared" si="16"/>
        <v>-2</v>
      </c>
      <c r="H32" s="40">
        <v>1</v>
      </c>
      <c r="I32" s="40">
        <v>-5</v>
      </c>
      <c r="J32" s="40">
        <v>3</v>
      </c>
      <c r="K32" s="40">
        <v>1</v>
      </c>
      <c r="L32" s="48">
        <f t="shared" si="17"/>
        <v>-6.6898826979472146</v>
      </c>
      <c r="M32" s="56">
        <v>3.3449413489736068</v>
      </c>
      <c r="N32" s="56">
        <v>10.034824046920821</v>
      </c>
      <c r="O32" s="40">
        <f t="shared" si="18"/>
        <v>-15</v>
      </c>
      <c r="P32" s="40">
        <f t="shared" si="19"/>
        <v>10</v>
      </c>
      <c r="Q32" s="41">
        <v>2</v>
      </c>
      <c r="R32" s="41">
        <v>3</v>
      </c>
      <c r="S32" s="41">
        <v>7</v>
      </c>
      <c r="T32" s="41">
        <f t="shared" si="20"/>
        <v>25</v>
      </c>
      <c r="U32" s="41">
        <v>10</v>
      </c>
      <c r="V32" s="41">
        <v>8</v>
      </c>
      <c r="W32" s="41">
        <v>17</v>
      </c>
      <c r="X32" s="52">
        <v>-50.174120234604111</v>
      </c>
    </row>
    <row r="33" spans="1:24" ht="18.75" customHeight="1" x14ac:dyDescent="0.15">
      <c r="A33" s="3" t="s">
        <v>5</v>
      </c>
      <c r="B33" s="42">
        <f t="shared" si="14"/>
        <v>-19</v>
      </c>
      <c r="C33" s="42">
        <v>-10</v>
      </c>
      <c r="D33" s="69">
        <f t="shared" si="2"/>
        <v>1.1111111111111112</v>
      </c>
      <c r="E33" s="42">
        <f t="shared" si="15"/>
        <v>-26</v>
      </c>
      <c r="F33" s="69">
        <f t="shared" si="3"/>
        <v>-3.7142857142857144</v>
      </c>
      <c r="G33" s="42">
        <f t="shared" si="16"/>
        <v>-22</v>
      </c>
      <c r="H33" s="42">
        <v>5</v>
      </c>
      <c r="I33" s="42">
        <v>-4</v>
      </c>
      <c r="J33" s="42">
        <v>27</v>
      </c>
      <c r="K33" s="42">
        <v>9</v>
      </c>
      <c r="L33" s="49">
        <f t="shared" si="17"/>
        <v>-16.396522222086094</v>
      </c>
      <c r="M33" s="58">
        <v>3.7264823232013851</v>
      </c>
      <c r="N33" s="58">
        <v>20.123004545287479</v>
      </c>
      <c r="O33" s="42">
        <f t="shared" si="18"/>
        <v>3</v>
      </c>
      <c r="P33" s="42">
        <f t="shared" si="19"/>
        <v>28</v>
      </c>
      <c r="Q33" s="42">
        <v>-17</v>
      </c>
      <c r="R33" s="42">
        <v>12</v>
      </c>
      <c r="S33" s="42">
        <v>16</v>
      </c>
      <c r="T33" s="42">
        <f t="shared" si="20"/>
        <v>25</v>
      </c>
      <c r="U33" s="42">
        <v>-4</v>
      </c>
      <c r="V33" s="42">
        <v>11</v>
      </c>
      <c r="W33" s="42">
        <v>14</v>
      </c>
      <c r="X33" s="49">
        <v>2.2358893939208357</v>
      </c>
    </row>
    <row r="34" spans="1:24" ht="18.75" customHeight="1" x14ac:dyDescent="0.15">
      <c r="A34" s="3" t="s">
        <v>4</v>
      </c>
      <c r="B34" s="42">
        <f t="shared" si="14"/>
        <v>-15</v>
      </c>
      <c r="C34" s="42">
        <v>-5</v>
      </c>
      <c r="D34" s="69">
        <f t="shared" si="2"/>
        <v>0.5</v>
      </c>
      <c r="E34" s="42">
        <f t="shared" si="15"/>
        <v>3</v>
      </c>
      <c r="F34" s="69">
        <f t="shared" si="3"/>
        <v>-0.16666666666666663</v>
      </c>
      <c r="G34" s="42">
        <f t="shared" si="16"/>
        <v>-11</v>
      </c>
      <c r="H34" s="42">
        <v>2</v>
      </c>
      <c r="I34" s="42">
        <v>-2</v>
      </c>
      <c r="J34" s="42">
        <v>13</v>
      </c>
      <c r="K34" s="42">
        <v>-6</v>
      </c>
      <c r="L34" s="49">
        <f t="shared" si="17"/>
        <v>-12.249704817200234</v>
      </c>
      <c r="M34" s="58">
        <v>2.2272190576727695</v>
      </c>
      <c r="N34" s="58">
        <v>14.476923874873004</v>
      </c>
      <c r="O34" s="42">
        <f>P34-T34</f>
        <v>-4</v>
      </c>
      <c r="P34" s="42">
        <f t="shared" si="19"/>
        <v>12</v>
      </c>
      <c r="Q34" s="42">
        <v>3</v>
      </c>
      <c r="R34" s="42">
        <v>6</v>
      </c>
      <c r="S34" s="42">
        <v>6</v>
      </c>
      <c r="T34" s="42">
        <f t="shared" si="20"/>
        <v>16</v>
      </c>
      <c r="U34" s="42">
        <v>4</v>
      </c>
      <c r="V34" s="42">
        <v>5</v>
      </c>
      <c r="W34" s="42">
        <v>11</v>
      </c>
      <c r="X34" s="49">
        <v>-4.454438115345539</v>
      </c>
    </row>
    <row r="35" spans="1:24" ht="18.75" customHeight="1" x14ac:dyDescent="0.15">
      <c r="A35" s="1" t="s">
        <v>3</v>
      </c>
      <c r="B35" s="43">
        <f t="shared" si="14"/>
        <v>-8</v>
      </c>
      <c r="C35" s="43">
        <v>12</v>
      </c>
      <c r="D35" s="70">
        <f t="shared" si="2"/>
        <v>-0.6</v>
      </c>
      <c r="E35" s="43">
        <f t="shared" si="15"/>
        <v>7</v>
      </c>
      <c r="F35" s="70">
        <f t="shared" si="3"/>
        <v>-0.46666666666666667</v>
      </c>
      <c r="G35" s="43">
        <f t="shared" si="16"/>
        <v>-9</v>
      </c>
      <c r="H35" s="43">
        <v>5</v>
      </c>
      <c r="I35" s="43">
        <v>0</v>
      </c>
      <c r="J35" s="43">
        <v>14</v>
      </c>
      <c r="K35" s="44">
        <v>-4</v>
      </c>
      <c r="L35" s="50">
        <f t="shared" si="17"/>
        <v>-9.8989016287233884</v>
      </c>
      <c r="M35" s="57">
        <v>5.4993897937352152</v>
      </c>
      <c r="N35" s="57">
        <v>15.398291422458604</v>
      </c>
      <c r="O35" s="44">
        <f t="shared" si="18"/>
        <v>1</v>
      </c>
      <c r="P35" s="44">
        <f t="shared" si="19"/>
        <v>23</v>
      </c>
      <c r="Q35" s="47">
        <v>7</v>
      </c>
      <c r="R35" s="47">
        <v>6</v>
      </c>
      <c r="S35" s="47">
        <v>17</v>
      </c>
      <c r="T35" s="47">
        <f t="shared" si="20"/>
        <v>22</v>
      </c>
      <c r="U35" s="47">
        <v>4</v>
      </c>
      <c r="V35" s="47">
        <v>9</v>
      </c>
      <c r="W35" s="47">
        <v>13</v>
      </c>
      <c r="X35" s="54">
        <v>1.0998779587470402</v>
      </c>
    </row>
    <row r="36" spans="1:24" ht="18.75" customHeight="1" x14ac:dyDescent="0.15">
      <c r="A36" s="5" t="s">
        <v>2</v>
      </c>
      <c r="B36" s="40">
        <f t="shared" si="14"/>
        <v>-15</v>
      </c>
      <c r="C36" s="40">
        <v>-1</v>
      </c>
      <c r="D36" s="68">
        <f t="shared" si="2"/>
        <v>7.1428571428571397E-2</v>
      </c>
      <c r="E36" s="40">
        <f t="shared" si="15"/>
        <v>5</v>
      </c>
      <c r="F36" s="68">
        <f t="shared" si="3"/>
        <v>-0.25</v>
      </c>
      <c r="G36" s="40">
        <f t="shared" si="16"/>
        <v>-11</v>
      </c>
      <c r="H36" s="40">
        <v>1</v>
      </c>
      <c r="I36" s="40">
        <v>-1</v>
      </c>
      <c r="J36" s="40">
        <v>12</v>
      </c>
      <c r="K36" s="40">
        <v>4</v>
      </c>
      <c r="L36" s="48">
        <f t="shared" si="17"/>
        <v>-30.267849738784307</v>
      </c>
      <c r="M36" s="56">
        <v>2.7516227035258463</v>
      </c>
      <c r="N36" s="56">
        <v>33.019472442310153</v>
      </c>
      <c r="O36" s="40">
        <f t="shared" si="18"/>
        <v>-4</v>
      </c>
      <c r="P36" s="40">
        <f t="shared" si="19"/>
        <v>6</v>
      </c>
      <c r="Q36" s="40">
        <v>5</v>
      </c>
      <c r="R36" s="40">
        <v>3</v>
      </c>
      <c r="S36" s="40">
        <v>3</v>
      </c>
      <c r="T36" s="40">
        <f t="shared" si="20"/>
        <v>10</v>
      </c>
      <c r="U36" s="40">
        <v>-5</v>
      </c>
      <c r="V36" s="40">
        <v>8</v>
      </c>
      <c r="W36" s="40">
        <v>2</v>
      </c>
      <c r="X36" s="48">
        <v>-11.006490814103387</v>
      </c>
    </row>
    <row r="37" spans="1:24" ht="18.75" customHeight="1" x14ac:dyDescent="0.15">
      <c r="A37" s="3" t="s">
        <v>1</v>
      </c>
      <c r="B37" s="42">
        <f t="shared" si="14"/>
        <v>6</v>
      </c>
      <c r="C37" s="42">
        <v>13</v>
      </c>
      <c r="D37" s="69">
        <f t="shared" si="2"/>
        <v>-1.8571428571428572</v>
      </c>
      <c r="E37" s="42">
        <f t="shared" si="15"/>
        <v>14</v>
      </c>
      <c r="F37" s="69">
        <f t="shared" si="3"/>
        <v>-1.75</v>
      </c>
      <c r="G37" s="42">
        <f t="shared" si="16"/>
        <v>-4</v>
      </c>
      <c r="H37" s="42">
        <v>2</v>
      </c>
      <c r="I37" s="42">
        <v>1</v>
      </c>
      <c r="J37" s="42">
        <v>6</v>
      </c>
      <c r="K37" s="42">
        <v>-2</v>
      </c>
      <c r="L37" s="49">
        <f t="shared" si="17"/>
        <v>-15.793686852296574</v>
      </c>
      <c r="M37" s="58">
        <v>7.8968434261482878</v>
      </c>
      <c r="N37" s="58">
        <v>23.690530278444861</v>
      </c>
      <c r="O37" s="42">
        <f>P37-T37</f>
        <v>10</v>
      </c>
      <c r="P37" s="41">
        <f t="shared" si="19"/>
        <v>14</v>
      </c>
      <c r="Q37" s="42">
        <v>11</v>
      </c>
      <c r="R37" s="42">
        <v>10</v>
      </c>
      <c r="S37" s="42">
        <v>4</v>
      </c>
      <c r="T37" s="42">
        <f t="shared" si="20"/>
        <v>4</v>
      </c>
      <c r="U37" s="42">
        <v>0</v>
      </c>
      <c r="V37" s="42">
        <v>1</v>
      </c>
      <c r="W37" s="42">
        <v>3</v>
      </c>
      <c r="X37" s="49">
        <v>39.484217130741442</v>
      </c>
    </row>
    <row r="38" spans="1:24" ht="18.75" customHeight="1" x14ac:dyDescent="0.15">
      <c r="A38" s="1" t="s">
        <v>0</v>
      </c>
      <c r="B38" s="43">
        <f t="shared" si="14"/>
        <v>4</v>
      </c>
      <c r="C38" s="43">
        <v>13</v>
      </c>
      <c r="D38" s="70">
        <f t="shared" si="2"/>
        <v>-1.4444444444444444</v>
      </c>
      <c r="E38" s="43">
        <f t="shared" si="15"/>
        <v>13</v>
      </c>
      <c r="F38" s="70">
        <f t="shared" si="3"/>
        <v>-1.4444444444444444</v>
      </c>
      <c r="G38" s="43">
        <f t="shared" si="16"/>
        <v>-1</v>
      </c>
      <c r="H38" s="43">
        <v>2</v>
      </c>
      <c r="I38" s="43">
        <v>2</v>
      </c>
      <c r="J38" s="43">
        <v>3</v>
      </c>
      <c r="K38" s="44">
        <v>-3</v>
      </c>
      <c r="L38" s="50">
        <f t="shared" si="17"/>
        <v>-4.2322766169615722</v>
      </c>
      <c r="M38" s="57">
        <v>8.4645532339231462</v>
      </c>
      <c r="N38" s="57">
        <v>12.696829850884718</v>
      </c>
      <c r="O38" s="44">
        <f t="shared" si="18"/>
        <v>5</v>
      </c>
      <c r="P38" s="43">
        <f t="shared" si="19"/>
        <v>6</v>
      </c>
      <c r="Q38" s="43">
        <v>2</v>
      </c>
      <c r="R38" s="43">
        <v>3</v>
      </c>
      <c r="S38" s="43">
        <v>3</v>
      </c>
      <c r="T38" s="43">
        <f t="shared" si="20"/>
        <v>1</v>
      </c>
      <c r="U38" s="43">
        <v>-6</v>
      </c>
      <c r="V38" s="43">
        <v>1</v>
      </c>
      <c r="W38" s="43">
        <v>0</v>
      </c>
      <c r="X38" s="53">
        <v>21.161383084807863</v>
      </c>
    </row>
    <row r="39" spans="1:24" x14ac:dyDescent="0.15">
      <c r="A39" s="60" t="s">
        <v>60</v>
      </c>
      <c r="F39" s="72"/>
    </row>
    <row r="40" spans="1:24" x14ac:dyDescent="0.15">
      <c r="A40" s="60" t="s">
        <v>61</v>
      </c>
    </row>
    <row r="41" spans="1:24" x14ac:dyDescent="0.15">
      <c r="A41" s="60" t="s">
        <v>62</v>
      </c>
    </row>
  </sheetData>
  <mergeCells count="19"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  <mergeCell ref="L7:L8"/>
    <mergeCell ref="T6:W6"/>
    <mergeCell ref="X7:X8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K9" sqref="K9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H9" si="0">B10+B11</f>
        <v>-141</v>
      </c>
      <c r="C9" s="34">
        <f t="shared" si="0"/>
        <v>31</v>
      </c>
      <c r="D9" s="34">
        <f t="shared" si="0"/>
        <v>35</v>
      </c>
      <c r="E9" s="34">
        <f t="shared" si="0"/>
        <v>-137</v>
      </c>
      <c r="F9" s="34">
        <f t="shared" si="0"/>
        <v>172</v>
      </c>
      <c r="G9" s="34">
        <f t="shared" si="0"/>
        <v>-21</v>
      </c>
      <c r="H9" s="34">
        <f t="shared" si="0"/>
        <v>309</v>
      </c>
      <c r="I9" s="34">
        <f>I10+I11</f>
        <v>-15</v>
      </c>
      <c r="J9" s="51">
        <f>K9-L9</f>
        <v>-6.0291785474822062</v>
      </c>
      <c r="K9" s="51">
        <v>7.5694796362550347</v>
      </c>
      <c r="L9" s="51">
        <v>13.598658183737241</v>
      </c>
      <c r="M9" s="34">
        <f t="shared" ref="M9:U9" si="1">M10+M11</f>
        <v>-4</v>
      </c>
      <c r="N9" s="34">
        <f t="shared" si="1"/>
        <v>441</v>
      </c>
      <c r="O9" s="34">
        <f t="shared" si="1"/>
        <v>1</v>
      </c>
      <c r="P9" s="34">
        <f t="shared" si="1"/>
        <v>279</v>
      </c>
      <c r="Q9" s="34">
        <f t="shared" si="1"/>
        <v>162</v>
      </c>
      <c r="R9" s="34">
        <f>R10+R11</f>
        <v>445</v>
      </c>
      <c r="S9" s="34">
        <f t="shared" si="1"/>
        <v>-40</v>
      </c>
      <c r="T9" s="34">
        <f t="shared" si="1"/>
        <v>283</v>
      </c>
      <c r="U9" s="34">
        <f t="shared" si="1"/>
        <v>162</v>
      </c>
      <c r="V9" s="51">
        <v>-0.17603441014546917</v>
      </c>
    </row>
    <row r="10" spans="1:22" ht="15" customHeight="1" x14ac:dyDescent="0.15">
      <c r="A10" s="6" t="s">
        <v>28</v>
      </c>
      <c r="B10" s="35">
        <f t="shared" ref="B10:I10" si="2">B20+B21+B22+B23</f>
        <v>-49</v>
      </c>
      <c r="C10" s="35">
        <f t="shared" si="2"/>
        <v>24</v>
      </c>
      <c r="D10" s="35">
        <f t="shared" si="2"/>
        <v>21</v>
      </c>
      <c r="E10" s="35">
        <f t="shared" si="2"/>
        <v>-72</v>
      </c>
      <c r="F10" s="35">
        <f t="shared" si="2"/>
        <v>142</v>
      </c>
      <c r="G10" s="35">
        <f t="shared" si="2"/>
        <v>-8</v>
      </c>
      <c r="H10" s="35">
        <f t="shared" si="2"/>
        <v>214</v>
      </c>
      <c r="I10" s="35">
        <f t="shared" si="2"/>
        <v>5</v>
      </c>
      <c r="J10" s="48">
        <f t="shared" ref="J10:J38" si="3">K10-L10</f>
        <v>-4.221633171241681</v>
      </c>
      <c r="K10" s="48">
        <v>8.3259987543933178</v>
      </c>
      <c r="L10" s="48">
        <v>12.547631925634999</v>
      </c>
      <c r="M10" s="35">
        <f t="shared" ref="M10:U10" si="4">M20+M21+M22+M23</f>
        <v>23</v>
      </c>
      <c r="N10" s="35">
        <f t="shared" si="4"/>
        <v>329</v>
      </c>
      <c r="O10" s="35">
        <f t="shared" si="4"/>
        <v>0</v>
      </c>
      <c r="P10" s="35">
        <f t="shared" si="4"/>
        <v>237</v>
      </c>
      <c r="Q10" s="35">
        <f t="shared" si="4"/>
        <v>92</v>
      </c>
      <c r="R10" s="35">
        <f t="shared" si="4"/>
        <v>306</v>
      </c>
      <c r="S10" s="35">
        <f t="shared" si="4"/>
        <v>-34</v>
      </c>
      <c r="T10" s="35">
        <f t="shared" si="4"/>
        <v>213</v>
      </c>
      <c r="U10" s="35">
        <f t="shared" si="4"/>
        <v>93</v>
      </c>
      <c r="V10" s="48">
        <v>1.348577263035537</v>
      </c>
    </row>
    <row r="11" spans="1:22" ht="15" customHeight="1" x14ac:dyDescent="0.15">
      <c r="A11" s="2" t="s">
        <v>27</v>
      </c>
      <c r="B11" s="36">
        <f t="shared" ref="B11:I11" si="5">B12+B13+B14+B15+B16</f>
        <v>-92</v>
      </c>
      <c r="C11" s="36">
        <f t="shared" si="5"/>
        <v>7</v>
      </c>
      <c r="D11" s="36">
        <f t="shared" si="5"/>
        <v>14</v>
      </c>
      <c r="E11" s="36">
        <f t="shared" si="5"/>
        <v>-65</v>
      </c>
      <c r="F11" s="36">
        <f t="shared" si="5"/>
        <v>30</v>
      </c>
      <c r="G11" s="36">
        <f t="shared" si="5"/>
        <v>-13</v>
      </c>
      <c r="H11" s="36">
        <f t="shared" si="5"/>
        <v>95</v>
      </c>
      <c r="I11" s="36">
        <f t="shared" si="5"/>
        <v>-20</v>
      </c>
      <c r="J11" s="53">
        <f t="shared" si="3"/>
        <v>-11.468255771348357</v>
      </c>
      <c r="K11" s="53">
        <v>5.2930411252377043</v>
      </c>
      <c r="L11" s="53">
        <v>16.76129689658606</v>
      </c>
      <c r="M11" s="36">
        <f t="shared" ref="M11:U11" si="6">M12+M13+M14+M15+M16</f>
        <v>-27</v>
      </c>
      <c r="N11" s="36">
        <f t="shared" si="6"/>
        <v>112</v>
      </c>
      <c r="O11" s="36">
        <f t="shared" si="6"/>
        <v>1</v>
      </c>
      <c r="P11" s="36">
        <f t="shared" si="6"/>
        <v>42</v>
      </c>
      <c r="Q11" s="36">
        <f t="shared" si="6"/>
        <v>70</v>
      </c>
      <c r="R11" s="36">
        <f t="shared" si="6"/>
        <v>139</v>
      </c>
      <c r="S11" s="36">
        <f t="shared" si="6"/>
        <v>-6</v>
      </c>
      <c r="T11" s="36">
        <f t="shared" si="6"/>
        <v>70</v>
      </c>
      <c r="U11" s="36">
        <f t="shared" si="6"/>
        <v>69</v>
      </c>
      <c r="V11" s="53">
        <v>-4.763737012713932</v>
      </c>
    </row>
    <row r="12" spans="1:22" ht="15" customHeight="1" x14ac:dyDescent="0.15">
      <c r="A12" s="6" t="s">
        <v>26</v>
      </c>
      <c r="B12" s="35">
        <f t="shared" ref="B12:I12" si="7">B24</f>
        <v>-12</v>
      </c>
      <c r="C12" s="35">
        <f t="shared" si="7"/>
        <v>-5</v>
      </c>
      <c r="D12" s="35">
        <f t="shared" si="7"/>
        <v>-8</v>
      </c>
      <c r="E12" s="35">
        <f t="shared" si="7"/>
        <v>-4</v>
      </c>
      <c r="F12" s="35">
        <f t="shared" si="7"/>
        <v>2</v>
      </c>
      <c r="G12" s="35">
        <f t="shared" si="7"/>
        <v>1</v>
      </c>
      <c r="H12" s="35">
        <f t="shared" si="7"/>
        <v>6</v>
      </c>
      <c r="I12" s="35">
        <f t="shared" si="7"/>
        <v>-1</v>
      </c>
      <c r="J12" s="48">
        <f t="shared" si="3"/>
        <v>-8.9401621475984037</v>
      </c>
      <c r="K12" s="48">
        <v>4.4700810737992009</v>
      </c>
      <c r="L12" s="48">
        <v>13.410243221397604</v>
      </c>
      <c r="M12" s="35">
        <f t="shared" ref="M12:U12" si="8">M24</f>
        <v>-8</v>
      </c>
      <c r="N12" s="35">
        <f t="shared" si="8"/>
        <v>4</v>
      </c>
      <c r="O12" s="35">
        <f t="shared" si="8"/>
        <v>-8</v>
      </c>
      <c r="P12" s="35">
        <f t="shared" si="8"/>
        <v>3</v>
      </c>
      <c r="Q12" s="35">
        <f t="shared" si="8"/>
        <v>1</v>
      </c>
      <c r="R12" s="35">
        <f t="shared" si="8"/>
        <v>12</v>
      </c>
      <c r="S12" s="35">
        <f t="shared" si="8"/>
        <v>2</v>
      </c>
      <c r="T12" s="35">
        <f t="shared" si="8"/>
        <v>7</v>
      </c>
      <c r="U12" s="35">
        <f t="shared" si="8"/>
        <v>5</v>
      </c>
      <c r="V12" s="48">
        <v>-17.880324295196807</v>
      </c>
    </row>
    <row r="13" spans="1:22" ht="15" customHeight="1" x14ac:dyDescent="0.15">
      <c r="A13" s="4" t="s">
        <v>25</v>
      </c>
      <c r="B13" s="37">
        <f t="shared" ref="B13:I13" si="9">B25+B26+B27</f>
        <v>-15</v>
      </c>
      <c r="C13" s="37">
        <f t="shared" si="9"/>
        <v>9</v>
      </c>
      <c r="D13" s="37">
        <f t="shared" si="9"/>
        <v>2</v>
      </c>
      <c r="E13" s="37">
        <f t="shared" si="9"/>
        <v>-11</v>
      </c>
      <c r="F13" s="37">
        <f t="shared" si="9"/>
        <v>5</v>
      </c>
      <c r="G13" s="37">
        <f t="shared" si="9"/>
        <v>-2</v>
      </c>
      <c r="H13" s="37">
        <f t="shared" si="9"/>
        <v>16</v>
      </c>
      <c r="I13" s="37">
        <f t="shared" si="9"/>
        <v>-8</v>
      </c>
      <c r="J13" s="49">
        <f t="shared" si="3"/>
        <v>-10.574471671477633</v>
      </c>
      <c r="K13" s="49">
        <v>4.8065780324898331</v>
      </c>
      <c r="L13" s="49">
        <v>15.381049703967467</v>
      </c>
      <c r="M13" s="37">
        <f t="shared" ref="M13:U13" si="10">M25+M26+M27</f>
        <v>-4</v>
      </c>
      <c r="N13" s="37">
        <f t="shared" si="10"/>
        <v>20</v>
      </c>
      <c r="O13" s="37">
        <f t="shared" si="10"/>
        <v>1</v>
      </c>
      <c r="P13" s="37">
        <f t="shared" si="10"/>
        <v>9</v>
      </c>
      <c r="Q13" s="37">
        <f t="shared" si="10"/>
        <v>11</v>
      </c>
      <c r="R13" s="37">
        <f t="shared" si="10"/>
        <v>24</v>
      </c>
      <c r="S13" s="37">
        <f t="shared" si="10"/>
        <v>5</v>
      </c>
      <c r="T13" s="37">
        <f t="shared" si="10"/>
        <v>19</v>
      </c>
      <c r="U13" s="37">
        <f t="shared" si="10"/>
        <v>5</v>
      </c>
      <c r="V13" s="49">
        <v>-3.8452624259918657</v>
      </c>
    </row>
    <row r="14" spans="1:22" ht="15" customHeight="1" x14ac:dyDescent="0.15">
      <c r="A14" s="4" t="s">
        <v>24</v>
      </c>
      <c r="B14" s="37">
        <f t="shared" ref="B14:I14" si="11">B28+B29+B30+B31</f>
        <v>-33</v>
      </c>
      <c r="C14" s="37">
        <f t="shared" si="11"/>
        <v>-13</v>
      </c>
      <c r="D14" s="37">
        <f t="shared" si="11"/>
        <v>27</v>
      </c>
      <c r="E14" s="37">
        <f t="shared" si="11"/>
        <v>-23</v>
      </c>
      <c r="F14" s="37">
        <f t="shared" si="11"/>
        <v>14</v>
      </c>
      <c r="G14" s="37">
        <f t="shared" si="11"/>
        <v>-8</v>
      </c>
      <c r="H14" s="37">
        <f t="shared" si="11"/>
        <v>37</v>
      </c>
      <c r="I14" s="37">
        <f t="shared" si="11"/>
        <v>-11</v>
      </c>
      <c r="J14" s="49">
        <f t="shared" si="3"/>
        <v>-10.685650933705688</v>
      </c>
      <c r="K14" s="49">
        <v>6.5043092639947657</v>
      </c>
      <c r="L14" s="49">
        <v>17.189960197700454</v>
      </c>
      <c r="M14" s="37">
        <f t="shared" ref="M14:U14" si="12">M28+M29+M30+M31</f>
        <v>-10</v>
      </c>
      <c r="N14" s="37">
        <f t="shared" si="12"/>
        <v>44</v>
      </c>
      <c r="O14" s="37">
        <f t="shared" si="12"/>
        <v>9</v>
      </c>
      <c r="P14" s="37">
        <f t="shared" si="12"/>
        <v>13</v>
      </c>
      <c r="Q14" s="37">
        <f t="shared" si="12"/>
        <v>31</v>
      </c>
      <c r="R14" s="37">
        <f t="shared" si="12"/>
        <v>54</v>
      </c>
      <c r="S14" s="37">
        <f t="shared" si="12"/>
        <v>-15</v>
      </c>
      <c r="T14" s="37">
        <f t="shared" si="12"/>
        <v>21</v>
      </c>
      <c r="U14" s="37">
        <f t="shared" si="12"/>
        <v>33</v>
      </c>
      <c r="V14" s="49">
        <v>-4.6459351885676874</v>
      </c>
    </row>
    <row r="15" spans="1:22" ht="15" customHeight="1" x14ac:dyDescent="0.15">
      <c r="A15" s="4" t="s">
        <v>23</v>
      </c>
      <c r="B15" s="37">
        <f t="shared" ref="B15:I15" si="13">B32+B33+B34+B35</f>
        <v>-20</v>
      </c>
      <c r="C15" s="37">
        <f t="shared" si="13"/>
        <v>17</v>
      </c>
      <c r="D15" s="37">
        <f t="shared" si="13"/>
        <v>-13</v>
      </c>
      <c r="E15" s="37">
        <f t="shared" si="13"/>
        <v>-20</v>
      </c>
      <c r="F15" s="37">
        <f t="shared" si="13"/>
        <v>6</v>
      </c>
      <c r="G15" s="37">
        <f t="shared" si="13"/>
        <v>-6</v>
      </c>
      <c r="H15" s="37">
        <f t="shared" si="13"/>
        <v>26</v>
      </c>
      <c r="I15" s="37">
        <f t="shared" si="13"/>
        <v>-1</v>
      </c>
      <c r="J15" s="49">
        <f t="shared" si="3"/>
        <v>-12.263507497538898</v>
      </c>
      <c r="K15" s="49">
        <v>3.6790522492616695</v>
      </c>
      <c r="L15" s="49">
        <v>15.942559746800567</v>
      </c>
      <c r="M15" s="37">
        <f t="shared" ref="M15:U15" si="14">M32+M33+M34+M35</f>
        <v>0</v>
      </c>
      <c r="N15" s="37">
        <f t="shared" si="14"/>
        <v>39</v>
      </c>
      <c r="O15" s="37">
        <f t="shared" si="14"/>
        <v>-2</v>
      </c>
      <c r="P15" s="37">
        <f t="shared" si="14"/>
        <v>15</v>
      </c>
      <c r="Q15" s="37">
        <f t="shared" si="14"/>
        <v>24</v>
      </c>
      <c r="R15" s="37">
        <f t="shared" si="14"/>
        <v>39</v>
      </c>
      <c r="S15" s="37">
        <f t="shared" si="14"/>
        <v>6</v>
      </c>
      <c r="T15" s="37">
        <f t="shared" si="14"/>
        <v>15</v>
      </c>
      <c r="U15" s="37">
        <f t="shared" si="14"/>
        <v>24</v>
      </c>
      <c r="V15" s="49">
        <v>0</v>
      </c>
    </row>
    <row r="16" spans="1:22" ht="15" customHeight="1" x14ac:dyDescent="0.15">
      <c r="A16" s="2" t="s">
        <v>22</v>
      </c>
      <c r="B16" s="36">
        <f t="shared" ref="B16:I16" si="15">B36+B37+B38</f>
        <v>-12</v>
      </c>
      <c r="C16" s="36">
        <f t="shared" si="15"/>
        <v>-1</v>
      </c>
      <c r="D16" s="36">
        <f t="shared" si="15"/>
        <v>6</v>
      </c>
      <c r="E16" s="36">
        <f t="shared" si="15"/>
        <v>-7</v>
      </c>
      <c r="F16" s="36">
        <f t="shared" si="15"/>
        <v>3</v>
      </c>
      <c r="G16" s="36">
        <f t="shared" si="15"/>
        <v>2</v>
      </c>
      <c r="H16" s="36">
        <f t="shared" si="15"/>
        <v>10</v>
      </c>
      <c r="I16" s="36">
        <f t="shared" si="15"/>
        <v>1</v>
      </c>
      <c r="J16" s="53">
        <f t="shared" si="3"/>
        <v>-17.637353913697769</v>
      </c>
      <c r="K16" s="53">
        <v>7.5588659630133295</v>
      </c>
      <c r="L16" s="53">
        <v>25.196219876711098</v>
      </c>
      <c r="M16" s="36">
        <f t="shared" ref="M16:U16" si="16">M36+M37+M38</f>
        <v>-5</v>
      </c>
      <c r="N16" s="36">
        <f t="shared" si="16"/>
        <v>5</v>
      </c>
      <c r="O16" s="36">
        <f t="shared" si="16"/>
        <v>1</v>
      </c>
      <c r="P16" s="36">
        <f t="shared" si="16"/>
        <v>2</v>
      </c>
      <c r="Q16" s="36">
        <f t="shared" si="16"/>
        <v>3</v>
      </c>
      <c r="R16" s="36">
        <f t="shared" si="16"/>
        <v>10</v>
      </c>
      <c r="S16" s="36">
        <f t="shared" si="16"/>
        <v>-4</v>
      </c>
      <c r="T16" s="36">
        <f t="shared" si="16"/>
        <v>8</v>
      </c>
      <c r="U16" s="36">
        <f t="shared" si="16"/>
        <v>2</v>
      </c>
      <c r="V16" s="53">
        <v>-12.598109938355549</v>
      </c>
    </row>
    <row r="17" spans="1:22" ht="15" customHeight="1" x14ac:dyDescent="0.15">
      <c r="A17" s="6" t="s">
        <v>21</v>
      </c>
      <c r="B17" s="35">
        <f t="shared" ref="B17:I17" si="17">B12+B13+B20</f>
        <v>-46</v>
      </c>
      <c r="C17" s="35">
        <f t="shared" si="17"/>
        <v>24</v>
      </c>
      <c r="D17" s="35">
        <f t="shared" si="17"/>
        <v>34</v>
      </c>
      <c r="E17" s="35">
        <f t="shared" si="17"/>
        <v>-49</v>
      </c>
      <c r="F17" s="35">
        <f t="shared" si="17"/>
        <v>65</v>
      </c>
      <c r="G17" s="35">
        <f t="shared" si="17"/>
        <v>-11</v>
      </c>
      <c r="H17" s="35">
        <f t="shared" si="17"/>
        <v>114</v>
      </c>
      <c r="I17" s="35">
        <f t="shared" si="17"/>
        <v>-11</v>
      </c>
      <c r="J17" s="48">
        <f t="shared" si="3"/>
        <v>-5.2515996310813655</v>
      </c>
      <c r="K17" s="48">
        <v>6.9664076738834435</v>
      </c>
      <c r="L17" s="48">
        <v>12.218007304964809</v>
      </c>
      <c r="M17" s="35">
        <f t="shared" ref="M17:U17" si="18">M12+M13+M20</f>
        <v>3</v>
      </c>
      <c r="N17" s="35">
        <f t="shared" si="18"/>
        <v>138</v>
      </c>
      <c r="O17" s="35">
        <f t="shared" si="18"/>
        <v>12</v>
      </c>
      <c r="P17" s="35">
        <f t="shared" si="18"/>
        <v>102</v>
      </c>
      <c r="Q17" s="35">
        <f t="shared" si="18"/>
        <v>36</v>
      </c>
      <c r="R17" s="35">
        <f t="shared" si="18"/>
        <v>135</v>
      </c>
      <c r="S17" s="35">
        <f t="shared" si="18"/>
        <v>-22</v>
      </c>
      <c r="T17" s="35">
        <f t="shared" si="18"/>
        <v>105</v>
      </c>
      <c r="U17" s="35">
        <f t="shared" si="18"/>
        <v>30</v>
      </c>
      <c r="V17" s="48">
        <v>0.32152650802538929</v>
      </c>
    </row>
    <row r="18" spans="1:22" ht="15" customHeight="1" x14ac:dyDescent="0.15">
      <c r="A18" s="4" t="s">
        <v>20</v>
      </c>
      <c r="B18" s="37">
        <f t="shared" ref="B18:I18" si="19">B14+B22</f>
        <v>-54</v>
      </c>
      <c r="C18" s="37">
        <f t="shared" si="19"/>
        <v>-21</v>
      </c>
      <c r="D18" s="37">
        <f t="shared" si="19"/>
        <v>17</v>
      </c>
      <c r="E18" s="37">
        <f t="shared" si="19"/>
        <v>-36</v>
      </c>
      <c r="F18" s="37">
        <f t="shared" si="19"/>
        <v>30</v>
      </c>
      <c r="G18" s="37">
        <f t="shared" si="19"/>
        <v>-2</v>
      </c>
      <c r="H18" s="37">
        <f t="shared" si="19"/>
        <v>66</v>
      </c>
      <c r="I18" s="37">
        <f t="shared" si="19"/>
        <v>-11</v>
      </c>
      <c r="J18" s="49">
        <f t="shared" si="3"/>
        <v>-8.8928954292953861</v>
      </c>
      <c r="K18" s="49">
        <v>7.4107461910794923</v>
      </c>
      <c r="L18" s="49">
        <v>16.303641620374879</v>
      </c>
      <c r="M18" s="37">
        <f t="shared" ref="M18:U18" si="20">M14+M22</f>
        <v>-18</v>
      </c>
      <c r="N18" s="37">
        <f t="shared" si="20"/>
        <v>78</v>
      </c>
      <c r="O18" s="37">
        <f t="shared" si="20"/>
        <v>-3</v>
      </c>
      <c r="P18" s="37">
        <f t="shared" si="20"/>
        <v>31</v>
      </c>
      <c r="Q18" s="37">
        <f t="shared" si="20"/>
        <v>47</v>
      </c>
      <c r="R18" s="37">
        <f t="shared" si="20"/>
        <v>96</v>
      </c>
      <c r="S18" s="37">
        <f t="shared" si="20"/>
        <v>-11</v>
      </c>
      <c r="T18" s="37">
        <f t="shared" si="20"/>
        <v>44</v>
      </c>
      <c r="U18" s="37">
        <f t="shared" si="20"/>
        <v>52</v>
      </c>
      <c r="V18" s="49">
        <v>-4.4464477146476931</v>
      </c>
    </row>
    <row r="19" spans="1:22" ht="15" customHeight="1" x14ac:dyDescent="0.15">
      <c r="A19" s="2" t="s">
        <v>19</v>
      </c>
      <c r="B19" s="36">
        <f t="shared" ref="B19:I19" si="21">B15+B16+B21+B23</f>
        <v>-41</v>
      </c>
      <c r="C19" s="36">
        <f t="shared" si="21"/>
        <v>28</v>
      </c>
      <c r="D19" s="36">
        <f t="shared" si="21"/>
        <v>-16</v>
      </c>
      <c r="E19" s="36">
        <f t="shared" si="21"/>
        <v>-52</v>
      </c>
      <c r="F19" s="36">
        <f t="shared" si="21"/>
        <v>77</v>
      </c>
      <c r="G19" s="36">
        <f t="shared" si="21"/>
        <v>-8</v>
      </c>
      <c r="H19" s="36">
        <f t="shared" si="21"/>
        <v>129</v>
      </c>
      <c r="I19" s="36">
        <f t="shared" si="21"/>
        <v>7</v>
      </c>
      <c r="J19" s="53">
        <f t="shared" si="3"/>
        <v>-5.5649705918571968</v>
      </c>
      <c r="K19" s="53">
        <v>8.2404372225577767</v>
      </c>
      <c r="L19" s="53">
        <v>13.805407814414973</v>
      </c>
      <c r="M19" s="36">
        <f t="shared" ref="M19:U19" si="22">M15+M16+M21+M23</f>
        <v>11</v>
      </c>
      <c r="N19" s="36">
        <f t="shared" si="22"/>
        <v>225</v>
      </c>
      <c r="O19" s="36">
        <f t="shared" si="22"/>
        <v>-8</v>
      </c>
      <c r="P19" s="36">
        <f t="shared" si="22"/>
        <v>146</v>
      </c>
      <c r="Q19" s="36">
        <f t="shared" si="22"/>
        <v>79</v>
      </c>
      <c r="R19" s="36">
        <f t="shared" si="22"/>
        <v>214</v>
      </c>
      <c r="S19" s="36">
        <f t="shared" si="22"/>
        <v>-7</v>
      </c>
      <c r="T19" s="36">
        <f t="shared" si="22"/>
        <v>134</v>
      </c>
      <c r="U19" s="36">
        <f t="shared" si="22"/>
        <v>80</v>
      </c>
      <c r="V19" s="53">
        <v>1.1772053175082569</v>
      </c>
    </row>
    <row r="20" spans="1:22" ht="15" customHeight="1" x14ac:dyDescent="0.15">
      <c r="A20" s="5" t="s">
        <v>18</v>
      </c>
      <c r="B20" s="40">
        <f>E20+M20</f>
        <v>-19</v>
      </c>
      <c r="C20" s="40">
        <v>20</v>
      </c>
      <c r="D20" s="40">
        <f>G20-I20+O20-S20</f>
        <v>40</v>
      </c>
      <c r="E20" s="40">
        <f>F20-H20</f>
        <v>-34</v>
      </c>
      <c r="F20" s="40">
        <v>58</v>
      </c>
      <c r="G20" s="40">
        <v>-10</v>
      </c>
      <c r="H20" s="40">
        <v>92</v>
      </c>
      <c r="I20" s="40">
        <v>-2</v>
      </c>
      <c r="J20" s="61">
        <f t="shared" si="3"/>
        <v>-4.3351697545581303</v>
      </c>
      <c r="K20" s="61">
        <v>7.3952895813050432</v>
      </c>
      <c r="L20" s="61">
        <v>11.730459335863173</v>
      </c>
      <c r="M20" s="40">
        <f>N20-R20</f>
        <v>15</v>
      </c>
      <c r="N20" s="40">
        <f>SUM(P20:Q20)</f>
        <v>114</v>
      </c>
      <c r="O20" s="41">
        <v>19</v>
      </c>
      <c r="P20" s="41">
        <v>90</v>
      </c>
      <c r="Q20" s="41">
        <v>24</v>
      </c>
      <c r="R20" s="41">
        <f>SUM(T20:U20)</f>
        <v>99</v>
      </c>
      <c r="S20" s="41">
        <v>-29</v>
      </c>
      <c r="T20" s="41">
        <v>79</v>
      </c>
      <c r="U20" s="41">
        <v>20</v>
      </c>
      <c r="V20" s="52">
        <v>1.9125748917168224</v>
      </c>
    </row>
    <row r="21" spans="1:22" ht="15" customHeight="1" x14ac:dyDescent="0.15">
      <c r="A21" s="3" t="s">
        <v>17</v>
      </c>
      <c r="B21" s="42">
        <f t="shared" ref="B21:B38" si="23">E21+M21</f>
        <v>5</v>
      </c>
      <c r="C21" s="42">
        <v>25</v>
      </c>
      <c r="D21" s="42">
        <f t="shared" ref="D21:D38" si="24">G21-I21+O21-S21</f>
        <v>8</v>
      </c>
      <c r="E21" s="42">
        <f t="shared" ref="E21:E38" si="25">F21-H21</f>
        <v>-7</v>
      </c>
      <c r="F21" s="42">
        <v>57</v>
      </c>
      <c r="G21" s="42">
        <v>-3</v>
      </c>
      <c r="H21" s="42">
        <v>64</v>
      </c>
      <c r="I21" s="42">
        <v>-5</v>
      </c>
      <c r="J21" s="62">
        <f t="shared" si="3"/>
        <v>-1.1718280609479024</v>
      </c>
      <c r="K21" s="62">
        <v>9.542028496290051</v>
      </c>
      <c r="L21" s="62">
        <v>10.713856557237953</v>
      </c>
      <c r="M21" s="42">
        <f t="shared" ref="M21:M38" si="26">N21-R21</f>
        <v>12</v>
      </c>
      <c r="N21" s="42">
        <f>SUM(P21:Q21)</f>
        <v>144</v>
      </c>
      <c r="O21" s="42">
        <v>-1</v>
      </c>
      <c r="P21" s="42">
        <v>100</v>
      </c>
      <c r="Q21" s="42">
        <v>44</v>
      </c>
      <c r="R21" s="42">
        <f t="shared" ref="R21:R38" si="27">SUM(T21:U21)</f>
        <v>132</v>
      </c>
      <c r="S21" s="42">
        <v>-7</v>
      </c>
      <c r="T21" s="42">
        <v>93</v>
      </c>
      <c r="U21" s="42">
        <v>39</v>
      </c>
      <c r="V21" s="49">
        <v>2.0088481044821158</v>
      </c>
    </row>
    <row r="22" spans="1:22" ht="15" customHeight="1" x14ac:dyDescent="0.15">
      <c r="A22" s="3" t="s">
        <v>16</v>
      </c>
      <c r="B22" s="42">
        <f t="shared" si="23"/>
        <v>-21</v>
      </c>
      <c r="C22" s="42">
        <v>-8</v>
      </c>
      <c r="D22" s="42">
        <f t="shared" si="24"/>
        <v>-10</v>
      </c>
      <c r="E22" s="42">
        <f t="shared" si="25"/>
        <v>-13</v>
      </c>
      <c r="F22" s="42">
        <v>16</v>
      </c>
      <c r="G22" s="42">
        <v>6</v>
      </c>
      <c r="H22" s="42">
        <v>29</v>
      </c>
      <c r="I22" s="42">
        <v>0</v>
      </c>
      <c r="J22" s="62">
        <f t="shared" si="3"/>
        <v>-6.8574219850827589</v>
      </c>
      <c r="K22" s="62">
        <v>8.4399039816403185</v>
      </c>
      <c r="L22" s="62">
        <v>15.297325966723077</v>
      </c>
      <c r="M22" s="42">
        <f>N22-R22</f>
        <v>-8</v>
      </c>
      <c r="N22" s="42">
        <f t="shared" ref="N22:N38" si="28">SUM(P22:Q22)</f>
        <v>34</v>
      </c>
      <c r="O22" s="42">
        <v>-12</v>
      </c>
      <c r="P22" s="42">
        <v>18</v>
      </c>
      <c r="Q22" s="42">
        <v>16</v>
      </c>
      <c r="R22" s="42">
        <f t="shared" si="27"/>
        <v>42</v>
      </c>
      <c r="S22" s="42">
        <v>4</v>
      </c>
      <c r="T22" s="42">
        <v>23</v>
      </c>
      <c r="U22" s="42">
        <v>19</v>
      </c>
      <c r="V22" s="49">
        <v>-4.2199519908201566</v>
      </c>
    </row>
    <row r="23" spans="1:22" ht="15" customHeight="1" x14ac:dyDescent="0.15">
      <c r="A23" s="1" t="s">
        <v>15</v>
      </c>
      <c r="B23" s="43">
        <f t="shared" si="23"/>
        <v>-14</v>
      </c>
      <c r="C23" s="43">
        <v>-13</v>
      </c>
      <c r="D23" s="43">
        <f t="shared" si="24"/>
        <v>-17</v>
      </c>
      <c r="E23" s="43">
        <f t="shared" si="25"/>
        <v>-18</v>
      </c>
      <c r="F23" s="43">
        <v>11</v>
      </c>
      <c r="G23" s="43">
        <v>-1</v>
      </c>
      <c r="H23" s="43">
        <v>29</v>
      </c>
      <c r="I23" s="43">
        <v>12</v>
      </c>
      <c r="J23" s="63">
        <f t="shared" si="3"/>
        <v>-13.404306107834273</v>
      </c>
      <c r="K23" s="63">
        <v>8.1915203992320578</v>
      </c>
      <c r="L23" s="63">
        <v>21.595826507066331</v>
      </c>
      <c r="M23" s="43">
        <f t="shared" si="26"/>
        <v>4</v>
      </c>
      <c r="N23" s="43">
        <f t="shared" si="28"/>
        <v>37</v>
      </c>
      <c r="O23" s="43">
        <v>-6</v>
      </c>
      <c r="P23" s="43">
        <v>29</v>
      </c>
      <c r="Q23" s="43">
        <v>8</v>
      </c>
      <c r="R23" s="43">
        <f t="shared" si="27"/>
        <v>33</v>
      </c>
      <c r="S23" s="47">
        <v>-2</v>
      </c>
      <c r="T23" s="47">
        <v>18</v>
      </c>
      <c r="U23" s="47">
        <v>15</v>
      </c>
      <c r="V23" s="54">
        <v>2.978734690629846</v>
      </c>
    </row>
    <row r="24" spans="1:22" ht="15" customHeight="1" x14ac:dyDescent="0.15">
      <c r="A24" s="7" t="s">
        <v>14</v>
      </c>
      <c r="B24" s="45">
        <f t="shared" si="23"/>
        <v>-12</v>
      </c>
      <c r="C24" s="45">
        <v>-5</v>
      </c>
      <c r="D24" s="45">
        <f t="shared" si="24"/>
        <v>-8</v>
      </c>
      <c r="E24" s="40">
        <f t="shared" si="25"/>
        <v>-4</v>
      </c>
      <c r="F24" s="45">
        <v>2</v>
      </c>
      <c r="G24" s="45">
        <v>1</v>
      </c>
      <c r="H24" s="45">
        <v>6</v>
      </c>
      <c r="I24" s="46">
        <v>-1</v>
      </c>
      <c r="J24" s="73">
        <f t="shared" si="3"/>
        <v>-8.9401621475984037</v>
      </c>
      <c r="K24" s="73">
        <v>4.4700810737992009</v>
      </c>
      <c r="L24" s="73">
        <v>13.410243221397604</v>
      </c>
      <c r="M24" s="40">
        <f t="shared" si="26"/>
        <v>-8</v>
      </c>
      <c r="N24" s="45">
        <f t="shared" si="28"/>
        <v>4</v>
      </c>
      <c r="O24" s="45">
        <v>-8</v>
      </c>
      <c r="P24" s="45">
        <v>3</v>
      </c>
      <c r="Q24" s="45">
        <v>1</v>
      </c>
      <c r="R24" s="45">
        <f t="shared" si="27"/>
        <v>12</v>
      </c>
      <c r="S24" s="45">
        <v>2</v>
      </c>
      <c r="T24" s="45">
        <v>7</v>
      </c>
      <c r="U24" s="45">
        <v>5</v>
      </c>
      <c r="V24" s="51">
        <v>-17.880324295196807</v>
      </c>
    </row>
    <row r="25" spans="1:22" ht="15" customHeight="1" x14ac:dyDescent="0.15">
      <c r="A25" s="5" t="s">
        <v>13</v>
      </c>
      <c r="B25" s="40">
        <f t="shared" si="23"/>
        <v>-7</v>
      </c>
      <c r="C25" s="40">
        <v>-7</v>
      </c>
      <c r="D25" s="40">
        <f t="shared" si="24"/>
        <v>-7</v>
      </c>
      <c r="E25" s="40">
        <f t="shared" si="25"/>
        <v>-1</v>
      </c>
      <c r="F25" s="40">
        <v>1</v>
      </c>
      <c r="G25" s="40">
        <v>-2</v>
      </c>
      <c r="H25" s="40">
        <v>2</v>
      </c>
      <c r="I25" s="40">
        <v>-3</v>
      </c>
      <c r="J25" s="61">
        <f t="shared" si="3"/>
        <v>-8.2279479723180255</v>
      </c>
      <c r="K25" s="61">
        <v>8.2279479723180255</v>
      </c>
      <c r="L25" s="61">
        <v>16.455895944636051</v>
      </c>
      <c r="M25" s="40">
        <f t="shared" si="26"/>
        <v>-6</v>
      </c>
      <c r="N25" s="40">
        <f t="shared" si="28"/>
        <v>1</v>
      </c>
      <c r="O25" s="40">
        <v>-5</v>
      </c>
      <c r="P25" s="40">
        <v>0</v>
      </c>
      <c r="Q25" s="40">
        <v>1</v>
      </c>
      <c r="R25" s="40">
        <f t="shared" si="27"/>
        <v>7</v>
      </c>
      <c r="S25" s="41">
        <v>3</v>
      </c>
      <c r="T25" s="41">
        <v>6</v>
      </c>
      <c r="U25" s="41">
        <v>1</v>
      </c>
      <c r="V25" s="52">
        <v>-49.367687833908164</v>
      </c>
    </row>
    <row r="26" spans="1:22" ht="15" customHeight="1" x14ac:dyDescent="0.15">
      <c r="A26" s="3" t="s">
        <v>12</v>
      </c>
      <c r="B26" s="42">
        <f t="shared" si="23"/>
        <v>-7</v>
      </c>
      <c r="C26" s="42">
        <v>-3</v>
      </c>
      <c r="D26" s="42">
        <f t="shared" si="24"/>
        <v>7</v>
      </c>
      <c r="E26" s="42">
        <f t="shared" si="25"/>
        <v>-3</v>
      </c>
      <c r="F26" s="42">
        <v>1</v>
      </c>
      <c r="G26" s="42">
        <v>0</v>
      </c>
      <c r="H26" s="42">
        <v>4</v>
      </c>
      <c r="I26" s="42">
        <v>-2</v>
      </c>
      <c r="J26" s="62">
        <f t="shared" si="3"/>
        <v>-11.487018095987411</v>
      </c>
      <c r="K26" s="62">
        <v>3.8290060319958035</v>
      </c>
      <c r="L26" s="62">
        <v>15.316024127983214</v>
      </c>
      <c r="M26" s="42">
        <f t="shared" si="26"/>
        <v>-4</v>
      </c>
      <c r="N26" s="42">
        <f t="shared" si="28"/>
        <v>3</v>
      </c>
      <c r="O26" s="42">
        <v>2</v>
      </c>
      <c r="P26" s="42">
        <v>3</v>
      </c>
      <c r="Q26" s="42">
        <v>0</v>
      </c>
      <c r="R26" s="42">
        <f t="shared" si="27"/>
        <v>7</v>
      </c>
      <c r="S26" s="42">
        <v>-3</v>
      </c>
      <c r="T26" s="42">
        <v>7</v>
      </c>
      <c r="U26" s="42">
        <v>0</v>
      </c>
      <c r="V26" s="49">
        <v>-15.316024127983214</v>
      </c>
    </row>
    <row r="27" spans="1:22" ht="15" customHeight="1" x14ac:dyDescent="0.15">
      <c r="A27" s="1" t="s">
        <v>11</v>
      </c>
      <c r="B27" s="43">
        <f t="shared" si="23"/>
        <v>-1</v>
      </c>
      <c r="C27" s="43">
        <v>19</v>
      </c>
      <c r="D27" s="43">
        <f t="shared" si="24"/>
        <v>2</v>
      </c>
      <c r="E27" s="43">
        <f t="shared" si="25"/>
        <v>-7</v>
      </c>
      <c r="F27" s="43">
        <v>3</v>
      </c>
      <c r="G27" s="43">
        <v>0</v>
      </c>
      <c r="H27" s="43">
        <v>10</v>
      </c>
      <c r="I27" s="43">
        <v>-3</v>
      </c>
      <c r="J27" s="63">
        <f t="shared" si="3"/>
        <v>-10.645744618794843</v>
      </c>
      <c r="K27" s="63">
        <v>4.562461979483504</v>
      </c>
      <c r="L27" s="63">
        <v>15.208206598278347</v>
      </c>
      <c r="M27" s="43">
        <f t="shared" si="26"/>
        <v>6</v>
      </c>
      <c r="N27" s="43">
        <f t="shared" si="28"/>
        <v>16</v>
      </c>
      <c r="O27" s="47">
        <v>4</v>
      </c>
      <c r="P27" s="47">
        <v>6</v>
      </c>
      <c r="Q27" s="47">
        <v>10</v>
      </c>
      <c r="R27" s="47">
        <f t="shared" si="27"/>
        <v>10</v>
      </c>
      <c r="S27" s="47">
        <v>5</v>
      </c>
      <c r="T27" s="47">
        <v>6</v>
      </c>
      <c r="U27" s="47">
        <v>4</v>
      </c>
      <c r="V27" s="54">
        <v>9.1249239589670079</v>
      </c>
    </row>
    <row r="28" spans="1:22" ht="15" customHeight="1" x14ac:dyDescent="0.15">
      <c r="A28" s="5" t="s">
        <v>10</v>
      </c>
      <c r="B28" s="40">
        <f t="shared" si="23"/>
        <v>-11</v>
      </c>
      <c r="C28" s="40">
        <v>-7</v>
      </c>
      <c r="D28" s="40">
        <f t="shared" si="24"/>
        <v>-3</v>
      </c>
      <c r="E28" s="40">
        <f t="shared" si="25"/>
        <v>-4</v>
      </c>
      <c r="F28" s="40">
        <v>0</v>
      </c>
      <c r="G28" s="40">
        <v>-3</v>
      </c>
      <c r="H28" s="40">
        <v>4</v>
      </c>
      <c r="I28" s="40">
        <v>-2</v>
      </c>
      <c r="J28" s="61">
        <f t="shared" si="3"/>
        <v>-16.156697836551764</v>
      </c>
      <c r="K28" s="61">
        <v>0</v>
      </c>
      <c r="L28" s="61">
        <v>16.156697836551764</v>
      </c>
      <c r="M28" s="40">
        <f t="shared" si="26"/>
        <v>-7</v>
      </c>
      <c r="N28" s="40">
        <f t="shared" si="28"/>
        <v>5</v>
      </c>
      <c r="O28" s="40">
        <v>3</v>
      </c>
      <c r="P28" s="40">
        <v>3</v>
      </c>
      <c r="Q28" s="40">
        <v>2</v>
      </c>
      <c r="R28" s="40">
        <f t="shared" si="27"/>
        <v>12</v>
      </c>
      <c r="S28" s="40">
        <v>5</v>
      </c>
      <c r="T28" s="40">
        <v>6</v>
      </c>
      <c r="U28" s="40">
        <v>6</v>
      </c>
      <c r="V28" s="48">
        <v>-28.274221213965582</v>
      </c>
    </row>
    <row r="29" spans="1:22" ht="15" customHeight="1" x14ac:dyDescent="0.15">
      <c r="A29" s="3" t="s">
        <v>9</v>
      </c>
      <c r="B29" s="42">
        <f t="shared" si="23"/>
        <v>-5</v>
      </c>
      <c r="C29" s="42">
        <v>-7</v>
      </c>
      <c r="D29" s="42">
        <f t="shared" si="24"/>
        <v>10</v>
      </c>
      <c r="E29" s="42">
        <f>F29-H29</f>
        <v>-9</v>
      </c>
      <c r="F29" s="42">
        <v>4</v>
      </c>
      <c r="G29" s="42">
        <v>-3</v>
      </c>
      <c r="H29" s="42">
        <v>13</v>
      </c>
      <c r="I29" s="42">
        <v>0</v>
      </c>
      <c r="J29" s="62">
        <f t="shared" si="3"/>
        <v>-13.708634144305806</v>
      </c>
      <c r="K29" s="62">
        <v>6.0927262863581344</v>
      </c>
      <c r="L29" s="62">
        <v>19.801360430663941</v>
      </c>
      <c r="M29" s="42">
        <f t="shared" si="26"/>
        <v>4</v>
      </c>
      <c r="N29" s="42">
        <f t="shared" si="28"/>
        <v>16</v>
      </c>
      <c r="O29" s="42">
        <v>2</v>
      </c>
      <c r="P29" s="42">
        <v>4</v>
      </c>
      <c r="Q29" s="42">
        <v>12</v>
      </c>
      <c r="R29" s="42">
        <f t="shared" si="27"/>
        <v>12</v>
      </c>
      <c r="S29" s="42">
        <v>-11</v>
      </c>
      <c r="T29" s="42">
        <v>4</v>
      </c>
      <c r="U29" s="42">
        <v>8</v>
      </c>
      <c r="V29" s="49">
        <v>6.0927262863581326</v>
      </c>
    </row>
    <row r="30" spans="1:22" ht="15" customHeight="1" x14ac:dyDescent="0.15">
      <c r="A30" s="3" t="s">
        <v>8</v>
      </c>
      <c r="B30" s="42">
        <f t="shared" si="23"/>
        <v>-9</v>
      </c>
      <c r="C30" s="42">
        <v>3</v>
      </c>
      <c r="D30" s="42">
        <f t="shared" si="24"/>
        <v>15</v>
      </c>
      <c r="E30" s="42">
        <f t="shared" si="25"/>
        <v>-3</v>
      </c>
      <c r="F30" s="42">
        <v>7</v>
      </c>
      <c r="G30" s="42">
        <v>1</v>
      </c>
      <c r="H30" s="42">
        <v>10</v>
      </c>
      <c r="I30" s="42">
        <v>-5</v>
      </c>
      <c r="J30" s="62">
        <f t="shared" si="3"/>
        <v>-4.5146447654858495</v>
      </c>
      <c r="K30" s="62">
        <v>10.534171119466983</v>
      </c>
      <c r="L30" s="62">
        <v>15.048815884952832</v>
      </c>
      <c r="M30" s="42">
        <f t="shared" si="26"/>
        <v>-6</v>
      </c>
      <c r="N30" s="42">
        <f t="shared" si="28"/>
        <v>8</v>
      </c>
      <c r="O30" s="42">
        <v>-3</v>
      </c>
      <c r="P30" s="42">
        <v>1</v>
      </c>
      <c r="Q30" s="42">
        <v>7</v>
      </c>
      <c r="R30" s="42">
        <f t="shared" si="27"/>
        <v>14</v>
      </c>
      <c r="S30" s="42">
        <v>-12</v>
      </c>
      <c r="T30" s="42">
        <v>9</v>
      </c>
      <c r="U30" s="42">
        <v>5</v>
      </c>
      <c r="V30" s="49">
        <v>-9.029289530971699</v>
      </c>
    </row>
    <row r="31" spans="1:22" ht="15" customHeight="1" x14ac:dyDescent="0.15">
      <c r="A31" s="1" t="s">
        <v>7</v>
      </c>
      <c r="B31" s="43">
        <f t="shared" si="23"/>
        <v>-8</v>
      </c>
      <c r="C31" s="43">
        <v>-2</v>
      </c>
      <c r="D31" s="43">
        <f t="shared" si="24"/>
        <v>5</v>
      </c>
      <c r="E31" s="43">
        <f t="shared" si="25"/>
        <v>-7</v>
      </c>
      <c r="F31" s="43">
        <v>3</v>
      </c>
      <c r="G31" s="43">
        <v>-3</v>
      </c>
      <c r="H31" s="43">
        <v>10</v>
      </c>
      <c r="I31" s="43">
        <v>-4</v>
      </c>
      <c r="J31" s="63">
        <f t="shared" si="3"/>
        <v>-11.990013796728203</v>
      </c>
      <c r="K31" s="63">
        <v>5.138577341454944</v>
      </c>
      <c r="L31" s="63">
        <v>17.128591138183147</v>
      </c>
      <c r="M31" s="43">
        <f t="shared" si="26"/>
        <v>-1</v>
      </c>
      <c r="N31" s="43">
        <f t="shared" si="28"/>
        <v>15</v>
      </c>
      <c r="O31" s="43">
        <v>7</v>
      </c>
      <c r="P31" s="43">
        <v>5</v>
      </c>
      <c r="Q31" s="43">
        <v>10</v>
      </c>
      <c r="R31" s="43">
        <f t="shared" si="27"/>
        <v>16</v>
      </c>
      <c r="S31" s="43">
        <v>3</v>
      </c>
      <c r="T31" s="43">
        <v>2</v>
      </c>
      <c r="U31" s="43">
        <v>14</v>
      </c>
      <c r="V31" s="53">
        <v>-1.7128591138183076</v>
      </c>
    </row>
    <row r="32" spans="1:22" ht="15" customHeight="1" x14ac:dyDescent="0.15">
      <c r="A32" s="5" t="s">
        <v>6</v>
      </c>
      <c r="B32" s="40">
        <f t="shared" si="23"/>
        <v>-4</v>
      </c>
      <c r="C32" s="40">
        <v>15</v>
      </c>
      <c r="D32" s="40">
        <f t="shared" si="24"/>
        <v>-3</v>
      </c>
      <c r="E32" s="40">
        <f t="shared" si="25"/>
        <v>-2</v>
      </c>
      <c r="F32" s="40">
        <v>0</v>
      </c>
      <c r="G32" s="40">
        <v>-2</v>
      </c>
      <c r="H32" s="40">
        <v>2</v>
      </c>
      <c r="I32" s="40">
        <v>2</v>
      </c>
      <c r="J32" s="61">
        <f t="shared" si="3"/>
        <v>-14.518117815520464</v>
      </c>
      <c r="K32" s="61">
        <v>0</v>
      </c>
      <c r="L32" s="61">
        <v>14.518117815520464</v>
      </c>
      <c r="M32" s="40">
        <f t="shared" si="26"/>
        <v>-2</v>
      </c>
      <c r="N32" s="40">
        <f t="shared" si="28"/>
        <v>7</v>
      </c>
      <c r="O32" s="41">
        <v>3</v>
      </c>
      <c r="P32" s="41">
        <v>2</v>
      </c>
      <c r="Q32" s="41">
        <v>5</v>
      </c>
      <c r="R32" s="41">
        <f t="shared" si="27"/>
        <v>9</v>
      </c>
      <c r="S32" s="41">
        <v>2</v>
      </c>
      <c r="T32" s="41">
        <v>5</v>
      </c>
      <c r="U32" s="41">
        <v>4</v>
      </c>
      <c r="V32" s="52">
        <v>-14.518117815520469</v>
      </c>
    </row>
    <row r="33" spans="1:22" ht="15" customHeight="1" x14ac:dyDescent="0.15">
      <c r="A33" s="3" t="s">
        <v>5</v>
      </c>
      <c r="B33" s="42">
        <f t="shared" si="23"/>
        <v>-4</v>
      </c>
      <c r="C33" s="42">
        <v>3</v>
      </c>
      <c r="D33" s="42">
        <f t="shared" si="24"/>
        <v>-14</v>
      </c>
      <c r="E33" s="42">
        <f t="shared" si="25"/>
        <v>-5</v>
      </c>
      <c r="F33" s="42">
        <v>2</v>
      </c>
      <c r="G33" s="42">
        <v>-4</v>
      </c>
      <c r="H33" s="42">
        <v>7</v>
      </c>
      <c r="I33" s="42">
        <v>-4</v>
      </c>
      <c r="J33" s="62">
        <f t="shared" si="3"/>
        <v>-7.8026464866713701</v>
      </c>
      <c r="K33" s="62">
        <v>3.1210585946685478</v>
      </c>
      <c r="L33" s="62">
        <v>10.923705081339918</v>
      </c>
      <c r="M33" s="42">
        <f t="shared" si="26"/>
        <v>1</v>
      </c>
      <c r="N33" s="42">
        <f t="shared" si="28"/>
        <v>14</v>
      </c>
      <c r="O33" s="42">
        <v>-12</v>
      </c>
      <c r="P33" s="42">
        <v>4</v>
      </c>
      <c r="Q33" s="42">
        <v>10</v>
      </c>
      <c r="R33" s="42">
        <f t="shared" si="27"/>
        <v>13</v>
      </c>
      <c r="S33" s="42">
        <v>2</v>
      </c>
      <c r="T33" s="42">
        <v>6</v>
      </c>
      <c r="U33" s="42">
        <v>7</v>
      </c>
      <c r="V33" s="49">
        <v>1.560529297334277</v>
      </c>
    </row>
    <row r="34" spans="1:22" ht="15" customHeight="1" x14ac:dyDescent="0.15">
      <c r="A34" s="3" t="s">
        <v>4</v>
      </c>
      <c r="B34" s="42">
        <f t="shared" si="23"/>
        <v>-10</v>
      </c>
      <c r="C34" s="42">
        <v>-9</v>
      </c>
      <c r="D34" s="42">
        <f t="shared" si="24"/>
        <v>-1</v>
      </c>
      <c r="E34" s="42">
        <f t="shared" si="25"/>
        <v>-9</v>
      </c>
      <c r="F34" s="42">
        <v>1</v>
      </c>
      <c r="G34" s="42">
        <v>-1</v>
      </c>
      <c r="H34" s="42">
        <v>10</v>
      </c>
      <c r="I34" s="42">
        <v>1</v>
      </c>
      <c r="J34" s="62">
        <f t="shared" si="3"/>
        <v>-21.193548387096772</v>
      </c>
      <c r="K34" s="62">
        <v>2.3548387096774195</v>
      </c>
      <c r="L34" s="62">
        <v>23.548387096774192</v>
      </c>
      <c r="M34" s="42">
        <f t="shared" si="26"/>
        <v>-1</v>
      </c>
      <c r="N34" s="42">
        <f t="shared" si="28"/>
        <v>7</v>
      </c>
      <c r="O34" s="42">
        <v>3</v>
      </c>
      <c r="P34" s="42">
        <v>5</v>
      </c>
      <c r="Q34" s="42">
        <v>2</v>
      </c>
      <c r="R34" s="42">
        <f t="shared" si="27"/>
        <v>8</v>
      </c>
      <c r="S34" s="42">
        <v>2</v>
      </c>
      <c r="T34" s="42">
        <v>2</v>
      </c>
      <c r="U34" s="42">
        <v>6</v>
      </c>
      <c r="V34" s="49">
        <v>-2.3548387096774199</v>
      </c>
    </row>
    <row r="35" spans="1:22" ht="15" customHeight="1" x14ac:dyDescent="0.15">
      <c r="A35" s="1" t="s">
        <v>3</v>
      </c>
      <c r="B35" s="43">
        <f t="shared" si="23"/>
        <v>-2</v>
      </c>
      <c r="C35" s="43">
        <v>8</v>
      </c>
      <c r="D35" s="43">
        <f t="shared" si="24"/>
        <v>5</v>
      </c>
      <c r="E35" s="43">
        <f t="shared" si="25"/>
        <v>-4</v>
      </c>
      <c r="F35" s="43">
        <v>3</v>
      </c>
      <c r="G35" s="43">
        <v>1</v>
      </c>
      <c r="H35" s="43">
        <v>7</v>
      </c>
      <c r="I35" s="43">
        <v>0</v>
      </c>
      <c r="J35" s="63">
        <f t="shared" si="3"/>
        <v>-9.3538776948457585</v>
      </c>
      <c r="K35" s="63">
        <v>7.0154082711343175</v>
      </c>
      <c r="L35" s="63">
        <v>16.369285965980076</v>
      </c>
      <c r="M35" s="43">
        <f>N35-R35</f>
        <v>2</v>
      </c>
      <c r="N35" s="43">
        <f t="shared" si="28"/>
        <v>11</v>
      </c>
      <c r="O35" s="47">
        <v>4</v>
      </c>
      <c r="P35" s="47">
        <v>4</v>
      </c>
      <c r="Q35" s="47">
        <v>7</v>
      </c>
      <c r="R35" s="47">
        <f t="shared" si="27"/>
        <v>9</v>
      </c>
      <c r="S35" s="47">
        <v>0</v>
      </c>
      <c r="T35" s="47">
        <v>2</v>
      </c>
      <c r="U35" s="47">
        <v>7</v>
      </c>
      <c r="V35" s="54">
        <v>4.6769388474228819</v>
      </c>
    </row>
    <row r="36" spans="1:22" ht="15" customHeight="1" x14ac:dyDescent="0.15">
      <c r="A36" s="5" t="s">
        <v>2</v>
      </c>
      <c r="B36" s="40">
        <f t="shared" si="23"/>
        <v>-11</v>
      </c>
      <c r="C36" s="40">
        <v>-7</v>
      </c>
      <c r="D36" s="40">
        <f t="shared" si="24"/>
        <v>-1</v>
      </c>
      <c r="E36" s="40">
        <f t="shared" si="25"/>
        <v>-6</v>
      </c>
      <c r="F36" s="40">
        <v>1</v>
      </c>
      <c r="G36" s="40">
        <v>1</v>
      </c>
      <c r="H36" s="40">
        <v>7</v>
      </c>
      <c r="I36" s="40">
        <v>6</v>
      </c>
      <c r="J36" s="61">
        <f t="shared" si="3"/>
        <v>-35.042242703533027</v>
      </c>
      <c r="K36" s="61">
        <v>5.8403737839221703</v>
      </c>
      <c r="L36" s="61">
        <v>40.882616487455195</v>
      </c>
      <c r="M36" s="40">
        <f t="shared" si="26"/>
        <v>-5</v>
      </c>
      <c r="N36" s="40">
        <f t="shared" si="28"/>
        <v>2</v>
      </c>
      <c r="O36" s="40">
        <v>2</v>
      </c>
      <c r="P36" s="40">
        <v>1</v>
      </c>
      <c r="Q36" s="40">
        <v>1</v>
      </c>
      <c r="R36" s="40">
        <f t="shared" si="27"/>
        <v>7</v>
      </c>
      <c r="S36" s="40">
        <v>-2</v>
      </c>
      <c r="T36" s="40">
        <v>7</v>
      </c>
      <c r="U36" s="40">
        <v>0</v>
      </c>
      <c r="V36" s="48">
        <v>-29.201868919610853</v>
      </c>
    </row>
    <row r="37" spans="1:22" ht="15" customHeight="1" x14ac:dyDescent="0.15">
      <c r="A37" s="3" t="s">
        <v>1</v>
      </c>
      <c r="B37" s="42">
        <f t="shared" si="23"/>
        <v>0</v>
      </c>
      <c r="C37" s="42">
        <v>6</v>
      </c>
      <c r="D37" s="42">
        <f t="shared" si="24"/>
        <v>1</v>
      </c>
      <c r="E37" s="42">
        <f t="shared" si="25"/>
        <v>-1</v>
      </c>
      <c r="F37" s="42">
        <v>1</v>
      </c>
      <c r="G37" s="42">
        <v>0</v>
      </c>
      <c r="H37" s="42">
        <v>2</v>
      </c>
      <c r="I37" s="42">
        <v>-1</v>
      </c>
      <c r="J37" s="62">
        <f t="shared" si="3"/>
        <v>-8.6068666289379365</v>
      </c>
      <c r="K37" s="62">
        <v>8.6068666289379365</v>
      </c>
      <c r="L37" s="62">
        <v>17.213733257875873</v>
      </c>
      <c r="M37" s="42">
        <f t="shared" si="26"/>
        <v>1</v>
      </c>
      <c r="N37" s="42">
        <f t="shared" si="28"/>
        <v>3</v>
      </c>
      <c r="O37" s="42">
        <v>1</v>
      </c>
      <c r="P37" s="42">
        <v>1</v>
      </c>
      <c r="Q37" s="42">
        <v>2</v>
      </c>
      <c r="R37" s="42">
        <f t="shared" si="27"/>
        <v>2</v>
      </c>
      <c r="S37" s="42">
        <v>1</v>
      </c>
      <c r="T37" s="42">
        <v>0</v>
      </c>
      <c r="U37" s="42">
        <v>2</v>
      </c>
      <c r="V37" s="49">
        <v>8.606866628937933</v>
      </c>
    </row>
    <row r="38" spans="1:22" ht="15" customHeight="1" x14ac:dyDescent="0.15">
      <c r="A38" s="1" t="s">
        <v>0</v>
      </c>
      <c r="B38" s="43">
        <f t="shared" si="23"/>
        <v>-1</v>
      </c>
      <c r="C38" s="43">
        <v>0</v>
      </c>
      <c r="D38" s="43">
        <f t="shared" si="24"/>
        <v>6</v>
      </c>
      <c r="E38" s="43">
        <f t="shared" si="25"/>
        <v>0</v>
      </c>
      <c r="F38" s="43">
        <v>1</v>
      </c>
      <c r="G38" s="43">
        <v>1</v>
      </c>
      <c r="H38" s="43">
        <v>1</v>
      </c>
      <c r="I38" s="43">
        <v>-4</v>
      </c>
      <c r="J38" s="63">
        <f t="shared" si="3"/>
        <v>0</v>
      </c>
      <c r="K38" s="63">
        <v>9.1343627217898344</v>
      </c>
      <c r="L38" s="63">
        <v>9.1343627217898344</v>
      </c>
      <c r="M38" s="43">
        <f t="shared" si="26"/>
        <v>-1</v>
      </c>
      <c r="N38" s="43">
        <f t="shared" si="28"/>
        <v>0</v>
      </c>
      <c r="O38" s="43">
        <v>-2</v>
      </c>
      <c r="P38" s="43">
        <v>0</v>
      </c>
      <c r="Q38" s="43">
        <v>0</v>
      </c>
      <c r="R38" s="43">
        <f t="shared" si="27"/>
        <v>1</v>
      </c>
      <c r="S38" s="43">
        <v>-3</v>
      </c>
      <c r="T38" s="43">
        <v>1</v>
      </c>
      <c r="U38" s="43">
        <v>0</v>
      </c>
      <c r="V38" s="53">
        <v>-9.1343627217898344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K9" sqref="K9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I9" si="0">B10+B11</f>
        <v>-165</v>
      </c>
      <c r="C9" s="34">
        <f t="shared" si="0"/>
        <v>69</v>
      </c>
      <c r="D9" s="34">
        <f t="shared" si="0"/>
        <v>-3</v>
      </c>
      <c r="E9" s="34">
        <f t="shared" si="0"/>
        <v>-195</v>
      </c>
      <c r="F9" s="34">
        <f t="shared" si="0"/>
        <v>139</v>
      </c>
      <c r="G9" s="34">
        <f t="shared" si="0"/>
        <v>-33</v>
      </c>
      <c r="H9" s="34">
        <f t="shared" si="0"/>
        <v>334</v>
      </c>
      <c r="I9" s="34">
        <f t="shared" si="0"/>
        <v>-19</v>
      </c>
      <c r="J9" s="51">
        <f>K9-L9</f>
        <v>-7.858650942077519</v>
      </c>
      <c r="K9" s="51">
        <v>5.6018075946091024</v>
      </c>
      <c r="L9" s="51">
        <v>13.460458536686621</v>
      </c>
      <c r="M9" s="34">
        <f t="shared" ref="M9:U9" si="1">M10+M11</f>
        <v>30</v>
      </c>
      <c r="N9" s="34">
        <f t="shared" si="1"/>
        <v>492</v>
      </c>
      <c r="O9" s="34">
        <f t="shared" si="1"/>
        <v>50</v>
      </c>
      <c r="P9" s="34">
        <f t="shared" si="1"/>
        <v>289</v>
      </c>
      <c r="Q9" s="34">
        <f t="shared" si="1"/>
        <v>203</v>
      </c>
      <c r="R9" s="34">
        <f>R10+R11</f>
        <v>462</v>
      </c>
      <c r="S9" s="34">
        <f t="shared" si="1"/>
        <v>39</v>
      </c>
      <c r="T9" s="34">
        <f t="shared" si="1"/>
        <v>259</v>
      </c>
      <c r="U9" s="34">
        <f t="shared" si="1"/>
        <v>203</v>
      </c>
      <c r="V9" s="51">
        <v>1.2090232218580823</v>
      </c>
    </row>
    <row r="10" spans="1:22" ht="15" customHeight="1" x14ac:dyDescent="0.15">
      <c r="A10" s="6" t="s">
        <v>28</v>
      </c>
      <c r="B10" s="35">
        <f t="shared" ref="B10:I10" si="2">B20+B21+B22+B23</f>
        <v>-87</v>
      </c>
      <c r="C10" s="35">
        <f t="shared" si="2"/>
        <v>33</v>
      </c>
      <c r="D10" s="35">
        <f t="shared" si="2"/>
        <v>-8</v>
      </c>
      <c r="E10" s="35">
        <f t="shared" si="2"/>
        <v>-106</v>
      </c>
      <c r="F10" s="35">
        <f t="shared" si="2"/>
        <v>111</v>
      </c>
      <c r="G10" s="35">
        <f t="shared" si="2"/>
        <v>-17</v>
      </c>
      <c r="H10" s="35">
        <f t="shared" si="2"/>
        <v>217</v>
      </c>
      <c r="I10" s="35">
        <f t="shared" si="2"/>
        <v>-30</v>
      </c>
      <c r="J10" s="48">
        <f t="shared" ref="J10:J38" si="3">K10-L10</f>
        <v>-5.7297713082257093</v>
      </c>
      <c r="K10" s="48">
        <v>6.000043539745791</v>
      </c>
      <c r="L10" s="48">
        <v>11.7298148479715</v>
      </c>
      <c r="M10" s="35">
        <f t="shared" ref="M10:U10" si="4">M20+M21+M22+M23</f>
        <v>19</v>
      </c>
      <c r="N10" s="35">
        <f t="shared" si="4"/>
        <v>337</v>
      </c>
      <c r="O10" s="35">
        <f t="shared" si="4"/>
        <v>12</v>
      </c>
      <c r="P10" s="35">
        <f t="shared" si="4"/>
        <v>222</v>
      </c>
      <c r="Q10" s="35">
        <f t="shared" si="4"/>
        <v>115</v>
      </c>
      <c r="R10" s="35">
        <f t="shared" si="4"/>
        <v>318</v>
      </c>
      <c r="S10" s="35">
        <f t="shared" si="4"/>
        <v>33</v>
      </c>
      <c r="T10" s="35">
        <f t="shared" si="4"/>
        <v>194</v>
      </c>
      <c r="U10" s="35">
        <f t="shared" si="4"/>
        <v>124</v>
      </c>
      <c r="V10" s="48">
        <v>1.0270344797763116</v>
      </c>
    </row>
    <row r="11" spans="1:22" ht="15" customHeight="1" x14ac:dyDescent="0.15">
      <c r="A11" s="2" t="s">
        <v>27</v>
      </c>
      <c r="B11" s="36">
        <f t="shared" ref="B11:I11" si="5">B12+B13+B14+B15+B16</f>
        <v>-78</v>
      </c>
      <c r="C11" s="36">
        <f t="shared" si="5"/>
        <v>36</v>
      </c>
      <c r="D11" s="36">
        <f t="shared" si="5"/>
        <v>5</v>
      </c>
      <c r="E11" s="36">
        <f t="shared" si="5"/>
        <v>-89</v>
      </c>
      <c r="F11" s="36">
        <f t="shared" si="5"/>
        <v>28</v>
      </c>
      <c r="G11" s="36">
        <f t="shared" si="5"/>
        <v>-16</v>
      </c>
      <c r="H11" s="36">
        <f t="shared" si="5"/>
        <v>117</v>
      </c>
      <c r="I11" s="36">
        <f t="shared" si="5"/>
        <v>11</v>
      </c>
      <c r="J11" s="53">
        <f t="shared" si="3"/>
        <v>-14.096657462723165</v>
      </c>
      <c r="K11" s="53">
        <v>4.4349034714185231</v>
      </c>
      <c r="L11" s="53">
        <v>18.531560934141687</v>
      </c>
      <c r="M11" s="36">
        <f t="shared" ref="M11:U11" si="6">M12+M13+M14+M15+M16</f>
        <v>11</v>
      </c>
      <c r="N11" s="36">
        <f t="shared" si="6"/>
        <v>155</v>
      </c>
      <c r="O11" s="36">
        <f t="shared" si="6"/>
        <v>38</v>
      </c>
      <c r="P11" s="36">
        <f t="shared" si="6"/>
        <v>67</v>
      </c>
      <c r="Q11" s="36">
        <f t="shared" si="6"/>
        <v>88</v>
      </c>
      <c r="R11" s="36">
        <f t="shared" si="6"/>
        <v>144</v>
      </c>
      <c r="S11" s="36">
        <f t="shared" si="6"/>
        <v>6</v>
      </c>
      <c r="T11" s="36">
        <f t="shared" si="6"/>
        <v>65</v>
      </c>
      <c r="U11" s="36">
        <f t="shared" si="6"/>
        <v>79</v>
      </c>
      <c r="V11" s="53">
        <v>1.7422835066287021</v>
      </c>
    </row>
    <row r="12" spans="1:22" ht="15" customHeight="1" x14ac:dyDescent="0.15">
      <c r="A12" s="6" t="s">
        <v>26</v>
      </c>
      <c r="B12" s="35">
        <f t="shared" ref="B12:I12" si="7">B24</f>
        <v>-6</v>
      </c>
      <c r="C12" s="35">
        <f t="shared" si="7"/>
        <v>5</v>
      </c>
      <c r="D12" s="35">
        <f t="shared" si="7"/>
        <v>3</v>
      </c>
      <c r="E12" s="35">
        <f t="shared" si="7"/>
        <v>-5</v>
      </c>
      <c r="F12" s="35">
        <f t="shared" si="7"/>
        <v>2</v>
      </c>
      <c r="G12" s="35">
        <f t="shared" si="7"/>
        <v>-6</v>
      </c>
      <c r="H12" s="35">
        <f t="shared" si="7"/>
        <v>7</v>
      </c>
      <c r="I12" s="35">
        <f t="shared" si="7"/>
        <v>-2</v>
      </c>
      <c r="J12" s="48">
        <f t="shared" si="3"/>
        <v>-10.150166852057843</v>
      </c>
      <c r="K12" s="48">
        <v>4.0600667408231361</v>
      </c>
      <c r="L12" s="48">
        <v>14.21023359288098</v>
      </c>
      <c r="M12" s="35">
        <f t="shared" ref="M12:U12" si="8">M24</f>
        <v>-1</v>
      </c>
      <c r="N12" s="35">
        <f t="shared" si="8"/>
        <v>15</v>
      </c>
      <c r="O12" s="35">
        <f t="shared" si="8"/>
        <v>9</v>
      </c>
      <c r="P12" s="35">
        <f t="shared" si="8"/>
        <v>7</v>
      </c>
      <c r="Q12" s="35">
        <f t="shared" si="8"/>
        <v>8</v>
      </c>
      <c r="R12" s="35">
        <f t="shared" si="8"/>
        <v>16</v>
      </c>
      <c r="S12" s="35">
        <f t="shared" si="8"/>
        <v>2</v>
      </c>
      <c r="T12" s="35">
        <f t="shared" si="8"/>
        <v>10</v>
      </c>
      <c r="U12" s="35">
        <f t="shared" si="8"/>
        <v>6</v>
      </c>
      <c r="V12" s="48">
        <v>-2.0300333704115587</v>
      </c>
    </row>
    <row r="13" spans="1:22" ht="15" customHeight="1" x14ac:dyDescent="0.15">
      <c r="A13" s="4" t="s">
        <v>25</v>
      </c>
      <c r="B13" s="37">
        <f t="shared" ref="B13:I13" si="9">B25+B26+B27</f>
        <v>-25</v>
      </c>
      <c r="C13" s="37">
        <f t="shared" si="9"/>
        <v>-1</v>
      </c>
      <c r="D13" s="37">
        <f t="shared" si="9"/>
        <v>-2</v>
      </c>
      <c r="E13" s="37">
        <f t="shared" si="9"/>
        <v>-21</v>
      </c>
      <c r="F13" s="37">
        <f t="shared" si="9"/>
        <v>4</v>
      </c>
      <c r="G13" s="37">
        <f t="shared" si="9"/>
        <v>0</v>
      </c>
      <c r="H13" s="37">
        <f t="shared" si="9"/>
        <v>25</v>
      </c>
      <c r="I13" s="37">
        <f t="shared" si="9"/>
        <v>8</v>
      </c>
      <c r="J13" s="49">
        <f t="shared" si="3"/>
        <v>-18.144717437156306</v>
      </c>
      <c r="K13" s="49">
        <v>3.4561366546964396</v>
      </c>
      <c r="L13" s="49">
        <v>21.600854091852746</v>
      </c>
      <c r="M13" s="37">
        <f t="shared" ref="M13:U13" si="10">M25+M26+M27</f>
        <v>-4</v>
      </c>
      <c r="N13" s="37">
        <f t="shared" si="10"/>
        <v>19</v>
      </c>
      <c r="O13" s="37">
        <f t="shared" si="10"/>
        <v>7</v>
      </c>
      <c r="P13" s="37">
        <f t="shared" si="10"/>
        <v>7</v>
      </c>
      <c r="Q13" s="37">
        <f t="shared" si="10"/>
        <v>12</v>
      </c>
      <c r="R13" s="37">
        <f t="shared" si="10"/>
        <v>23</v>
      </c>
      <c r="S13" s="37">
        <f t="shared" si="10"/>
        <v>1</v>
      </c>
      <c r="T13" s="37">
        <f t="shared" si="10"/>
        <v>10</v>
      </c>
      <c r="U13" s="37">
        <f t="shared" si="10"/>
        <v>13</v>
      </c>
      <c r="V13" s="49">
        <v>-3.45613665469644</v>
      </c>
    </row>
    <row r="14" spans="1:22" ht="15" customHeight="1" x14ac:dyDescent="0.15">
      <c r="A14" s="4" t="s">
        <v>24</v>
      </c>
      <c r="B14" s="37">
        <f t="shared" ref="B14:I14" si="11">B28+B29+B30+B31</f>
        <v>-15</v>
      </c>
      <c r="C14" s="37">
        <f t="shared" si="11"/>
        <v>16</v>
      </c>
      <c r="D14" s="37">
        <f t="shared" si="11"/>
        <v>-5</v>
      </c>
      <c r="E14" s="37">
        <f t="shared" si="11"/>
        <v>-30</v>
      </c>
      <c r="F14" s="37">
        <f t="shared" si="11"/>
        <v>13</v>
      </c>
      <c r="G14" s="37">
        <f t="shared" si="11"/>
        <v>-5</v>
      </c>
      <c r="H14" s="37">
        <f t="shared" si="11"/>
        <v>43</v>
      </c>
      <c r="I14" s="37">
        <f t="shared" si="11"/>
        <v>6</v>
      </c>
      <c r="J14" s="49">
        <f t="shared" si="3"/>
        <v>-12.549769290542631</v>
      </c>
      <c r="K14" s="49">
        <v>5.4382333592351406</v>
      </c>
      <c r="L14" s="49">
        <v>17.988002649777773</v>
      </c>
      <c r="M14" s="37">
        <f t="shared" ref="M14:U14" si="12">M28+M29+M30+M31</f>
        <v>15</v>
      </c>
      <c r="N14" s="37">
        <f t="shared" si="12"/>
        <v>66</v>
      </c>
      <c r="O14" s="37">
        <f t="shared" si="12"/>
        <v>8</v>
      </c>
      <c r="P14" s="37">
        <f t="shared" si="12"/>
        <v>27</v>
      </c>
      <c r="Q14" s="37">
        <f t="shared" si="12"/>
        <v>39</v>
      </c>
      <c r="R14" s="37">
        <f t="shared" si="12"/>
        <v>51</v>
      </c>
      <c r="S14" s="37">
        <f t="shared" si="12"/>
        <v>2</v>
      </c>
      <c r="T14" s="37">
        <f t="shared" si="12"/>
        <v>25</v>
      </c>
      <c r="U14" s="37">
        <f t="shared" si="12"/>
        <v>26</v>
      </c>
      <c r="V14" s="49">
        <v>6.2748846452713103</v>
      </c>
    </row>
    <row r="15" spans="1:22" ht="15" customHeight="1" x14ac:dyDescent="0.15">
      <c r="A15" s="4" t="s">
        <v>23</v>
      </c>
      <c r="B15" s="37">
        <f t="shared" ref="B15:I15" si="13">B32+B33+B34+B35</f>
        <v>-39</v>
      </c>
      <c r="C15" s="37">
        <f t="shared" si="13"/>
        <v>-10</v>
      </c>
      <c r="D15" s="37">
        <f t="shared" si="13"/>
        <v>-17</v>
      </c>
      <c r="E15" s="37">
        <f t="shared" si="13"/>
        <v>-24</v>
      </c>
      <c r="F15" s="37">
        <f t="shared" si="13"/>
        <v>7</v>
      </c>
      <c r="G15" s="37">
        <f t="shared" si="13"/>
        <v>-5</v>
      </c>
      <c r="H15" s="37">
        <f t="shared" si="13"/>
        <v>31</v>
      </c>
      <c r="I15" s="37">
        <f t="shared" si="13"/>
        <v>1</v>
      </c>
      <c r="J15" s="49">
        <f t="shared" si="3"/>
        <v>-13.208406336416301</v>
      </c>
      <c r="K15" s="49">
        <v>3.8524518481214209</v>
      </c>
      <c r="L15" s="49">
        <v>17.060858184537722</v>
      </c>
      <c r="M15" s="37">
        <f t="shared" ref="M15:U15" si="14">M32+M33+M34+M35</f>
        <v>-15</v>
      </c>
      <c r="N15" s="37">
        <f t="shared" si="14"/>
        <v>34</v>
      </c>
      <c r="O15" s="37">
        <f t="shared" si="14"/>
        <v>-3</v>
      </c>
      <c r="P15" s="37">
        <f t="shared" si="14"/>
        <v>12</v>
      </c>
      <c r="Q15" s="37">
        <f t="shared" si="14"/>
        <v>22</v>
      </c>
      <c r="R15" s="37">
        <f t="shared" si="14"/>
        <v>49</v>
      </c>
      <c r="S15" s="37">
        <f t="shared" si="14"/>
        <v>8</v>
      </c>
      <c r="T15" s="37">
        <f t="shared" si="14"/>
        <v>18</v>
      </c>
      <c r="U15" s="37">
        <f t="shared" si="14"/>
        <v>31</v>
      </c>
      <c r="V15" s="49">
        <v>-8.2552539602601875</v>
      </c>
    </row>
    <row r="16" spans="1:22" ht="15" customHeight="1" x14ac:dyDescent="0.15">
      <c r="A16" s="2" t="s">
        <v>22</v>
      </c>
      <c r="B16" s="36">
        <f t="shared" ref="B16:I16" si="15">B36+B37+B38</f>
        <v>7</v>
      </c>
      <c r="C16" s="36">
        <f t="shared" si="15"/>
        <v>26</v>
      </c>
      <c r="D16" s="36">
        <f t="shared" si="15"/>
        <v>26</v>
      </c>
      <c r="E16" s="36">
        <f t="shared" si="15"/>
        <v>-9</v>
      </c>
      <c r="F16" s="36">
        <f t="shared" si="15"/>
        <v>2</v>
      </c>
      <c r="G16" s="36">
        <f t="shared" si="15"/>
        <v>0</v>
      </c>
      <c r="H16" s="36">
        <f t="shared" si="15"/>
        <v>11</v>
      </c>
      <c r="I16" s="36">
        <f t="shared" si="15"/>
        <v>-2</v>
      </c>
      <c r="J16" s="53">
        <f t="shared" si="3"/>
        <v>-19.733285276626422</v>
      </c>
      <c r="K16" s="53">
        <v>4.3851745059169813</v>
      </c>
      <c r="L16" s="53">
        <v>24.118459782543404</v>
      </c>
      <c r="M16" s="36">
        <f t="shared" ref="M16:U16" si="16">M36+M37+M38</f>
        <v>16</v>
      </c>
      <c r="N16" s="36">
        <f t="shared" si="16"/>
        <v>21</v>
      </c>
      <c r="O16" s="36">
        <f t="shared" si="16"/>
        <v>17</v>
      </c>
      <c r="P16" s="36">
        <f t="shared" si="16"/>
        <v>14</v>
      </c>
      <c r="Q16" s="36">
        <f t="shared" si="16"/>
        <v>7</v>
      </c>
      <c r="R16" s="36">
        <f t="shared" si="16"/>
        <v>5</v>
      </c>
      <c r="S16" s="36">
        <f t="shared" si="16"/>
        <v>-7</v>
      </c>
      <c r="T16" s="36">
        <f t="shared" si="16"/>
        <v>2</v>
      </c>
      <c r="U16" s="36">
        <f t="shared" si="16"/>
        <v>3</v>
      </c>
      <c r="V16" s="53">
        <v>35.081396047335858</v>
      </c>
    </row>
    <row r="17" spans="1:22" ht="15" customHeight="1" x14ac:dyDescent="0.15">
      <c r="A17" s="6" t="s">
        <v>21</v>
      </c>
      <c r="B17" s="35">
        <f t="shared" ref="B17:I17" si="17">B12+B13+B20</f>
        <v>-92</v>
      </c>
      <c r="C17" s="35">
        <f t="shared" si="17"/>
        <v>-2</v>
      </c>
      <c r="D17" s="35">
        <f t="shared" si="17"/>
        <v>-7</v>
      </c>
      <c r="E17" s="35">
        <f t="shared" si="17"/>
        <v>-88</v>
      </c>
      <c r="F17" s="35">
        <f t="shared" si="17"/>
        <v>52</v>
      </c>
      <c r="G17" s="35">
        <f t="shared" si="17"/>
        <v>-13</v>
      </c>
      <c r="H17" s="35">
        <f t="shared" si="17"/>
        <v>140</v>
      </c>
      <c r="I17" s="35">
        <f t="shared" si="17"/>
        <v>3</v>
      </c>
      <c r="J17" s="48">
        <f t="shared" si="3"/>
        <v>-8.8593625837564201</v>
      </c>
      <c r="K17" s="48">
        <v>5.2350778904015201</v>
      </c>
      <c r="L17" s="48">
        <v>14.09444047415794</v>
      </c>
      <c r="M17" s="35">
        <f t="shared" ref="M17:U17" si="18">M12+M13+M20</f>
        <v>-4</v>
      </c>
      <c r="N17" s="35">
        <f t="shared" si="18"/>
        <v>144</v>
      </c>
      <c r="O17" s="35">
        <f t="shared" si="18"/>
        <v>31</v>
      </c>
      <c r="P17" s="35">
        <f t="shared" si="18"/>
        <v>101</v>
      </c>
      <c r="Q17" s="35">
        <f t="shared" si="18"/>
        <v>43</v>
      </c>
      <c r="R17" s="35">
        <f t="shared" si="18"/>
        <v>148</v>
      </c>
      <c r="S17" s="35">
        <f t="shared" si="18"/>
        <v>22</v>
      </c>
      <c r="T17" s="35">
        <f t="shared" si="18"/>
        <v>104</v>
      </c>
      <c r="U17" s="35">
        <f t="shared" si="18"/>
        <v>44</v>
      </c>
      <c r="V17" s="48">
        <v>-0.40269829926165812</v>
      </c>
    </row>
    <row r="18" spans="1:22" ht="15" customHeight="1" x14ac:dyDescent="0.15">
      <c r="A18" s="4" t="s">
        <v>20</v>
      </c>
      <c r="B18" s="37">
        <f t="shared" ref="B18:I18" si="19">B14+B22</f>
        <v>-33</v>
      </c>
      <c r="C18" s="37">
        <f t="shared" si="19"/>
        <v>-1</v>
      </c>
      <c r="D18" s="37">
        <f t="shared" si="19"/>
        <v>3</v>
      </c>
      <c r="E18" s="37">
        <f t="shared" si="19"/>
        <v>-41</v>
      </c>
      <c r="F18" s="37">
        <f t="shared" si="19"/>
        <v>30</v>
      </c>
      <c r="G18" s="37">
        <f t="shared" si="19"/>
        <v>-5</v>
      </c>
      <c r="H18" s="37">
        <f t="shared" si="19"/>
        <v>71</v>
      </c>
      <c r="I18" s="37">
        <f t="shared" si="19"/>
        <v>0</v>
      </c>
      <c r="J18" s="49">
        <f t="shared" si="3"/>
        <v>-9.0766557390969425</v>
      </c>
      <c r="K18" s="49">
        <v>6.6414554188514234</v>
      </c>
      <c r="L18" s="49">
        <v>15.718111157948366</v>
      </c>
      <c r="M18" s="37">
        <f t="shared" ref="M18:U18" si="20">M14+M22</f>
        <v>8</v>
      </c>
      <c r="N18" s="37">
        <f t="shared" si="20"/>
        <v>108</v>
      </c>
      <c r="O18" s="37">
        <f t="shared" si="20"/>
        <v>10</v>
      </c>
      <c r="P18" s="37">
        <f t="shared" si="20"/>
        <v>53</v>
      </c>
      <c r="Q18" s="37">
        <f t="shared" si="20"/>
        <v>55</v>
      </c>
      <c r="R18" s="37">
        <f t="shared" si="20"/>
        <v>100</v>
      </c>
      <c r="S18" s="37">
        <f t="shared" si="20"/>
        <v>2</v>
      </c>
      <c r="T18" s="37">
        <f t="shared" si="20"/>
        <v>42</v>
      </c>
      <c r="U18" s="37">
        <f t="shared" si="20"/>
        <v>58</v>
      </c>
      <c r="V18" s="49">
        <v>1.7710547783603801</v>
      </c>
    </row>
    <row r="19" spans="1:22" ht="15" customHeight="1" x14ac:dyDescent="0.15">
      <c r="A19" s="2" t="s">
        <v>19</v>
      </c>
      <c r="B19" s="36">
        <f t="shared" ref="B19:I19" si="21">B15+B16+B21+B23</f>
        <v>-40</v>
      </c>
      <c r="C19" s="36">
        <f t="shared" si="21"/>
        <v>72</v>
      </c>
      <c r="D19" s="36">
        <f t="shared" si="21"/>
        <v>1</v>
      </c>
      <c r="E19" s="36">
        <f t="shared" si="21"/>
        <v>-66</v>
      </c>
      <c r="F19" s="36">
        <f t="shared" si="21"/>
        <v>57</v>
      </c>
      <c r="G19" s="36">
        <f t="shared" si="21"/>
        <v>-15</v>
      </c>
      <c r="H19" s="36">
        <f t="shared" si="21"/>
        <v>123</v>
      </c>
      <c r="I19" s="36">
        <f t="shared" si="21"/>
        <v>-22</v>
      </c>
      <c r="J19" s="53">
        <f t="shared" si="3"/>
        <v>-6.3686016570525199</v>
      </c>
      <c r="K19" s="53">
        <v>5.5001559765453569</v>
      </c>
      <c r="L19" s="53">
        <v>11.868757633597877</v>
      </c>
      <c r="M19" s="36">
        <f t="shared" ref="M19:U19" si="22">M15+M16+M21+M23</f>
        <v>26</v>
      </c>
      <c r="N19" s="36">
        <f t="shared" si="22"/>
        <v>240</v>
      </c>
      <c r="O19" s="36">
        <f t="shared" si="22"/>
        <v>9</v>
      </c>
      <c r="P19" s="36">
        <f t="shared" si="22"/>
        <v>135</v>
      </c>
      <c r="Q19" s="36">
        <f t="shared" si="22"/>
        <v>105</v>
      </c>
      <c r="R19" s="36">
        <f t="shared" si="22"/>
        <v>214</v>
      </c>
      <c r="S19" s="36">
        <f t="shared" si="22"/>
        <v>15</v>
      </c>
      <c r="T19" s="36">
        <f t="shared" si="22"/>
        <v>113</v>
      </c>
      <c r="U19" s="36">
        <f t="shared" si="22"/>
        <v>101</v>
      </c>
      <c r="V19" s="53">
        <v>2.5088430770206926</v>
      </c>
    </row>
    <row r="20" spans="1:22" ht="15" customHeight="1" x14ac:dyDescent="0.15">
      <c r="A20" s="5" t="s">
        <v>18</v>
      </c>
      <c r="B20" s="40">
        <f>E20+M20</f>
        <v>-61</v>
      </c>
      <c r="C20" s="40">
        <v>-6</v>
      </c>
      <c r="D20" s="40">
        <f>G20-I20+O20-S20</f>
        <v>-8</v>
      </c>
      <c r="E20" s="40">
        <f>F20-H20</f>
        <v>-62</v>
      </c>
      <c r="F20" s="40">
        <v>46</v>
      </c>
      <c r="G20" s="40">
        <v>-7</v>
      </c>
      <c r="H20" s="40">
        <v>108</v>
      </c>
      <c r="I20" s="40">
        <v>-3</v>
      </c>
      <c r="J20" s="61">
        <f t="shared" si="3"/>
        <v>-7.4851834382626157</v>
      </c>
      <c r="K20" s="61">
        <v>5.5535231961303291</v>
      </c>
      <c r="L20" s="61">
        <v>13.038706634392945</v>
      </c>
      <c r="M20" s="40">
        <f>N20-R20</f>
        <v>1</v>
      </c>
      <c r="N20" s="40">
        <f>SUM(P20:Q20)</f>
        <v>110</v>
      </c>
      <c r="O20" s="41">
        <v>15</v>
      </c>
      <c r="P20" s="41">
        <v>87</v>
      </c>
      <c r="Q20" s="41">
        <v>23</v>
      </c>
      <c r="R20" s="41">
        <f>SUM(T20:U20)</f>
        <v>109</v>
      </c>
      <c r="S20" s="41">
        <v>19</v>
      </c>
      <c r="T20" s="41">
        <v>84</v>
      </c>
      <c r="U20" s="41">
        <v>25</v>
      </c>
      <c r="V20" s="52">
        <v>0.12072876513326847</v>
      </c>
    </row>
    <row r="21" spans="1:22" ht="15" customHeight="1" x14ac:dyDescent="0.15">
      <c r="A21" s="3" t="s">
        <v>17</v>
      </c>
      <c r="B21" s="42">
        <f t="shared" ref="B21:B38" si="23">E21+M21</f>
        <v>1</v>
      </c>
      <c r="C21" s="42">
        <v>55</v>
      </c>
      <c r="D21" s="42">
        <f t="shared" ref="D21:D38" si="24">G21-I21+O21-S21</f>
        <v>14</v>
      </c>
      <c r="E21" s="42">
        <f t="shared" ref="E21:E38" si="25">F21-H21</f>
        <v>-27</v>
      </c>
      <c r="F21" s="42">
        <v>40</v>
      </c>
      <c r="G21" s="42">
        <v>-6</v>
      </c>
      <c r="H21" s="42">
        <v>67</v>
      </c>
      <c r="I21" s="42">
        <v>-19</v>
      </c>
      <c r="J21" s="62">
        <f t="shared" si="3"/>
        <v>-4.0771982635396693</v>
      </c>
      <c r="K21" s="62">
        <v>6.0402937237624741</v>
      </c>
      <c r="L21" s="62">
        <v>10.117491987302143</v>
      </c>
      <c r="M21" s="42">
        <f t="shared" ref="M21:M38" si="26">N21-R21</f>
        <v>28</v>
      </c>
      <c r="N21" s="42">
        <f>SUM(P21:Q21)</f>
        <v>147</v>
      </c>
      <c r="O21" s="42">
        <v>1</v>
      </c>
      <c r="P21" s="42">
        <v>85</v>
      </c>
      <c r="Q21" s="42">
        <v>62</v>
      </c>
      <c r="R21" s="42">
        <f t="shared" ref="R21:R38" si="27">SUM(T21:U21)</f>
        <v>119</v>
      </c>
      <c r="S21" s="42">
        <v>0</v>
      </c>
      <c r="T21" s="42">
        <v>74</v>
      </c>
      <c r="U21" s="42">
        <v>45</v>
      </c>
      <c r="V21" s="49">
        <v>4.2282056066337326</v>
      </c>
    </row>
    <row r="22" spans="1:22" ht="15" customHeight="1" x14ac:dyDescent="0.15">
      <c r="A22" s="3" t="s">
        <v>16</v>
      </c>
      <c r="B22" s="42">
        <f t="shared" si="23"/>
        <v>-18</v>
      </c>
      <c r="C22" s="42">
        <v>-17</v>
      </c>
      <c r="D22" s="42">
        <f t="shared" si="24"/>
        <v>8</v>
      </c>
      <c r="E22" s="42">
        <f t="shared" si="25"/>
        <v>-11</v>
      </c>
      <c r="F22" s="42">
        <v>17</v>
      </c>
      <c r="G22" s="42">
        <v>0</v>
      </c>
      <c r="H22" s="42">
        <v>28</v>
      </c>
      <c r="I22" s="42">
        <v>-6</v>
      </c>
      <c r="J22" s="62">
        <f t="shared" si="3"/>
        <v>-5.1725759428195239</v>
      </c>
      <c r="K22" s="62">
        <v>7.9939810025392646</v>
      </c>
      <c r="L22" s="62">
        <v>13.166556945358789</v>
      </c>
      <c r="M22" s="42">
        <f t="shared" si="26"/>
        <v>-7</v>
      </c>
      <c r="N22" s="42">
        <f t="shared" ref="N22:N38" si="28">SUM(P22:Q22)</f>
        <v>42</v>
      </c>
      <c r="O22" s="42">
        <v>2</v>
      </c>
      <c r="P22" s="42">
        <v>26</v>
      </c>
      <c r="Q22" s="42">
        <v>16</v>
      </c>
      <c r="R22" s="42">
        <f t="shared" si="27"/>
        <v>49</v>
      </c>
      <c r="S22" s="42">
        <v>0</v>
      </c>
      <c r="T22" s="42">
        <v>17</v>
      </c>
      <c r="U22" s="42">
        <v>32</v>
      </c>
      <c r="V22" s="49">
        <v>-3.291639236339698</v>
      </c>
    </row>
    <row r="23" spans="1:22" ht="15" customHeight="1" x14ac:dyDescent="0.15">
      <c r="A23" s="1" t="s">
        <v>15</v>
      </c>
      <c r="B23" s="43">
        <f t="shared" si="23"/>
        <v>-9</v>
      </c>
      <c r="C23" s="43">
        <v>1</v>
      </c>
      <c r="D23" s="43">
        <f t="shared" si="24"/>
        <v>-22</v>
      </c>
      <c r="E23" s="43">
        <f t="shared" si="25"/>
        <v>-6</v>
      </c>
      <c r="F23" s="43">
        <v>8</v>
      </c>
      <c r="G23" s="43">
        <v>-4</v>
      </c>
      <c r="H23" s="43">
        <v>14</v>
      </c>
      <c r="I23" s="43">
        <v>-2</v>
      </c>
      <c r="J23" s="63">
        <f t="shared" si="3"/>
        <v>-4.0870790448552281</v>
      </c>
      <c r="K23" s="63">
        <v>5.4494387264736339</v>
      </c>
      <c r="L23" s="63">
        <v>9.536517771328862</v>
      </c>
      <c r="M23" s="43">
        <f t="shared" si="26"/>
        <v>-3</v>
      </c>
      <c r="N23" s="43">
        <f t="shared" si="28"/>
        <v>38</v>
      </c>
      <c r="O23" s="43">
        <v>-6</v>
      </c>
      <c r="P23" s="43">
        <v>24</v>
      </c>
      <c r="Q23" s="43">
        <v>14</v>
      </c>
      <c r="R23" s="43">
        <f t="shared" si="27"/>
        <v>41</v>
      </c>
      <c r="S23" s="47">
        <v>14</v>
      </c>
      <c r="T23" s="47">
        <v>19</v>
      </c>
      <c r="U23" s="47">
        <v>22</v>
      </c>
      <c r="V23" s="54">
        <v>-2.0435395224276078</v>
      </c>
    </row>
    <row r="24" spans="1:22" ht="15" customHeight="1" x14ac:dyDescent="0.15">
      <c r="A24" s="7" t="s">
        <v>14</v>
      </c>
      <c r="B24" s="45">
        <f t="shared" si="23"/>
        <v>-6</v>
      </c>
      <c r="C24" s="45">
        <v>5</v>
      </c>
      <c r="D24" s="45">
        <f t="shared" si="24"/>
        <v>3</v>
      </c>
      <c r="E24" s="40">
        <f t="shared" si="25"/>
        <v>-5</v>
      </c>
      <c r="F24" s="45">
        <v>2</v>
      </c>
      <c r="G24" s="45">
        <v>-6</v>
      </c>
      <c r="H24" s="45">
        <v>7</v>
      </c>
      <c r="I24" s="46">
        <v>-2</v>
      </c>
      <c r="J24" s="73">
        <f t="shared" si="3"/>
        <v>-10.150166852057843</v>
      </c>
      <c r="K24" s="73">
        <v>4.0600667408231361</v>
      </c>
      <c r="L24" s="73">
        <v>14.21023359288098</v>
      </c>
      <c r="M24" s="40">
        <f t="shared" si="26"/>
        <v>-1</v>
      </c>
      <c r="N24" s="45">
        <f t="shared" si="28"/>
        <v>15</v>
      </c>
      <c r="O24" s="45">
        <v>9</v>
      </c>
      <c r="P24" s="45">
        <v>7</v>
      </c>
      <c r="Q24" s="45">
        <v>8</v>
      </c>
      <c r="R24" s="45">
        <f t="shared" si="27"/>
        <v>16</v>
      </c>
      <c r="S24" s="45">
        <v>2</v>
      </c>
      <c r="T24" s="45">
        <v>10</v>
      </c>
      <c r="U24" s="45">
        <v>6</v>
      </c>
      <c r="V24" s="51">
        <v>-2.0300333704115587</v>
      </c>
    </row>
    <row r="25" spans="1:22" ht="15" customHeight="1" x14ac:dyDescent="0.15">
      <c r="A25" s="5" t="s">
        <v>13</v>
      </c>
      <c r="B25" s="40">
        <f t="shared" si="23"/>
        <v>-8</v>
      </c>
      <c r="C25" s="40">
        <v>-3</v>
      </c>
      <c r="D25" s="40">
        <f t="shared" si="24"/>
        <v>-5</v>
      </c>
      <c r="E25" s="40">
        <f t="shared" si="25"/>
        <v>-4</v>
      </c>
      <c r="F25" s="40">
        <v>0</v>
      </c>
      <c r="G25" s="40">
        <v>0</v>
      </c>
      <c r="H25" s="40">
        <v>4</v>
      </c>
      <c r="I25" s="40">
        <v>2</v>
      </c>
      <c r="J25" s="61">
        <f t="shared" si="3"/>
        <v>-29.453892553813876</v>
      </c>
      <c r="K25" s="61">
        <v>0</v>
      </c>
      <c r="L25" s="61">
        <v>29.453892553813876</v>
      </c>
      <c r="M25" s="40">
        <f t="shared" si="26"/>
        <v>-4</v>
      </c>
      <c r="N25" s="40">
        <f t="shared" si="28"/>
        <v>2</v>
      </c>
      <c r="O25" s="40">
        <v>-1</v>
      </c>
      <c r="P25" s="40">
        <v>2</v>
      </c>
      <c r="Q25" s="40">
        <v>0</v>
      </c>
      <c r="R25" s="40">
        <f t="shared" si="27"/>
        <v>6</v>
      </c>
      <c r="S25" s="41">
        <v>2</v>
      </c>
      <c r="T25" s="41">
        <v>4</v>
      </c>
      <c r="U25" s="41">
        <v>2</v>
      </c>
      <c r="V25" s="52">
        <v>-29.453892553813873</v>
      </c>
    </row>
    <row r="26" spans="1:22" ht="15" customHeight="1" x14ac:dyDescent="0.15">
      <c r="A26" s="3" t="s">
        <v>12</v>
      </c>
      <c r="B26" s="42">
        <f t="shared" si="23"/>
        <v>-9</v>
      </c>
      <c r="C26" s="42">
        <v>-4</v>
      </c>
      <c r="D26" s="42">
        <f t="shared" si="24"/>
        <v>-3</v>
      </c>
      <c r="E26" s="42">
        <f t="shared" si="25"/>
        <v>-3</v>
      </c>
      <c r="F26" s="42">
        <v>1</v>
      </c>
      <c r="G26" s="42">
        <v>0</v>
      </c>
      <c r="H26" s="42">
        <v>4</v>
      </c>
      <c r="I26" s="42">
        <v>-4</v>
      </c>
      <c r="J26" s="62">
        <f t="shared" si="3"/>
        <v>-9.9165021463114229</v>
      </c>
      <c r="K26" s="62">
        <v>3.305500715437141</v>
      </c>
      <c r="L26" s="62">
        <v>13.222002861748564</v>
      </c>
      <c r="M26" s="42">
        <f t="shared" si="26"/>
        <v>-6</v>
      </c>
      <c r="N26" s="42">
        <f t="shared" si="28"/>
        <v>2</v>
      </c>
      <c r="O26" s="42">
        <v>-2</v>
      </c>
      <c r="P26" s="42">
        <v>1</v>
      </c>
      <c r="Q26" s="42">
        <v>1</v>
      </c>
      <c r="R26" s="42">
        <f t="shared" si="27"/>
        <v>8</v>
      </c>
      <c r="S26" s="42">
        <v>5</v>
      </c>
      <c r="T26" s="42">
        <v>2</v>
      </c>
      <c r="U26" s="42">
        <v>6</v>
      </c>
      <c r="V26" s="49">
        <v>-19.833004292622846</v>
      </c>
    </row>
    <row r="27" spans="1:22" ht="15" customHeight="1" x14ac:dyDescent="0.15">
      <c r="A27" s="1" t="s">
        <v>11</v>
      </c>
      <c r="B27" s="43">
        <f t="shared" si="23"/>
        <v>-8</v>
      </c>
      <c r="C27" s="43">
        <v>6</v>
      </c>
      <c r="D27" s="43">
        <f t="shared" si="24"/>
        <v>6</v>
      </c>
      <c r="E27" s="43">
        <f t="shared" si="25"/>
        <v>-14</v>
      </c>
      <c r="F27" s="43">
        <v>3</v>
      </c>
      <c r="G27" s="43">
        <v>0</v>
      </c>
      <c r="H27" s="43">
        <v>17</v>
      </c>
      <c r="I27" s="43">
        <v>10</v>
      </c>
      <c r="J27" s="63">
        <f t="shared" si="3"/>
        <v>-19.470672062062292</v>
      </c>
      <c r="K27" s="63">
        <v>4.1722868704419191</v>
      </c>
      <c r="L27" s="63">
        <v>23.642958932504211</v>
      </c>
      <c r="M27" s="43">
        <f t="shared" si="26"/>
        <v>6</v>
      </c>
      <c r="N27" s="43">
        <f t="shared" si="28"/>
        <v>15</v>
      </c>
      <c r="O27" s="47">
        <v>10</v>
      </c>
      <c r="P27" s="47">
        <v>4</v>
      </c>
      <c r="Q27" s="47">
        <v>11</v>
      </c>
      <c r="R27" s="47">
        <f t="shared" si="27"/>
        <v>9</v>
      </c>
      <c r="S27" s="47">
        <v>-6</v>
      </c>
      <c r="T27" s="47">
        <v>4</v>
      </c>
      <c r="U27" s="47">
        <v>5</v>
      </c>
      <c r="V27" s="54">
        <v>8.3445737408838401</v>
      </c>
    </row>
    <row r="28" spans="1:22" ht="15" customHeight="1" x14ac:dyDescent="0.15">
      <c r="A28" s="5" t="s">
        <v>10</v>
      </c>
      <c r="B28" s="40">
        <f t="shared" si="23"/>
        <v>1</v>
      </c>
      <c r="C28" s="40">
        <v>8</v>
      </c>
      <c r="D28" s="40">
        <f t="shared" si="24"/>
        <v>8</v>
      </c>
      <c r="E28" s="40">
        <f t="shared" si="25"/>
        <v>-3</v>
      </c>
      <c r="F28" s="40">
        <v>1</v>
      </c>
      <c r="G28" s="40">
        <v>0</v>
      </c>
      <c r="H28" s="40">
        <v>4</v>
      </c>
      <c r="I28" s="40">
        <v>-1</v>
      </c>
      <c r="J28" s="61">
        <f t="shared" si="3"/>
        <v>-10.818554562070839</v>
      </c>
      <c r="K28" s="61">
        <v>3.606184854023613</v>
      </c>
      <c r="L28" s="61">
        <v>14.424739416094452</v>
      </c>
      <c r="M28" s="40">
        <f t="shared" si="26"/>
        <v>4</v>
      </c>
      <c r="N28" s="40">
        <f t="shared" si="28"/>
        <v>7</v>
      </c>
      <c r="O28" s="40">
        <v>2</v>
      </c>
      <c r="P28" s="40">
        <v>2</v>
      </c>
      <c r="Q28" s="40">
        <v>5</v>
      </c>
      <c r="R28" s="40">
        <f t="shared" si="27"/>
        <v>3</v>
      </c>
      <c r="S28" s="40">
        <v>-5</v>
      </c>
      <c r="T28" s="40">
        <v>2</v>
      </c>
      <c r="U28" s="40">
        <v>1</v>
      </c>
      <c r="V28" s="48">
        <v>14.424739416094452</v>
      </c>
    </row>
    <row r="29" spans="1:22" ht="15" customHeight="1" x14ac:dyDescent="0.15">
      <c r="A29" s="3" t="s">
        <v>9</v>
      </c>
      <c r="B29" s="42">
        <f t="shared" si="23"/>
        <v>6</v>
      </c>
      <c r="C29" s="42">
        <v>7</v>
      </c>
      <c r="D29" s="42">
        <f t="shared" si="24"/>
        <v>-4</v>
      </c>
      <c r="E29" s="42">
        <f t="shared" si="25"/>
        <v>-8</v>
      </c>
      <c r="F29" s="42">
        <v>6</v>
      </c>
      <c r="G29" s="42">
        <v>-1</v>
      </c>
      <c r="H29" s="42">
        <v>14</v>
      </c>
      <c r="I29" s="42">
        <v>4</v>
      </c>
      <c r="J29" s="62">
        <f t="shared" si="3"/>
        <v>-11.071173999423694</v>
      </c>
      <c r="K29" s="62">
        <v>8.3033804995677674</v>
      </c>
      <c r="L29" s="62">
        <v>19.374554498991461</v>
      </c>
      <c r="M29" s="42">
        <f t="shared" si="26"/>
        <v>14</v>
      </c>
      <c r="N29" s="42">
        <f t="shared" si="28"/>
        <v>27</v>
      </c>
      <c r="O29" s="42">
        <v>3</v>
      </c>
      <c r="P29" s="42">
        <v>13</v>
      </c>
      <c r="Q29" s="42">
        <v>14</v>
      </c>
      <c r="R29" s="42">
        <f t="shared" si="27"/>
        <v>13</v>
      </c>
      <c r="S29" s="42">
        <v>2</v>
      </c>
      <c r="T29" s="42">
        <v>5</v>
      </c>
      <c r="U29" s="42">
        <v>8</v>
      </c>
      <c r="V29" s="49">
        <v>19.374554498991461</v>
      </c>
    </row>
    <row r="30" spans="1:22" ht="15" customHeight="1" x14ac:dyDescent="0.15">
      <c r="A30" s="3" t="s">
        <v>8</v>
      </c>
      <c r="B30" s="42">
        <f t="shared" si="23"/>
        <v>-18</v>
      </c>
      <c r="C30" s="42">
        <v>0</v>
      </c>
      <c r="D30" s="42">
        <f t="shared" si="24"/>
        <v>-13</v>
      </c>
      <c r="E30" s="42">
        <f t="shared" si="25"/>
        <v>-11</v>
      </c>
      <c r="F30" s="42">
        <v>5</v>
      </c>
      <c r="G30" s="42">
        <v>-3</v>
      </c>
      <c r="H30" s="42">
        <v>16</v>
      </c>
      <c r="I30" s="42">
        <v>1</v>
      </c>
      <c r="J30" s="62">
        <f t="shared" si="3"/>
        <v>-14.621373790049452</v>
      </c>
      <c r="K30" s="62">
        <v>6.6460789954770245</v>
      </c>
      <c r="L30" s="62">
        <v>21.267452785526476</v>
      </c>
      <c r="M30" s="42">
        <f t="shared" si="26"/>
        <v>-7</v>
      </c>
      <c r="N30" s="42">
        <f t="shared" si="28"/>
        <v>16</v>
      </c>
      <c r="O30" s="42">
        <v>3</v>
      </c>
      <c r="P30" s="42">
        <v>10</v>
      </c>
      <c r="Q30" s="42">
        <v>6</v>
      </c>
      <c r="R30" s="42">
        <f t="shared" si="27"/>
        <v>23</v>
      </c>
      <c r="S30" s="42">
        <v>12</v>
      </c>
      <c r="T30" s="42">
        <v>16</v>
      </c>
      <c r="U30" s="42">
        <v>7</v>
      </c>
      <c r="V30" s="49">
        <v>-9.3045105936678389</v>
      </c>
    </row>
    <row r="31" spans="1:22" ht="15" customHeight="1" x14ac:dyDescent="0.15">
      <c r="A31" s="1" t="s">
        <v>7</v>
      </c>
      <c r="B31" s="43">
        <f t="shared" si="23"/>
        <v>-4</v>
      </c>
      <c r="C31" s="43">
        <v>1</v>
      </c>
      <c r="D31" s="43">
        <f t="shared" si="24"/>
        <v>4</v>
      </c>
      <c r="E31" s="43">
        <f t="shared" si="25"/>
        <v>-8</v>
      </c>
      <c r="F31" s="43">
        <v>1</v>
      </c>
      <c r="G31" s="43">
        <v>-1</v>
      </c>
      <c r="H31" s="43">
        <v>9</v>
      </c>
      <c r="I31" s="43">
        <v>2</v>
      </c>
      <c r="J31" s="63">
        <f t="shared" si="3"/>
        <v>-12.534071641662912</v>
      </c>
      <c r="K31" s="63">
        <v>1.5667589552078636</v>
      </c>
      <c r="L31" s="63">
        <v>14.100830596870775</v>
      </c>
      <c r="M31" s="43">
        <f t="shared" si="26"/>
        <v>4</v>
      </c>
      <c r="N31" s="43">
        <f t="shared" si="28"/>
        <v>16</v>
      </c>
      <c r="O31" s="43">
        <v>0</v>
      </c>
      <c r="P31" s="43">
        <v>2</v>
      </c>
      <c r="Q31" s="43">
        <v>14</v>
      </c>
      <c r="R31" s="43">
        <f t="shared" si="27"/>
        <v>12</v>
      </c>
      <c r="S31" s="43">
        <v>-7</v>
      </c>
      <c r="T31" s="43">
        <v>2</v>
      </c>
      <c r="U31" s="43">
        <v>10</v>
      </c>
      <c r="V31" s="53">
        <v>6.2670358208314489</v>
      </c>
    </row>
    <row r="32" spans="1:22" ht="15" customHeight="1" x14ac:dyDescent="0.15">
      <c r="A32" s="5" t="s">
        <v>6</v>
      </c>
      <c r="B32" s="40">
        <f t="shared" si="23"/>
        <v>-13</v>
      </c>
      <c r="C32" s="40">
        <v>-5</v>
      </c>
      <c r="D32" s="40">
        <f t="shared" si="24"/>
        <v>-11</v>
      </c>
      <c r="E32" s="40">
        <f t="shared" si="25"/>
        <v>0</v>
      </c>
      <c r="F32" s="40">
        <v>1</v>
      </c>
      <c r="G32" s="40">
        <v>-3</v>
      </c>
      <c r="H32" s="40">
        <v>1</v>
      </c>
      <c r="I32" s="40">
        <v>-1</v>
      </c>
      <c r="J32" s="61">
        <f t="shared" si="3"/>
        <v>0</v>
      </c>
      <c r="K32" s="61">
        <v>6.2034739454094288</v>
      </c>
      <c r="L32" s="61">
        <v>6.2034739454094288</v>
      </c>
      <c r="M32" s="40">
        <f t="shared" si="26"/>
        <v>-13</v>
      </c>
      <c r="N32" s="40">
        <f t="shared" si="28"/>
        <v>3</v>
      </c>
      <c r="O32" s="41">
        <v>-1</v>
      </c>
      <c r="P32" s="41">
        <v>1</v>
      </c>
      <c r="Q32" s="41">
        <v>2</v>
      </c>
      <c r="R32" s="41">
        <f t="shared" si="27"/>
        <v>16</v>
      </c>
      <c r="S32" s="41">
        <v>8</v>
      </c>
      <c r="T32" s="41">
        <v>3</v>
      </c>
      <c r="U32" s="41">
        <v>13</v>
      </c>
      <c r="V32" s="52">
        <v>-80.645161290322577</v>
      </c>
    </row>
    <row r="33" spans="1:22" ht="15" customHeight="1" x14ac:dyDescent="0.15">
      <c r="A33" s="3" t="s">
        <v>5</v>
      </c>
      <c r="B33" s="42">
        <f t="shared" si="23"/>
        <v>-15</v>
      </c>
      <c r="C33" s="42">
        <v>-13</v>
      </c>
      <c r="D33" s="42">
        <f t="shared" si="24"/>
        <v>-12</v>
      </c>
      <c r="E33" s="42">
        <f>F33-H33</f>
        <v>-17</v>
      </c>
      <c r="F33" s="42">
        <v>3</v>
      </c>
      <c r="G33" s="42">
        <v>0</v>
      </c>
      <c r="H33" s="42">
        <v>20</v>
      </c>
      <c r="I33" s="42">
        <v>13</v>
      </c>
      <c r="J33" s="62">
        <f t="shared" si="3"/>
        <v>-24.253155255371457</v>
      </c>
      <c r="K33" s="62">
        <v>4.2799685744773157</v>
      </c>
      <c r="L33" s="62">
        <v>28.533123829848773</v>
      </c>
      <c r="M33" s="42">
        <f>N33-R33</f>
        <v>2</v>
      </c>
      <c r="N33" s="42">
        <f t="shared" si="28"/>
        <v>14</v>
      </c>
      <c r="O33" s="42">
        <v>-5</v>
      </c>
      <c r="P33" s="42">
        <v>8</v>
      </c>
      <c r="Q33" s="42">
        <v>6</v>
      </c>
      <c r="R33" s="42">
        <f t="shared" si="27"/>
        <v>12</v>
      </c>
      <c r="S33" s="42">
        <v>-6</v>
      </c>
      <c r="T33" s="42">
        <v>5</v>
      </c>
      <c r="U33" s="42">
        <v>7</v>
      </c>
      <c r="V33" s="49">
        <v>2.8533123829848819</v>
      </c>
    </row>
    <row r="34" spans="1:22" ht="15" customHeight="1" x14ac:dyDescent="0.15">
      <c r="A34" s="3" t="s">
        <v>4</v>
      </c>
      <c r="B34" s="42">
        <f t="shared" si="23"/>
        <v>-5</v>
      </c>
      <c r="C34" s="42">
        <v>4</v>
      </c>
      <c r="D34" s="42">
        <f t="shared" si="24"/>
        <v>4</v>
      </c>
      <c r="E34" s="42">
        <f t="shared" si="25"/>
        <v>-2</v>
      </c>
      <c r="F34" s="42">
        <v>1</v>
      </c>
      <c r="G34" s="42">
        <v>-1</v>
      </c>
      <c r="H34" s="42">
        <v>3</v>
      </c>
      <c r="I34" s="42">
        <v>-7</v>
      </c>
      <c r="J34" s="62">
        <f t="shared" si="3"/>
        <v>-4.2254417901981327</v>
      </c>
      <c r="K34" s="62">
        <v>2.1127208950990664</v>
      </c>
      <c r="L34" s="62">
        <v>6.3381626852971991</v>
      </c>
      <c r="M34" s="42">
        <f t="shared" si="26"/>
        <v>-3</v>
      </c>
      <c r="N34" s="42">
        <f t="shared" si="28"/>
        <v>5</v>
      </c>
      <c r="O34" s="42">
        <v>0</v>
      </c>
      <c r="P34" s="42">
        <v>1</v>
      </c>
      <c r="Q34" s="42">
        <v>4</v>
      </c>
      <c r="R34" s="42">
        <f t="shared" si="27"/>
        <v>8</v>
      </c>
      <c r="S34" s="42">
        <v>2</v>
      </c>
      <c r="T34" s="42">
        <v>3</v>
      </c>
      <c r="U34" s="42">
        <v>5</v>
      </c>
      <c r="V34" s="49">
        <v>-6.3381626852971991</v>
      </c>
    </row>
    <row r="35" spans="1:22" ht="15" customHeight="1" x14ac:dyDescent="0.15">
      <c r="A35" s="1" t="s">
        <v>3</v>
      </c>
      <c r="B35" s="43">
        <f t="shared" si="23"/>
        <v>-6</v>
      </c>
      <c r="C35" s="43">
        <v>4</v>
      </c>
      <c r="D35" s="43">
        <f t="shared" si="24"/>
        <v>2</v>
      </c>
      <c r="E35" s="43">
        <f t="shared" si="25"/>
        <v>-5</v>
      </c>
      <c r="F35" s="43">
        <v>2</v>
      </c>
      <c r="G35" s="43">
        <v>-1</v>
      </c>
      <c r="H35" s="43">
        <v>7</v>
      </c>
      <c r="I35" s="43">
        <v>-4</v>
      </c>
      <c r="J35" s="63">
        <f t="shared" si="3"/>
        <v>-10.38288672697275</v>
      </c>
      <c r="K35" s="63">
        <v>4.1531546907890995</v>
      </c>
      <c r="L35" s="63">
        <v>14.536041417761849</v>
      </c>
      <c r="M35" s="43">
        <f t="shared" si="26"/>
        <v>-1</v>
      </c>
      <c r="N35" s="43">
        <f t="shared" si="28"/>
        <v>12</v>
      </c>
      <c r="O35" s="47">
        <v>3</v>
      </c>
      <c r="P35" s="47">
        <v>2</v>
      </c>
      <c r="Q35" s="47">
        <v>10</v>
      </c>
      <c r="R35" s="47">
        <f t="shared" si="27"/>
        <v>13</v>
      </c>
      <c r="S35" s="47">
        <v>4</v>
      </c>
      <c r="T35" s="47">
        <v>7</v>
      </c>
      <c r="U35" s="47">
        <v>6</v>
      </c>
      <c r="V35" s="54">
        <v>-2.0765773453945471</v>
      </c>
    </row>
    <row r="36" spans="1:22" ht="15" customHeight="1" x14ac:dyDescent="0.15">
      <c r="A36" s="5" t="s">
        <v>2</v>
      </c>
      <c r="B36" s="40">
        <f t="shared" si="23"/>
        <v>-4</v>
      </c>
      <c r="C36" s="40">
        <v>6</v>
      </c>
      <c r="D36" s="40">
        <f t="shared" si="24"/>
        <v>6</v>
      </c>
      <c r="E36" s="40">
        <f t="shared" si="25"/>
        <v>-5</v>
      </c>
      <c r="F36" s="40">
        <v>0</v>
      </c>
      <c r="G36" s="40">
        <v>-2</v>
      </c>
      <c r="H36" s="40">
        <v>5</v>
      </c>
      <c r="I36" s="40">
        <v>-2</v>
      </c>
      <c r="J36" s="61">
        <f t="shared" si="3"/>
        <v>-26.014568158168572</v>
      </c>
      <c r="K36" s="61">
        <v>0</v>
      </c>
      <c r="L36" s="61">
        <v>26.014568158168572</v>
      </c>
      <c r="M36" s="40">
        <f t="shared" si="26"/>
        <v>1</v>
      </c>
      <c r="N36" s="40">
        <f t="shared" si="28"/>
        <v>4</v>
      </c>
      <c r="O36" s="40">
        <v>3</v>
      </c>
      <c r="P36" s="40">
        <v>2</v>
      </c>
      <c r="Q36" s="40">
        <v>2</v>
      </c>
      <c r="R36" s="40">
        <f t="shared" si="27"/>
        <v>3</v>
      </c>
      <c r="S36" s="40">
        <v>-3</v>
      </c>
      <c r="T36" s="40">
        <v>1</v>
      </c>
      <c r="U36" s="40">
        <v>2</v>
      </c>
      <c r="V36" s="48">
        <v>5.2029136316337148</v>
      </c>
    </row>
    <row r="37" spans="1:22" ht="15" customHeight="1" x14ac:dyDescent="0.15">
      <c r="A37" s="3" t="s">
        <v>1</v>
      </c>
      <c r="B37" s="42">
        <f t="shared" si="23"/>
        <v>6</v>
      </c>
      <c r="C37" s="42">
        <v>7</v>
      </c>
      <c r="D37" s="42">
        <f t="shared" si="24"/>
        <v>13</v>
      </c>
      <c r="E37" s="42">
        <f t="shared" si="25"/>
        <v>-3</v>
      </c>
      <c r="F37" s="42">
        <v>1</v>
      </c>
      <c r="G37" s="42">
        <v>1</v>
      </c>
      <c r="H37" s="42">
        <v>4</v>
      </c>
      <c r="I37" s="42">
        <v>-1</v>
      </c>
      <c r="J37" s="62">
        <f t="shared" si="3"/>
        <v>-21.885118119678616</v>
      </c>
      <c r="K37" s="62">
        <v>7.2950393732262055</v>
      </c>
      <c r="L37" s="62">
        <v>29.180157492904822</v>
      </c>
      <c r="M37" s="42">
        <f t="shared" si="26"/>
        <v>9</v>
      </c>
      <c r="N37" s="42">
        <f t="shared" si="28"/>
        <v>11</v>
      </c>
      <c r="O37" s="42">
        <v>10</v>
      </c>
      <c r="P37" s="42">
        <v>9</v>
      </c>
      <c r="Q37" s="42">
        <v>2</v>
      </c>
      <c r="R37" s="42">
        <f t="shared" si="27"/>
        <v>2</v>
      </c>
      <c r="S37" s="42">
        <v>-1</v>
      </c>
      <c r="T37" s="42">
        <v>1</v>
      </c>
      <c r="U37" s="42">
        <v>1</v>
      </c>
      <c r="V37" s="49">
        <v>65.655354359035869</v>
      </c>
    </row>
    <row r="38" spans="1:22" ht="15" customHeight="1" x14ac:dyDescent="0.15">
      <c r="A38" s="1" t="s">
        <v>0</v>
      </c>
      <c r="B38" s="43">
        <f t="shared" si="23"/>
        <v>5</v>
      </c>
      <c r="C38" s="43">
        <v>13</v>
      </c>
      <c r="D38" s="43">
        <f t="shared" si="24"/>
        <v>7</v>
      </c>
      <c r="E38" s="43">
        <f t="shared" si="25"/>
        <v>-1</v>
      </c>
      <c r="F38" s="43">
        <v>1</v>
      </c>
      <c r="G38" s="43">
        <v>1</v>
      </c>
      <c r="H38" s="43">
        <v>2</v>
      </c>
      <c r="I38" s="43">
        <v>1</v>
      </c>
      <c r="J38" s="63">
        <f t="shared" si="3"/>
        <v>-7.8862649352894145</v>
      </c>
      <c r="K38" s="63">
        <v>7.8862649352894145</v>
      </c>
      <c r="L38" s="63">
        <v>15.772529870578829</v>
      </c>
      <c r="M38" s="43">
        <f t="shared" si="26"/>
        <v>6</v>
      </c>
      <c r="N38" s="43">
        <f t="shared" si="28"/>
        <v>6</v>
      </c>
      <c r="O38" s="43">
        <v>4</v>
      </c>
      <c r="P38" s="43">
        <v>3</v>
      </c>
      <c r="Q38" s="43">
        <v>3</v>
      </c>
      <c r="R38" s="43">
        <f t="shared" si="27"/>
        <v>0</v>
      </c>
      <c r="S38" s="43">
        <v>-3</v>
      </c>
      <c r="T38" s="43">
        <v>0</v>
      </c>
      <c r="U38" s="43">
        <v>0</v>
      </c>
      <c r="V38" s="53">
        <v>47.317589611736487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2017-11-02T09:41:08Z</cp:lastPrinted>
  <dcterms:created xsi:type="dcterms:W3CDTF">2017-09-15T07:21:02Z</dcterms:created>
  <dcterms:modified xsi:type="dcterms:W3CDTF">2019-01-11T02:44:53Z</dcterms:modified>
</cp:coreProperties>
</file>