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<sst xmlns="http://schemas.openxmlformats.org/spreadsheetml/2006/main" count="194" uniqueCount="63">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</sst>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90" zoomScaleNormal="100" zoomScaleSheetLayoutView="9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55</v>
      </c>
      <c r="D6" s="83" t="s">
        <v>57</v>
      </c>
      <c r="E6" s="83" t="s">
        <v>56</v>
      </c>
      <c r="F6" s="83" t="s">
        <v>58</v>
      </c>
      <c r="G6" s="15"/>
      <c r="H6" s="20"/>
      <c r="I6" s="74" t="s">
        <v>59</v>
      </c>
      <c r="J6" s="20"/>
      <c r="K6" s="74" t="s">
        <v>59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59</v>
      </c>
      <c r="R7" s="74" t="s">
        <v>31</v>
      </c>
      <c r="S7" s="13" t="s">
        <v>30</v>
      </c>
      <c r="T7" s="12" t="s">
        <v>32</v>
      </c>
      <c r="U7" s="74" t="s">
        <v>59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-2009</v>
      </c>
      <c r="C9" s="34">
        <f>C10+C11</f>
        <v>-1495</v>
      </c>
      <c r="D9" s="64">
        <f>IF(B9-C9=0,"-",(1-(B9/(B9-C9)))*-1)</f>
        <v>2.9085603112840466</v>
      </c>
      <c r="E9" s="34">
        <f>E10+E11</f>
        <v>-55</v>
      </c>
      <c r="F9" s="64">
        <f>IF(B9-E9=0,"-",(1-(B9/(B9-E9)))*-1)</f>
        <v>2.8147389969293668E-2</v>
      </c>
      <c r="G9" s="34">
        <f>G10+G11</f>
        <v>-216</v>
      </c>
      <c r="H9" s="34">
        <f>H10+H11</f>
        <v>375</v>
      </c>
      <c r="I9" s="34">
        <f>I10+I11</f>
        <v>-14</v>
      </c>
      <c r="J9" s="34">
        <f>J10+J11</f>
        <v>591</v>
      </c>
      <c r="K9" s="34">
        <f>K10+K11</f>
        <v>-132</v>
      </c>
      <c r="L9" s="51">
        <f t="shared" ref="L9:L19" si="0">M9-N9</f>
        <v>-4.5304075160173252</v>
      </c>
      <c r="M9" s="55">
        <v>7.8652908264189652</v>
      </c>
      <c r="N9" s="55">
        <v>12.39569834243629</v>
      </c>
      <c r="O9" s="34">
        <f t="shared" ref="O9:W9" si="1">O10+O11</f>
        <v>-1793</v>
      </c>
      <c r="P9" s="34">
        <f t="shared" si="1"/>
        <v>2841</v>
      </c>
      <c r="Q9" s="34">
        <f t="shared" si="1"/>
        <v>-481</v>
      </c>
      <c r="R9" s="34">
        <f t="shared" si="1"/>
        <v>1764</v>
      </c>
      <c r="S9" s="34">
        <f t="shared" si="1"/>
        <v>1077</v>
      </c>
      <c r="T9" s="34">
        <f t="shared" si="1"/>
        <v>4634</v>
      </c>
      <c r="U9" s="34">
        <f t="shared" si="1"/>
        <v>-308</v>
      </c>
      <c r="V9" s="34">
        <f t="shared" si="1"/>
        <v>3557</v>
      </c>
      <c r="W9" s="34">
        <f t="shared" si="1"/>
        <v>1077</v>
      </c>
      <c r="X9" s="51">
        <v>-37.606577204717873</v>
      </c>
    </row>
    <row r="10" spans="1:24" ht="18.75" customHeight="1" x14ac:dyDescent="0.15">
      <c r="A10" s="6" t="s">
        <v>28</v>
      </c>
      <c r="B10" s="35">
        <f>B20+B21+B22+B23</f>
        <v>-1567</v>
      </c>
      <c r="C10" s="35">
        <f>C20+C21+C22+C23</f>
        <v>-1226</v>
      </c>
      <c r="D10" s="65">
        <f t="shared" ref="D10:D38" si="2">IF(B10-C10=0,"-",(1-(B10/(B10-C10)))*-1)</f>
        <v>3.5953079178885634</v>
      </c>
      <c r="E10" s="35">
        <f>E20+E21+E22+E23</f>
        <v>-37</v>
      </c>
      <c r="F10" s="65">
        <f t="shared" ref="F10:F38" si="3">IF(B10-E10=0,"-",(1-(B10/(B10-E10)))*-1)</f>
        <v>2.4183006535947627E-2</v>
      </c>
      <c r="G10" s="35">
        <f>G20+G21+G22+G23</f>
        <v>-120</v>
      </c>
      <c r="H10" s="35">
        <f>H20+H21+H22+H23</f>
        <v>288</v>
      </c>
      <c r="I10" s="35">
        <f>I20+I21+I22+I23</f>
        <v>-14</v>
      </c>
      <c r="J10" s="35">
        <f>J20+J21+J22+J23</f>
        <v>408</v>
      </c>
      <c r="K10" s="35">
        <f>K20+K21+K22+K23</f>
        <v>-85</v>
      </c>
      <c r="L10" s="48">
        <f t="shared" si="0"/>
        <v>-3.3714162249636743</v>
      </c>
      <c r="M10" s="56">
        <v>8.0913989399128194</v>
      </c>
      <c r="N10" s="56">
        <v>11.462815164876494</v>
      </c>
      <c r="O10" s="35">
        <f t="shared" ref="O10:W10" si="4">O20+O21+O22+O23</f>
        <v>-1447</v>
      </c>
      <c r="P10" s="35">
        <f t="shared" si="4"/>
        <v>2249</v>
      </c>
      <c r="Q10" s="35">
        <f t="shared" si="4"/>
        <v>-366</v>
      </c>
      <c r="R10" s="35">
        <f t="shared" si="4"/>
        <v>1517</v>
      </c>
      <c r="S10" s="35">
        <f t="shared" si="4"/>
        <v>732</v>
      </c>
      <c r="T10" s="35">
        <f t="shared" si="4"/>
        <v>3696</v>
      </c>
      <c r="U10" s="35">
        <f t="shared" si="4"/>
        <v>-258</v>
      </c>
      <c r="V10" s="35">
        <f t="shared" si="4"/>
        <v>3017</v>
      </c>
      <c r="W10" s="35">
        <f t="shared" si="4"/>
        <v>679</v>
      </c>
      <c r="X10" s="48">
        <v>-40.653660646020292</v>
      </c>
    </row>
    <row r="11" spans="1:24" ht="18.75" customHeight="1" x14ac:dyDescent="0.15">
      <c r="A11" s="2" t="s">
        <v>27</v>
      </c>
      <c r="B11" s="36">
        <f>B12+B13+B14+B15+B16</f>
        <v>-442</v>
      </c>
      <c r="C11" s="36">
        <f>C12+C13+C14+C15+C16</f>
        <v>-269</v>
      </c>
      <c r="D11" s="66">
        <f t="shared" si="2"/>
        <v>1.554913294797688</v>
      </c>
      <c r="E11" s="36">
        <f>E12+E13+E14+E15+E16</f>
        <v>-18</v>
      </c>
      <c r="F11" s="66">
        <f t="shared" si="3"/>
        <v>4.2452830188679291E-2</v>
      </c>
      <c r="G11" s="36">
        <f>G12+G13+G14+G15+G16</f>
        <v>-96</v>
      </c>
      <c r="H11" s="36">
        <f>H12+H13+H14+H15+H16</f>
        <v>87</v>
      </c>
      <c r="I11" s="36">
        <f>I12+I13+I14+I15+I16</f>
        <v>0</v>
      </c>
      <c r="J11" s="36">
        <f>J12+J13+J14+J15+J16</f>
        <v>183</v>
      </c>
      <c r="K11" s="36">
        <f>K12+K13+K14+K15+K16</f>
        <v>-47</v>
      </c>
      <c r="L11" s="50">
        <f t="shared" si="0"/>
        <v>-7.9440740812113777</v>
      </c>
      <c r="M11" s="57">
        <v>7.1993171360978145</v>
      </c>
      <c r="N11" s="57">
        <v>15.143391217309192</v>
      </c>
      <c r="O11" s="36">
        <f t="shared" ref="O11:W11" si="5">O12+O13+O14+O15+O16</f>
        <v>-346</v>
      </c>
      <c r="P11" s="36">
        <f t="shared" si="5"/>
        <v>592</v>
      </c>
      <c r="Q11" s="36">
        <f t="shared" si="5"/>
        <v>-115</v>
      </c>
      <c r="R11" s="36">
        <f t="shared" si="5"/>
        <v>247</v>
      </c>
      <c r="S11" s="36">
        <f t="shared" si="5"/>
        <v>345</v>
      </c>
      <c r="T11" s="36">
        <f t="shared" si="5"/>
        <v>938</v>
      </c>
      <c r="U11" s="36">
        <f t="shared" si="5"/>
        <v>-50</v>
      </c>
      <c r="V11" s="36">
        <f t="shared" si="5"/>
        <v>540</v>
      </c>
      <c r="W11" s="36">
        <f t="shared" si="5"/>
        <v>398</v>
      </c>
      <c r="X11" s="53">
        <v>-28.631767001032678</v>
      </c>
    </row>
    <row r="12" spans="1:24" ht="18.75" customHeight="1" x14ac:dyDescent="0.15">
      <c r="A12" s="6" t="s">
        <v>26</v>
      </c>
      <c r="B12" s="35">
        <f>B24</f>
        <v>-37</v>
      </c>
      <c r="C12" s="35">
        <f>C24</f>
        <v>-11</v>
      </c>
      <c r="D12" s="65">
        <f t="shared" si="2"/>
        <v>0.42307692307692313</v>
      </c>
      <c r="E12" s="35">
        <f>E24</f>
        <v>-38</v>
      </c>
      <c r="F12" s="65">
        <f t="shared" si="3"/>
        <v>-38</v>
      </c>
      <c r="G12" s="35">
        <f>G24</f>
        <v>-13</v>
      </c>
      <c r="H12" s="35">
        <f>H24</f>
        <v>6</v>
      </c>
      <c r="I12" s="35">
        <f>I24</f>
        <v>2</v>
      </c>
      <c r="J12" s="35">
        <f>J24</f>
        <v>19</v>
      </c>
      <c r="K12" s="35">
        <f>K24</f>
        <v>3</v>
      </c>
      <c r="L12" s="48">
        <f t="shared" si="0"/>
        <v>-13.742549481866789</v>
      </c>
      <c r="M12" s="56">
        <v>6.3427151454769772</v>
      </c>
      <c r="N12" s="56">
        <v>20.085264627343765</v>
      </c>
      <c r="O12" s="35">
        <f t="shared" ref="O12:W12" si="6">O24</f>
        <v>-24</v>
      </c>
      <c r="P12" s="35">
        <f t="shared" si="6"/>
        <v>50</v>
      </c>
      <c r="Q12" s="35">
        <f t="shared" si="6"/>
        <v>-28</v>
      </c>
      <c r="R12" s="35">
        <f t="shared" si="6"/>
        <v>25</v>
      </c>
      <c r="S12" s="35">
        <f t="shared" si="6"/>
        <v>25</v>
      </c>
      <c r="T12" s="35">
        <f t="shared" si="6"/>
        <v>74</v>
      </c>
      <c r="U12" s="35">
        <f t="shared" si="6"/>
        <v>9</v>
      </c>
      <c r="V12" s="35">
        <f t="shared" si="6"/>
        <v>39</v>
      </c>
      <c r="W12" s="35">
        <f t="shared" si="6"/>
        <v>35</v>
      </c>
      <c r="X12" s="48">
        <v>-25.370860581907927</v>
      </c>
    </row>
    <row r="13" spans="1:24" ht="18.75" customHeight="1" x14ac:dyDescent="0.15">
      <c r="A13" s="4" t="s">
        <v>25</v>
      </c>
      <c r="B13" s="37">
        <f>B25+B26+B27</f>
        <v>-93</v>
      </c>
      <c r="C13" s="37">
        <f>C25+C26+C27</f>
        <v>-52</v>
      </c>
      <c r="D13" s="67">
        <f t="shared" si="2"/>
        <v>1.2682926829268291</v>
      </c>
      <c r="E13" s="37">
        <f>E25+E26+E27</f>
        <v>-27</v>
      </c>
      <c r="F13" s="67">
        <f t="shared" si="3"/>
        <v>0.40909090909090917</v>
      </c>
      <c r="G13" s="37">
        <f>G25+G26+G27</f>
        <v>-21</v>
      </c>
      <c r="H13" s="37">
        <f>H25+H26+H27</f>
        <v>10</v>
      </c>
      <c r="I13" s="37">
        <f>I25+I26+I27</f>
        <v>-4</v>
      </c>
      <c r="J13" s="37">
        <f>J25+J26+J27</f>
        <v>31</v>
      </c>
      <c r="K13" s="37">
        <f>K25+K26+K27</f>
        <v>-6</v>
      </c>
      <c r="L13" s="49">
        <f t="shared" si="0"/>
        <v>-9.4528449178471927</v>
      </c>
      <c r="M13" s="58">
        <v>4.5013547227843773</v>
      </c>
      <c r="N13" s="58">
        <v>13.95419964063157</v>
      </c>
      <c r="O13" s="37">
        <f t="shared" ref="O13:W13" si="7">O25+O26+O27</f>
        <v>-72</v>
      </c>
      <c r="P13" s="37">
        <f t="shared" si="7"/>
        <v>89</v>
      </c>
      <c r="Q13" s="37">
        <f t="shared" si="7"/>
        <v>-51</v>
      </c>
      <c r="R13" s="37">
        <f t="shared" si="7"/>
        <v>42</v>
      </c>
      <c r="S13" s="37">
        <f t="shared" si="7"/>
        <v>47</v>
      </c>
      <c r="T13" s="37">
        <f t="shared" si="7"/>
        <v>161</v>
      </c>
      <c r="U13" s="37">
        <f t="shared" si="7"/>
        <v>-22</v>
      </c>
      <c r="V13" s="37">
        <f t="shared" si="7"/>
        <v>86</v>
      </c>
      <c r="W13" s="37">
        <f t="shared" si="7"/>
        <v>75</v>
      </c>
      <c r="X13" s="49">
        <v>-32.409754004047521</v>
      </c>
    </row>
    <row r="14" spans="1:24" ht="18.75" customHeight="1" x14ac:dyDescent="0.15">
      <c r="A14" s="4" t="s">
        <v>24</v>
      </c>
      <c r="B14" s="37">
        <f>B28+B29+B30+B31</f>
        <v>-148</v>
      </c>
      <c r="C14" s="37">
        <f>C28+C29+C30+C31</f>
        <v>-100</v>
      </c>
      <c r="D14" s="67">
        <f t="shared" si="2"/>
        <v>2.0833333333333335</v>
      </c>
      <c r="E14" s="37">
        <f>E28+E29+E30+E31</f>
        <v>23</v>
      </c>
      <c r="F14" s="67">
        <f t="shared" si="3"/>
        <v>-0.13450292397660824</v>
      </c>
      <c r="G14" s="37">
        <f>G28+G29+G30+G31</f>
        <v>-33</v>
      </c>
      <c r="H14" s="37">
        <f>H28+H29+H30+H31</f>
        <v>39</v>
      </c>
      <c r="I14" s="37">
        <f>I28+I29+I30+I31</f>
        <v>2</v>
      </c>
      <c r="J14" s="37">
        <f>J28+J29+J30+J31</f>
        <v>72</v>
      </c>
      <c r="K14" s="37">
        <f>K28+K29+K30+K31</f>
        <v>-8</v>
      </c>
      <c r="L14" s="49">
        <f t="shared" si="0"/>
        <v>-7.2227602397392712</v>
      </c>
      <c r="M14" s="58">
        <v>8.5359893742373227</v>
      </c>
      <c r="N14" s="58">
        <v>15.758749613976594</v>
      </c>
      <c r="O14" s="37">
        <f t="shared" ref="O14:W14" si="8">O28+O29+O30+O31</f>
        <v>-115</v>
      </c>
      <c r="P14" s="37">
        <f t="shared" si="8"/>
        <v>221</v>
      </c>
      <c r="Q14" s="37">
        <f t="shared" si="8"/>
        <v>-27</v>
      </c>
      <c r="R14" s="37">
        <f t="shared" si="8"/>
        <v>92</v>
      </c>
      <c r="S14" s="37">
        <f t="shared" si="8"/>
        <v>129</v>
      </c>
      <c r="T14" s="37">
        <f t="shared" si="8"/>
        <v>336</v>
      </c>
      <c r="U14" s="37">
        <f t="shared" si="8"/>
        <v>-40</v>
      </c>
      <c r="V14" s="37">
        <f t="shared" si="8"/>
        <v>210</v>
      </c>
      <c r="W14" s="37">
        <f t="shared" si="8"/>
        <v>126</v>
      </c>
      <c r="X14" s="49">
        <v>-25.170225077879294</v>
      </c>
    </row>
    <row r="15" spans="1:24" ht="18.75" customHeight="1" x14ac:dyDescent="0.15">
      <c r="A15" s="4" t="s">
        <v>23</v>
      </c>
      <c r="B15" s="37">
        <f>B32+B33+B34+B35</f>
        <v>-101</v>
      </c>
      <c r="C15" s="37">
        <f>C32+C33+C34+C35</f>
        <v>-66</v>
      </c>
      <c r="D15" s="67">
        <f t="shared" si="2"/>
        <v>1.8857142857142857</v>
      </c>
      <c r="E15" s="37">
        <f>E32+E33+E34+E35</f>
        <v>12</v>
      </c>
      <c r="F15" s="67">
        <f t="shared" si="3"/>
        <v>-0.10619469026548678</v>
      </c>
      <c r="G15" s="37">
        <f>G32+G33+G34+G35</f>
        <v>-15</v>
      </c>
      <c r="H15" s="37">
        <f>H32+H33+H34+H35</f>
        <v>29</v>
      </c>
      <c r="I15" s="37">
        <f>I32+I33+I34+I35</f>
        <v>1</v>
      </c>
      <c r="J15" s="37">
        <f>J32+J33+J34+J35</f>
        <v>44</v>
      </c>
      <c r="K15" s="39">
        <f>K32+K33+K34+K35</f>
        <v>-28</v>
      </c>
      <c r="L15" s="49">
        <f>M15-N15</f>
        <v>-4.3127860913239378</v>
      </c>
      <c r="M15" s="58">
        <v>8.3380531098929396</v>
      </c>
      <c r="N15" s="58">
        <v>12.650839201216877</v>
      </c>
      <c r="O15" s="39">
        <f t="shared" ref="O15:W15" si="9">O32+O33+O34+O35</f>
        <v>-86</v>
      </c>
      <c r="P15" s="37">
        <f t="shared" si="9"/>
        <v>189</v>
      </c>
      <c r="Q15" s="37">
        <f t="shared" si="9"/>
        <v>-1</v>
      </c>
      <c r="R15" s="37">
        <f t="shared" si="9"/>
        <v>71</v>
      </c>
      <c r="S15" s="37">
        <f t="shared" si="9"/>
        <v>118</v>
      </c>
      <c r="T15" s="37">
        <f>T32+T33+T34+T35</f>
        <v>275</v>
      </c>
      <c r="U15" s="37">
        <f t="shared" si="9"/>
        <v>16</v>
      </c>
      <c r="V15" s="37">
        <f t="shared" si="9"/>
        <v>156</v>
      </c>
      <c r="W15" s="37">
        <f t="shared" si="9"/>
        <v>119</v>
      </c>
      <c r="X15" s="49">
        <v>-24.726640256923886</v>
      </c>
    </row>
    <row r="16" spans="1:24" ht="18.75" customHeight="1" x14ac:dyDescent="0.15">
      <c r="A16" s="2" t="s">
        <v>22</v>
      </c>
      <c r="B16" s="36">
        <f>B36+B37+B38</f>
        <v>-63</v>
      </c>
      <c r="C16" s="36">
        <f>C36+C37+C38</f>
        <v>-40</v>
      </c>
      <c r="D16" s="66">
        <f t="shared" si="2"/>
        <v>1.7391304347826089</v>
      </c>
      <c r="E16" s="36">
        <f>E36+E37+E38</f>
        <v>12</v>
      </c>
      <c r="F16" s="66">
        <f t="shared" si="3"/>
        <v>-0.16000000000000003</v>
      </c>
      <c r="G16" s="36">
        <f>G36+G37+G38</f>
        <v>-14</v>
      </c>
      <c r="H16" s="36">
        <f>H36+H37+H38</f>
        <v>3</v>
      </c>
      <c r="I16" s="36">
        <f>I36+I37+I38</f>
        <v>-1</v>
      </c>
      <c r="J16" s="36">
        <f>J36+J37+J38</f>
        <v>17</v>
      </c>
      <c r="K16" s="36">
        <f>K36+K37+K38</f>
        <v>-8</v>
      </c>
      <c r="L16" s="50">
        <f t="shared" si="0"/>
        <v>-16.0912445995138</v>
      </c>
      <c r="M16" s="57">
        <v>3.448123842752957</v>
      </c>
      <c r="N16" s="57">
        <v>19.539368442266756</v>
      </c>
      <c r="O16" s="36">
        <f t="shared" ref="O16:W16" si="10">O36+O37+O38</f>
        <v>-49</v>
      </c>
      <c r="P16" s="36">
        <f t="shared" si="10"/>
        <v>43</v>
      </c>
      <c r="Q16" s="36">
        <f t="shared" si="10"/>
        <v>-8</v>
      </c>
      <c r="R16" s="36">
        <f t="shared" si="10"/>
        <v>17</v>
      </c>
      <c r="S16" s="36">
        <f t="shared" si="10"/>
        <v>26</v>
      </c>
      <c r="T16" s="36">
        <f t="shared" si="10"/>
        <v>92</v>
      </c>
      <c r="U16" s="36">
        <f t="shared" si="10"/>
        <v>-13</v>
      </c>
      <c r="V16" s="36">
        <f t="shared" si="10"/>
        <v>49</v>
      </c>
      <c r="W16" s="36">
        <f t="shared" si="10"/>
        <v>43</v>
      </c>
      <c r="X16" s="53">
        <v>-56.319356098298293</v>
      </c>
    </row>
    <row r="17" spans="1:24" ht="18.75" customHeight="1" x14ac:dyDescent="0.15">
      <c r="A17" s="6" t="s">
        <v>21</v>
      </c>
      <c r="B17" s="35">
        <f>B12+B13+B20</f>
        <v>-802</v>
      </c>
      <c r="C17" s="35">
        <f>C12+C13+C20</f>
        <v>-515</v>
      </c>
      <c r="D17" s="65">
        <f t="shared" si="2"/>
        <v>1.7944250871080141</v>
      </c>
      <c r="E17" s="35">
        <f>E12+E13+E20</f>
        <v>-164</v>
      </c>
      <c r="F17" s="65">
        <f t="shared" si="3"/>
        <v>0.25705329153605017</v>
      </c>
      <c r="G17" s="35">
        <f>G12+G13+G20</f>
        <v>-90</v>
      </c>
      <c r="H17" s="35">
        <f>H12+H13+H20</f>
        <v>144</v>
      </c>
      <c r="I17" s="35">
        <f>I12+I13+I20</f>
        <v>6</v>
      </c>
      <c r="J17" s="35">
        <f>J12+J13+J20</f>
        <v>234</v>
      </c>
      <c r="K17" s="35">
        <f>K12+K13+K20</f>
        <v>-28</v>
      </c>
      <c r="L17" s="48">
        <f t="shared" si="0"/>
        <v>-4.6535044500818525</v>
      </c>
      <c r="M17" s="56">
        <v>7.4456071201309619</v>
      </c>
      <c r="N17" s="56">
        <v>12.099111570212814</v>
      </c>
      <c r="O17" s="35">
        <f t="shared" ref="O17:W17" si="11">O12+O13+O20</f>
        <v>-712</v>
      </c>
      <c r="P17" s="35">
        <f t="shared" si="11"/>
        <v>986</v>
      </c>
      <c r="Q17" s="35">
        <f t="shared" si="11"/>
        <v>-286</v>
      </c>
      <c r="R17" s="35">
        <f t="shared" si="11"/>
        <v>658</v>
      </c>
      <c r="S17" s="35">
        <f t="shared" si="11"/>
        <v>328</v>
      </c>
      <c r="T17" s="35">
        <f t="shared" si="11"/>
        <v>1698</v>
      </c>
      <c r="U17" s="35">
        <f t="shared" si="11"/>
        <v>-88</v>
      </c>
      <c r="V17" s="35">
        <f t="shared" si="11"/>
        <v>1345</v>
      </c>
      <c r="W17" s="35">
        <f t="shared" si="11"/>
        <v>353</v>
      </c>
      <c r="X17" s="48">
        <v>-36.814390760647534</v>
      </c>
    </row>
    <row r="18" spans="1:24" ht="18.75" customHeight="1" x14ac:dyDescent="0.15">
      <c r="A18" s="4" t="s">
        <v>20</v>
      </c>
      <c r="B18" s="37">
        <f>B14+B22</f>
        <v>-348</v>
      </c>
      <c r="C18" s="37">
        <f>C14+C22</f>
        <v>-275</v>
      </c>
      <c r="D18" s="67">
        <f t="shared" si="2"/>
        <v>3.7671232876712333</v>
      </c>
      <c r="E18" s="37">
        <f>E14+E22</f>
        <v>-12</v>
      </c>
      <c r="F18" s="67">
        <f t="shared" si="3"/>
        <v>3.5714285714285809E-2</v>
      </c>
      <c r="G18" s="37">
        <f>G14+G22</f>
        <v>-83</v>
      </c>
      <c r="H18" s="37">
        <f>H14+H22</f>
        <v>68</v>
      </c>
      <c r="I18" s="37">
        <f>I14+I22</f>
        <v>1</v>
      </c>
      <c r="J18" s="37">
        <f>J14+J22</f>
        <v>151</v>
      </c>
      <c r="K18" s="37">
        <f>K14+K22</f>
        <v>18</v>
      </c>
      <c r="L18" s="49">
        <f t="shared" si="0"/>
        <v>-9.6384139233482831</v>
      </c>
      <c r="M18" s="58">
        <v>7.8965318890082319</v>
      </c>
      <c r="N18" s="58">
        <v>17.534945812356515</v>
      </c>
      <c r="O18" s="37">
        <f t="shared" ref="O18:W18" si="12">O14+O22</f>
        <v>-265</v>
      </c>
      <c r="P18" s="37">
        <f t="shared" si="12"/>
        <v>440</v>
      </c>
      <c r="Q18" s="37">
        <f t="shared" si="12"/>
        <v>-71</v>
      </c>
      <c r="R18" s="37">
        <f t="shared" si="12"/>
        <v>213</v>
      </c>
      <c r="S18" s="37">
        <f t="shared" si="12"/>
        <v>227</v>
      </c>
      <c r="T18" s="37">
        <f t="shared" si="12"/>
        <v>705</v>
      </c>
      <c r="U18" s="37">
        <f t="shared" si="12"/>
        <v>-76</v>
      </c>
      <c r="V18" s="37">
        <f t="shared" si="12"/>
        <v>414</v>
      </c>
      <c r="W18" s="37">
        <f t="shared" si="12"/>
        <v>291</v>
      </c>
      <c r="X18" s="49">
        <v>-30.773249273340909</v>
      </c>
    </row>
    <row r="19" spans="1:24" ht="18.75" customHeight="1" x14ac:dyDescent="0.15">
      <c r="A19" s="2" t="s">
        <v>19</v>
      </c>
      <c r="B19" s="36">
        <f>B15+B16+B21+B23</f>
        <v>-859</v>
      </c>
      <c r="C19" s="36">
        <f>C15+C16+C21+C23</f>
        <v>-705</v>
      </c>
      <c r="D19" s="66">
        <f t="shared" si="2"/>
        <v>4.5779220779220777</v>
      </c>
      <c r="E19" s="36">
        <f>E15+E16+E21+E23</f>
        <v>121</v>
      </c>
      <c r="F19" s="66">
        <f t="shared" si="3"/>
        <v>-0.12346938775510208</v>
      </c>
      <c r="G19" s="36">
        <f>G15+G16+G21+G23</f>
        <v>-43</v>
      </c>
      <c r="H19" s="36">
        <f>H15+H16+H21+H23</f>
        <v>163</v>
      </c>
      <c r="I19" s="36">
        <f>I15+I16+I21+I23</f>
        <v>-21</v>
      </c>
      <c r="J19" s="36">
        <f>J15+J16+J21+J23</f>
        <v>206</v>
      </c>
      <c r="K19" s="38">
        <f>K15+K16+K21+K23</f>
        <v>-122</v>
      </c>
      <c r="L19" s="50">
        <f t="shared" si="0"/>
        <v>-2.1798429457532293</v>
      </c>
      <c r="M19" s="57">
        <v>8.263125585064568</v>
      </c>
      <c r="N19" s="57">
        <v>10.442968530817797</v>
      </c>
      <c r="O19" s="38">
        <f t="shared" ref="O19:W19" si="13">O15+O16+O21+O23</f>
        <v>-816</v>
      </c>
      <c r="P19" s="38">
        <f>P15+P16+P21+P23</f>
        <v>1415</v>
      </c>
      <c r="Q19" s="36">
        <f t="shared" si="13"/>
        <v>-124</v>
      </c>
      <c r="R19" s="36">
        <f t="shared" si="13"/>
        <v>893</v>
      </c>
      <c r="S19" s="36">
        <f t="shared" si="13"/>
        <v>522</v>
      </c>
      <c r="T19" s="36">
        <f t="shared" si="13"/>
        <v>2231</v>
      </c>
      <c r="U19" s="36">
        <f t="shared" si="13"/>
        <v>-144</v>
      </c>
      <c r="V19" s="36">
        <f t="shared" si="13"/>
        <v>1798</v>
      </c>
      <c r="W19" s="36">
        <f t="shared" si="13"/>
        <v>433</v>
      </c>
      <c r="X19" s="53">
        <v>-41.36632194731709</v>
      </c>
    </row>
    <row r="20" spans="1:24" ht="18.75" customHeight="1" x14ac:dyDescent="0.15">
      <c r="A20" s="5" t="s">
        <v>18</v>
      </c>
      <c r="B20" s="40">
        <f>G20+O20</f>
        <v>-672</v>
      </c>
      <c r="C20" s="40">
        <v>-452</v>
      </c>
      <c r="D20" s="68">
        <f t="shared" si="2"/>
        <v>2.0545454545454547</v>
      </c>
      <c r="E20" s="40">
        <f>I20-K20+Q20-U20</f>
        <v>-99</v>
      </c>
      <c r="F20" s="68">
        <f t="shared" si="3"/>
        <v>0.17277486910994755</v>
      </c>
      <c r="G20" s="40">
        <f>H20-J20</f>
        <v>-56</v>
      </c>
      <c r="H20" s="40">
        <v>128</v>
      </c>
      <c r="I20" s="40">
        <v>8</v>
      </c>
      <c r="J20" s="40">
        <v>184</v>
      </c>
      <c r="K20" s="40">
        <v>-25</v>
      </c>
      <c r="L20" s="48">
        <f>M20-N20</f>
        <v>-3.4626161962686757</v>
      </c>
      <c r="M20" s="56">
        <v>7.9145513057569721</v>
      </c>
      <c r="N20" s="56">
        <v>11.377167502025648</v>
      </c>
      <c r="O20" s="40">
        <f>P20-T20</f>
        <v>-616</v>
      </c>
      <c r="P20" s="40">
        <f>R20+S20</f>
        <v>847</v>
      </c>
      <c r="Q20" s="41">
        <v>-207</v>
      </c>
      <c r="R20" s="41">
        <v>591</v>
      </c>
      <c r="S20" s="41">
        <v>256</v>
      </c>
      <c r="T20" s="41">
        <f>SUM(V20:W20)</f>
        <v>1463</v>
      </c>
      <c r="U20" s="41">
        <v>-75</v>
      </c>
      <c r="V20" s="41">
        <v>1220</v>
      </c>
      <c r="W20" s="41">
        <v>243</v>
      </c>
      <c r="X20" s="52">
        <v>-38.088778158955428</v>
      </c>
    </row>
    <row r="21" spans="1:24" ht="18.75" customHeight="1" x14ac:dyDescent="0.15">
      <c r="A21" s="3" t="s">
        <v>17</v>
      </c>
      <c r="B21" s="42">
        <f t="shared" ref="B21:B38" si="14">G21+O21</f>
        <v>-548</v>
      </c>
      <c r="C21" s="42">
        <v>-509</v>
      </c>
      <c r="D21" s="69">
        <f t="shared" si="2"/>
        <v>13.051282051282051</v>
      </c>
      <c r="E21" s="42">
        <f t="shared" ref="E21:E38" si="15">I21-K21+Q21-U21</f>
        <v>75</v>
      </c>
      <c r="F21" s="69">
        <f t="shared" si="3"/>
        <v>-0.1203852327447833</v>
      </c>
      <c r="G21" s="42">
        <f t="shared" ref="G21:G38" si="16">H21-J21</f>
        <v>-4</v>
      </c>
      <c r="H21" s="42">
        <v>114</v>
      </c>
      <c r="I21" s="42">
        <v>-22</v>
      </c>
      <c r="J21" s="42">
        <v>118</v>
      </c>
      <c r="K21" s="42">
        <v>-67</v>
      </c>
      <c r="L21" s="49">
        <f t="shared" ref="L21:L38" si="17">M21-N21</f>
        <v>-0.31839139941961214</v>
      </c>
      <c r="M21" s="58">
        <v>9.0741548834589345</v>
      </c>
      <c r="N21" s="58">
        <v>9.3925462828785466</v>
      </c>
      <c r="O21" s="42">
        <f t="shared" ref="O21:O38" si="18">P21-T21</f>
        <v>-544</v>
      </c>
      <c r="P21" s="42">
        <f t="shared" ref="P21:P38" si="19">R21+S21</f>
        <v>947</v>
      </c>
      <c r="Q21" s="42">
        <v>-76</v>
      </c>
      <c r="R21" s="42">
        <v>618</v>
      </c>
      <c r="S21" s="42">
        <v>329</v>
      </c>
      <c r="T21" s="42">
        <f t="shared" ref="T21:T38" si="20">SUM(V21:W21)</f>
        <v>1491</v>
      </c>
      <c r="U21" s="42">
        <v>-106</v>
      </c>
      <c r="V21" s="42">
        <v>1277</v>
      </c>
      <c r="W21" s="42">
        <v>214</v>
      </c>
      <c r="X21" s="49">
        <v>-43.30123032106718</v>
      </c>
    </row>
    <row r="22" spans="1:24" ht="18.75" customHeight="1" x14ac:dyDescent="0.15">
      <c r="A22" s="3" t="s">
        <v>16</v>
      </c>
      <c r="B22" s="42">
        <f t="shared" si="14"/>
        <v>-200</v>
      </c>
      <c r="C22" s="42">
        <v>-175</v>
      </c>
      <c r="D22" s="69">
        <f t="shared" si="2"/>
        <v>7</v>
      </c>
      <c r="E22" s="42">
        <f t="shared" si="15"/>
        <v>-35</v>
      </c>
      <c r="F22" s="69">
        <f t="shared" si="3"/>
        <v>0.21212121212121215</v>
      </c>
      <c r="G22" s="42">
        <f t="shared" si="16"/>
        <v>-50</v>
      </c>
      <c r="H22" s="42">
        <v>29</v>
      </c>
      <c r="I22" s="42">
        <v>-1</v>
      </c>
      <c r="J22" s="42">
        <v>79</v>
      </c>
      <c r="K22" s="42">
        <v>26</v>
      </c>
      <c r="L22" s="49">
        <f t="shared" si="17"/>
        <v>-12.368629901450822</v>
      </c>
      <c r="M22" s="58">
        <v>7.1738053428414776</v>
      </c>
      <c r="N22" s="58">
        <v>19.5424352442923</v>
      </c>
      <c r="O22" s="42">
        <f t="shared" si="18"/>
        <v>-150</v>
      </c>
      <c r="P22" s="42">
        <f t="shared" si="19"/>
        <v>219</v>
      </c>
      <c r="Q22" s="42">
        <v>-44</v>
      </c>
      <c r="R22" s="42">
        <v>121</v>
      </c>
      <c r="S22" s="42">
        <v>98</v>
      </c>
      <c r="T22" s="42">
        <f t="shared" si="20"/>
        <v>369</v>
      </c>
      <c r="U22" s="42">
        <v>-36</v>
      </c>
      <c r="V22" s="42">
        <v>204</v>
      </c>
      <c r="W22" s="42">
        <v>165</v>
      </c>
      <c r="X22" s="49">
        <v>-37.105889704352464</v>
      </c>
    </row>
    <row r="23" spans="1:24" ht="18.75" customHeight="1" x14ac:dyDescent="0.15">
      <c r="A23" s="1" t="s">
        <v>15</v>
      </c>
      <c r="B23" s="43">
        <f t="shared" si="14"/>
        <v>-147</v>
      </c>
      <c r="C23" s="43">
        <v>-90</v>
      </c>
      <c r="D23" s="70">
        <f t="shared" si="2"/>
        <v>1.5789473684210527</v>
      </c>
      <c r="E23" s="43">
        <f t="shared" si="15"/>
        <v>22</v>
      </c>
      <c r="F23" s="70">
        <f t="shared" si="3"/>
        <v>-0.13017751479289941</v>
      </c>
      <c r="G23" s="43">
        <f t="shared" si="16"/>
        <v>-10</v>
      </c>
      <c r="H23" s="43">
        <v>17</v>
      </c>
      <c r="I23" s="43">
        <v>1</v>
      </c>
      <c r="J23" s="43">
        <v>27</v>
      </c>
      <c r="K23" s="44">
        <v>-19</v>
      </c>
      <c r="L23" s="50">
        <f t="shared" si="17"/>
        <v>-3.5524359004305746</v>
      </c>
      <c r="M23" s="57">
        <v>6.0391410307319768</v>
      </c>
      <c r="N23" s="57">
        <v>9.5915769311625514</v>
      </c>
      <c r="O23" s="44">
        <f t="shared" si="18"/>
        <v>-137</v>
      </c>
      <c r="P23" s="44">
        <f t="shared" si="19"/>
        <v>236</v>
      </c>
      <c r="Q23" s="43">
        <v>-39</v>
      </c>
      <c r="R23" s="43">
        <v>187</v>
      </c>
      <c r="S23" s="43">
        <v>49</v>
      </c>
      <c r="T23" s="43">
        <f t="shared" si="20"/>
        <v>373</v>
      </c>
      <c r="U23" s="43">
        <v>-41</v>
      </c>
      <c r="V23" s="43">
        <v>316</v>
      </c>
      <c r="W23" s="43">
        <v>57</v>
      </c>
      <c r="X23" s="54">
        <v>-48.668371835898867</v>
      </c>
    </row>
    <row r="24" spans="1:24" ht="18.75" customHeight="1" x14ac:dyDescent="0.15">
      <c r="A24" s="7" t="s">
        <v>14</v>
      </c>
      <c r="B24" s="45">
        <f t="shared" si="14"/>
        <v>-37</v>
      </c>
      <c r="C24" s="45">
        <v>-11</v>
      </c>
      <c r="D24" s="71">
        <f t="shared" si="2"/>
        <v>0.42307692307692313</v>
      </c>
      <c r="E24" s="40">
        <f t="shared" si="15"/>
        <v>-38</v>
      </c>
      <c r="F24" s="71">
        <f t="shared" si="3"/>
        <v>-38</v>
      </c>
      <c r="G24" s="40">
        <f t="shared" si="16"/>
        <v>-13</v>
      </c>
      <c r="H24" s="45">
        <v>6</v>
      </c>
      <c r="I24" s="45">
        <v>2</v>
      </c>
      <c r="J24" s="45">
        <v>19</v>
      </c>
      <c r="K24" s="46">
        <v>3</v>
      </c>
      <c r="L24" s="51">
        <f t="shared" si="17"/>
        <v>-13.742549481866789</v>
      </c>
      <c r="M24" s="55">
        <v>6.3427151454769772</v>
      </c>
      <c r="N24" s="55">
        <v>20.085264627343765</v>
      </c>
      <c r="O24" s="40">
        <f t="shared" si="18"/>
        <v>-24</v>
      </c>
      <c r="P24" s="45">
        <f t="shared" si="19"/>
        <v>50</v>
      </c>
      <c r="Q24" s="45">
        <v>-28</v>
      </c>
      <c r="R24" s="45">
        <v>25</v>
      </c>
      <c r="S24" s="45">
        <v>25</v>
      </c>
      <c r="T24" s="45">
        <f t="shared" si="20"/>
        <v>74</v>
      </c>
      <c r="U24" s="45">
        <v>9</v>
      </c>
      <c r="V24" s="45">
        <v>39</v>
      </c>
      <c r="W24" s="45">
        <v>35</v>
      </c>
      <c r="X24" s="51">
        <v>-25.370860581907927</v>
      </c>
    </row>
    <row r="25" spans="1:24" ht="18.75" customHeight="1" x14ac:dyDescent="0.15">
      <c r="A25" s="5" t="s">
        <v>13</v>
      </c>
      <c r="B25" s="40">
        <f t="shared" si="14"/>
        <v>-24</v>
      </c>
      <c r="C25" s="40">
        <v>-18</v>
      </c>
      <c r="D25" s="68">
        <f t="shared" si="2"/>
        <v>3</v>
      </c>
      <c r="E25" s="40">
        <f t="shared" si="15"/>
        <v>-20</v>
      </c>
      <c r="F25" s="68">
        <f t="shared" si="3"/>
        <v>5</v>
      </c>
      <c r="G25" s="40">
        <f t="shared" si="16"/>
        <v>-7</v>
      </c>
      <c r="H25" s="40">
        <v>0</v>
      </c>
      <c r="I25" s="40">
        <v>-2</v>
      </c>
      <c r="J25" s="40">
        <v>7</v>
      </c>
      <c r="K25" s="40">
        <v>2</v>
      </c>
      <c r="L25" s="48">
        <f t="shared" si="17"/>
        <v>-26.803042223970625</v>
      </c>
      <c r="M25" s="56">
        <v>0</v>
      </c>
      <c r="N25" s="56">
        <v>26.803042223970625</v>
      </c>
      <c r="O25" s="40">
        <f t="shared" si="18"/>
        <v>-17</v>
      </c>
      <c r="P25" s="40">
        <f t="shared" si="19"/>
        <v>10</v>
      </c>
      <c r="Q25" s="40">
        <v>-5</v>
      </c>
      <c r="R25" s="40">
        <v>5</v>
      </c>
      <c r="S25" s="40">
        <v>5</v>
      </c>
      <c r="T25" s="40">
        <f t="shared" si="20"/>
        <v>27</v>
      </c>
      <c r="U25" s="40">
        <v>11</v>
      </c>
      <c r="V25" s="40">
        <v>11</v>
      </c>
      <c r="W25" s="40">
        <v>16</v>
      </c>
      <c r="X25" s="52">
        <v>-65.093102543928666</v>
      </c>
    </row>
    <row r="26" spans="1:24" ht="18.75" customHeight="1" x14ac:dyDescent="0.15">
      <c r="A26" s="3" t="s">
        <v>12</v>
      </c>
      <c r="B26" s="42">
        <f t="shared" si="14"/>
        <v>-49</v>
      </c>
      <c r="C26" s="42">
        <v>-31</v>
      </c>
      <c r="D26" s="69">
        <f t="shared" si="2"/>
        <v>1.7222222222222223</v>
      </c>
      <c r="E26" s="42">
        <f t="shared" si="15"/>
        <v>-40</v>
      </c>
      <c r="F26" s="69">
        <f t="shared" si="3"/>
        <v>4.4444444444444446</v>
      </c>
      <c r="G26" s="42">
        <f t="shared" si="16"/>
        <v>-6</v>
      </c>
      <c r="H26" s="42">
        <v>4</v>
      </c>
      <c r="I26" s="42">
        <v>2</v>
      </c>
      <c r="J26" s="42">
        <v>10</v>
      </c>
      <c r="K26" s="42">
        <v>-4</v>
      </c>
      <c r="L26" s="49">
        <f t="shared" si="17"/>
        <v>-10.424252809550328</v>
      </c>
      <c r="M26" s="58">
        <v>6.9495018730335518</v>
      </c>
      <c r="N26" s="58">
        <v>17.373754682583879</v>
      </c>
      <c r="O26" s="42">
        <f t="shared" si="18"/>
        <v>-43</v>
      </c>
      <c r="P26" s="42">
        <f t="shared" si="19"/>
        <v>8</v>
      </c>
      <c r="Q26" s="42">
        <v>-44</v>
      </c>
      <c r="R26" s="42">
        <v>3</v>
      </c>
      <c r="S26" s="42">
        <v>5</v>
      </c>
      <c r="T26" s="42">
        <f t="shared" si="20"/>
        <v>51</v>
      </c>
      <c r="U26" s="42">
        <v>2</v>
      </c>
      <c r="V26" s="42">
        <v>31</v>
      </c>
      <c r="W26" s="42">
        <v>20</v>
      </c>
      <c r="X26" s="49">
        <v>-74.707145135110679</v>
      </c>
    </row>
    <row r="27" spans="1:24" ht="18.75" customHeight="1" x14ac:dyDescent="0.15">
      <c r="A27" s="1" t="s">
        <v>11</v>
      </c>
      <c r="B27" s="43">
        <f t="shared" si="14"/>
        <v>-20</v>
      </c>
      <c r="C27" s="43">
        <v>-3</v>
      </c>
      <c r="D27" s="70">
        <f t="shared" si="2"/>
        <v>0.17647058823529416</v>
      </c>
      <c r="E27" s="43">
        <f t="shared" si="15"/>
        <v>33</v>
      </c>
      <c r="F27" s="70">
        <f t="shared" si="3"/>
        <v>-0.62264150943396224</v>
      </c>
      <c r="G27" s="43">
        <f t="shared" si="16"/>
        <v>-8</v>
      </c>
      <c r="H27" s="43">
        <v>6</v>
      </c>
      <c r="I27" s="43">
        <v>-4</v>
      </c>
      <c r="J27" s="44">
        <v>14</v>
      </c>
      <c r="K27" s="44">
        <v>-4</v>
      </c>
      <c r="L27" s="50">
        <f t="shared" si="17"/>
        <v>-5.7769732221463839</v>
      </c>
      <c r="M27" s="57">
        <v>4.3327299166097868</v>
      </c>
      <c r="N27" s="57">
        <v>10.109703138756171</v>
      </c>
      <c r="O27" s="44">
        <f t="shared" si="18"/>
        <v>-12</v>
      </c>
      <c r="P27" s="44">
        <f t="shared" si="19"/>
        <v>71</v>
      </c>
      <c r="Q27" s="47">
        <v>-2</v>
      </c>
      <c r="R27" s="47">
        <v>34</v>
      </c>
      <c r="S27" s="47">
        <v>37</v>
      </c>
      <c r="T27" s="47">
        <f t="shared" si="20"/>
        <v>83</v>
      </c>
      <c r="U27" s="47">
        <v>-35</v>
      </c>
      <c r="V27" s="47">
        <v>44</v>
      </c>
      <c r="W27" s="47">
        <v>39</v>
      </c>
      <c r="X27" s="54">
        <v>-8.6654598332195718</v>
      </c>
    </row>
    <row r="28" spans="1:24" ht="18.75" customHeight="1" x14ac:dyDescent="0.15">
      <c r="A28" s="5" t="s">
        <v>10</v>
      </c>
      <c r="B28" s="40">
        <f t="shared" si="14"/>
        <v>-2</v>
      </c>
      <c r="C28" s="40">
        <v>7</v>
      </c>
      <c r="D28" s="68">
        <f t="shared" si="2"/>
        <v>-0.77777777777777779</v>
      </c>
      <c r="E28" s="40">
        <f t="shared" si="15"/>
        <v>24</v>
      </c>
      <c r="F28" s="68">
        <f t="shared" si="3"/>
        <v>-0.92307692307692313</v>
      </c>
      <c r="G28" s="40">
        <f>H28-J28</f>
        <v>1</v>
      </c>
      <c r="H28" s="40">
        <v>4</v>
      </c>
      <c r="I28" s="40">
        <v>1</v>
      </c>
      <c r="J28" s="40">
        <v>3</v>
      </c>
      <c r="K28" s="40">
        <v>-10</v>
      </c>
      <c r="L28" s="48">
        <f t="shared" si="17"/>
        <v>1.8823650756813892</v>
      </c>
      <c r="M28" s="56">
        <v>7.5294603027255604</v>
      </c>
      <c r="N28" s="56">
        <v>5.6470952270441712</v>
      </c>
      <c r="O28" s="40">
        <f t="shared" si="18"/>
        <v>-3</v>
      </c>
      <c r="P28" s="40">
        <f t="shared" si="19"/>
        <v>26</v>
      </c>
      <c r="Q28" s="40">
        <v>1</v>
      </c>
      <c r="R28" s="40">
        <v>8</v>
      </c>
      <c r="S28" s="40">
        <v>18</v>
      </c>
      <c r="T28" s="40">
        <f t="shared" si="20"/>
        <v>29</v>
      </c>
      <c r="U28" s="40">
        <v>-12</v>
      </c>
      <c r="V28" s="40">
        <v>20</v>
      </c>
      <c r="W28" s="40">
        <v>9</v>
      </c>
      <c r="X28" s="48">
        <v>-5.6470952270441757</v>
      </c>
    </row>
    <row r="29" spans="1:24" ht="18.75" customHeight="1" x14ac:dyDescent="0.15">
      <c r="A29" s="3" t="s">
        <v>9</v>
      </c>
      <c r="B29" s="42">
        <f t="shared" si="14"/>
        <v>-38</v>
      </c>
      <c r="C29" s="42">
        <v>-34</v>
      </c>
      <c r="D29" s="69">
        <f t="shared" si="2"/>
        <v>8.5</v>
      </c>
      <c r="E29" s="42">
        <f t="shared" si="15"/>
        <v>3</v>
      </c>
      <c r="F29" s="69">
        <f t="shared" si="3"/>
        <v>-7.3170731707317027E-2</v>
      </c>
      <c r="G29" s="42">
        <f t="shared" si="16"/>
        <v>-13</v>
      </c>
      <c r="H29" s="42">
        <v>13</v>
      </c>
      <c r="I29" s="42">
        <v>4</v>
      </c>
      <c r="J29" s="42">
        <v>26</v>
      </c>
      <c r="K29" s="42">
        <v>3</v>
      </c>
      <c r="L29" s="49">
        <f t="shared" si="17"/>
        <v>-9.43503150644346</v>
      </c>
      <c r="M29" s="58">
        <v>9.43503150644346</v>
      </c>
      <c r="N29" s="58">
        <v>18.87006301288692</v>
      </c>
      <c r="O29" s="41">
        <f t="shared" si="18"/>
        <v>-25</v>
      </c>
      <c r="P29" s="41">
        <f t="shared" si="19"/>
        <v>87</v>
      </c>
      <c r="Q29" s="42">
        <v>-3</v>
      </c>
      <c r="R29" s="42">
        <v>36</v>
      </c>
      <c r="S29" s="42">
        <v>51</v>
      </c>
      <c r="T29" s="42">
        <f t="shared" si="20"/>
        <v>112</v>
      </c>
      <c r="U29" s="42">
        <v>-5</v>
      </c>
      <c r="V29" s="42">
        <v>83</v>
      </c>
      <c r="W29" s="42">
        <v>29</v>
      </c>
      <c r="X29" s="49">
        <v>-18.144291358545111</v>
      </c>
    </row>
    <row r="30" spans="1:24" ht="18.75" customHeight="1" x14ac:dyDescent="0.15">
      <c r="A30" s="3" t="s">
        <v>8</v>
      </c>
      <c r="B30" s="42">
        <f t="shared" si="14"/>
        <v>-56</v>
      </c>
      <c r="C30" s="42">
        <v>-23</v>
      </c>
      <c r="D30" s="69">
        <f t="shared" si="2"/>
        <v>0.69696969696969702</v>
      </c>
      <c r="E30" s="42">
        <f t="shared" si="15"/>
        <v>-3</v>
      </c>
      <c r="F30" s="69">
        <f t="shared" si="3"/>
        <v>5.6603773584905648E-2</v>
      </c>
      <c r="G30" s="42">
        <f t="shared" si="16"/>
        <v>-13</v>
      </c>
      <c r="H30" s="42">
        <v>11</v>
      </c>
      <c r="I30" s="42">
        <v>-2</v>
      </c>
      <c r="J30" s="42">
        <v>24</v>
      </c>
      <c r="K30" s="42">
        <v>2</v>
      </c>
      <c r="L30" s="52">
        <f t="shared" si="17"/>
        <v>-9.0861044834994793</v>
      </c>
      <c r="M30" s="59">
        <v>7.6882422552687926</v>
      </c>
      <c r="N30" s="59">
        <v>16.774346738768273</v>
      </c>
      <c r="O30" s="42">
        <f t="shared" si="18"/>
        <v>-43</v>
      </c>
      <c r="P30" s="42">
        <f t="shared" si="19"/>
        <v>53</v>
      </c>
      <c r="Q30" s="42">
        <v>-33</v>
      </c>
      <c r="R30" s="42">
        <v>25</v>
      </c>
      <c r="S30" s="42">
        <v>28</v>
      </c>
      <c r="T30" s="42">
        <f t="shared" si="20"/>
        <v>96</v>
      </c>
      <c r="U30" s="42">
        <v>-34</v>
      </c>
      <c r="V30" s="42">
        <v>61</v>
      </c>
      <c r="W30" s="42">
        <v>35</v>
      </c>
      <c r="X30" s="49">
        <v>-30.054037906959827</v>
      </c>
    </row>
    <row r="31" spans="1:24" ht="18.75" customHeight="1" x14ac:dyDescent="0.15">
      <c r="A31" s="1" t="s">
        <v>7</v>
      </c>
      <c r="B31" s="43">
        <f t="shared" si="14"/>
        <v>-52</v>
      </c>
      <c r="C31" s="43">
        <v>-50</v>
      </c>
      <c r="D31" s="70">
        <f t="shared" si="2"/>
        <v>25</v>
      </c>
      <c r="E31" s="43">
        <f t="shared" si="15"/>
        <v>-1</v>
      </c>
      <c r="F31" s="70">
        <f t="shared" si="3"/>
        <v>1.9607843137254832E-2</v>
      </c>
      <c r="G31" s="43">
        <f t="shared" si="16"/>
        <v>-8</v>
      </c>
      <c r="H31" s="43">
        <v>11</v>
      </c>
      <c r="I31" s="43">
        <v>-1</v>
      </c>
      <c r="J31" s="43">
        <v>19</v>
      </c>
      <c r="K31" s="44">
        <v>-3</v>
      </c>
      <c r="L31" s="50">
        <f t="shared" si="17"/>
        <v>-6.5091250353877932</v>
      </c>
      <c r="M31" s="57">
        <v>8.9500469236582187</v>
      </c>
      <c r="N31" s="57">
        <v>15.459171959046012</v>
      </c>
      <c r="O31" s="43">
        <f t="shared" si="18"/>
        <v>-44</v>
      </c>
      <c r="P31" s="43">
        <f t="shared" si="19"/>
        <v>55</v>
      </c>
      <c r="Q31" s="43">
        <v>8</v>
      </c>
      <c r="R31" s="43">
        <v>23</v>
      </c>
      <c r="S31" s="43">
        <v>32</v>
      </c>
      <c r="T31" s="43">
        <f t="shared" si="20"/>
        <v>99</v>
      </c>
      <c r="U31" s="43">
        <v>11</v>
      </c>
      <c r="V31" s="43">
        <v>46</v>
      </c>
      <c r="W31" s="43">
        <v>53</v>
      </c>
      <c r="X31" s="53">
        <v>-35.800187694632854</v>
      </c>
    </row>
    <row r="32" spans="1:24" ht="18.75" customHeight="1" x14ac:dyDescent="0.15">
      <c r="A32" s="5" t="s">
        <v>6</v>
      </c>
      <c r="B32" s="40">
        <f t="shared" si="14"/>
        <v>-6</v>
      </c>
      <c r="C32" s="40">
        <v>-3</v>
      </c>
      <c r="D32" s="68">
        <f t="shared" si="2"/>
        <v>1</v>
      </c>
      <c r="E32" s="40">
        <f t="shared" si="15"/>
        <v>7</v>
      </c>
      <c r="F32" s="68">
        <f t="shared" si="3"/>
        <v>-0.53846153846153844</v>
      </c>
      <c r="G32" s="40">
        <f t="shared" si="16"/>
        <v>4</v>
      </c>
      <c r="H32" s="40">
        <v>5</v>
      </c>
      <c r="I32" s="40">
        <v>3</v>
      </c>
      <c r="J32" s="40">
        <v>1</v>
      </c>
      <c r="K32" s="40">
        <v>0</v>
      </c>
      <c r="L32" s="48">
        <f t="shared" si="17"/>
        <v>13.437025447517371</v>
      </c>
      <c r="M32" s="56">
        <v>16.796281809396714</v>
      </c>
      <c r="N32" s="56">
        <v>3.3592563618793427</v>
      </c>
      <c r="O32" s="40">
        <f t="shared" si="18"/>
        <v>-10</v>
      </c>
      <c r="P32" s="40">
        <f t="shared" si="19"/>
        <v>29</v>
      </c>
      <c r="Q32" s="41">
        <v>4</v>
      </c>
      <c r="R32" s="41">
        <v>14</v>
      </c>
      <c r="S32" s="41">
        <v>15</v>
      </c>
      <c r="T32" s="41">
        <f t="shared" si="20"/>
        <v>39</v>
      </c>
      <c r="U32" s="41">
        <v>0</v>
      </c>
      <c r="V32" s="41">
        <v>18</v>
      </c>
      <c r="W32" s="41">
        <v>21</v>
      </c>
      <c r="X32" s="52">
        <v>-33.59256361879342</v>
      </c>
    </row>
    <row r="33" spans="1:24" ht="18.75" customHeight="1" x14ac:dyDescent="0.15">
      <c r="A33" s="3" t="s">
        <v>5</v>
      </c>
      <c r="B33" s="42">
        <f t="shared" si="14"/>
        <v>-43</v>
      </c>
      <c r="C33" s="42">
        <v>-34</v>
      </c>
      <c r="D33" s="69">
        <f t="shared" si="2"/>
        <v>3.7777777777777777</v>
      </c>
      <c r="E33" s="42">
        <f t="shared" si="15"/>
        <v>12</v>
      </c>
      <c r="F33" s="69">
        <f t="shared" si="3"/>
        <v>-0.21818181818181814</v>
      </c>
      <c r="G33" s="42">
        <f t="shared" si="16"/>
        <v>-6</v>
      </c>
      <c r="H33" s="42">
        <v>11</v>
      </c>
      <c r="I33" s="42">
        <v>0</v>
      </c>
      <c r="J33" s="42">
        <v>17</v>
      </c>
      <c r="K33" s="42">
        <v>-23</v>
      </c>
      <c r="L33" s="49">
        <f t="shared" si="17"/>
        <v>-4.4347245003341236</v>
      </c>
      <c r="M33" s="58">
        <v>8.1303282506125587</v>
      </c>
      <c r="N33" s="58">
        <v>12.565052750946682</v>
      </c>
      <c r="O33" s="42">
        <f t="shared" si="18"/>
        <v>-37</v>
      </c>
      <c r="P33" s="42">
        <f t="shared" si="19"/>
        <v>62</v>
      </c>
      <c r="Q33" s="42">
        <v>1</v>
      </c>
      <c r="R33" s="42">
        <v>24</v>
      </c>
      <c r="S33" s="42">
        <v>38</v>
      </c>
      <c r="T33" s="42">
        <f t="shared" si="20"/>
        <v>99</v>
      </c>
      <c r="U33" s="42">
        <v>12</v>
      </c>
      <c r="V33" s="42">
        <v>60</v>
      </c>
      <c r="W33" s="42">
        <v>39</v>
      </c>
      <c r="X33" s="49">
        <v>-27.347467752060417</v>
      </c>
    </row>
    <row r="34" spans="1:24" ht="18.75" customHeight="1" x14ac:dyDescent="0.15">
      <c r="A34" s="3" t="s">
        <v>4</v>
      </c>
      <c r="B34" s="42">
        <f t="shared" si="14"/>
        <v>-22</v>
      </c>
      <c r="C34" s="42">
        <v>0</v>
      </c>
      <c r="D34" s="69">
        <f t="shared" si="2"/>
        <v>0</v>
      </c>
      <c r="E34" s="42">
        <f t="shared" si="15"/>
        <v>19</v>
      </c>
      <c r="F34" s="69">
        <f t="shared" si="3"/>
        <v>-0.46341463414634143</v>
      </c>
      <c r="G34" s="42">
        <f t="shared" si="16"/>
        <v>-6</v>
      </c>
      <c r="H34" s="42">
        <v>6</v>
      </c>
      <c r="I34" s="42">
        <v>-2</v>
      </c>
      <c r="J34" s="42">
        <v>12</v>
      </c>
      <c r="K34" s="42">
        <v>-3</v>
      </c>
      <c r="L34" s="49">
        <f t="shared" si="17"/>
        <v>-6.5906485017560019</v>
      </c>
      <c r="M34" s="58">
        <v>6.5906485017560019</v>
      </c>
      <c r="N34" s="58">
        <v>13.181297003512004</v>
      </c>
      <c r="O34" s="42">
        <f>P34-T34</f>
        <v>-16</v>
      </c>
      <c r="P34" s="42">
        <f t="shared" si="19"/>
        <v>54</v>
      </c>
      <c r="Q34" s="42">
        <v>20</v>
      </c>
      <c r="R34" s="42">
        <v>22</v>
      </c>
      <c r="S34" s="42">
        <v>32</v>
      </c>
      <c r="T34" s="42">
        <f t="shared" si="20"/>
        <v>70</v>
      </c>
      <c r="U34" s="42">
        <v>2</v>
      </c>
      <c r="V34" s="42">
        <v>36</v>
      </c>
      <c r="W34" s="42">
        <v>34</v>
      </c>
      <c r="X34" s="49">
        <v>-17.575062671349357</v>
      </c>
    </row>
    <row r="35" spans="1:24" ht="18.75" customHeight="1" x14ac:dyDescent="0.15">
      <c r="A35" s="1" t="s">
        <v>3</v>
      </c>
      <c r="B35" s="43">
        <f t="shared" si="14"/>
        <v>-30</v>
      </c>
      <c r="C35" s="43">
        <v>-29</v>
      </c>
      <c r="D35" s="70">
        <f t="shared" si="2"/>
        <v>29</v>
      </c>
      <c r="E35" s="43">
        <f t="shared" si="15"/>
        <v>-26</v>
      </c>
      <c r="F35" s="70">
        <f t="shared" si="3"/>
        <v>6.5</v>
      </c>
      <c r="G35" s="43">
        <f t="shared" si="16"/>
        <v>-7</v>
      </c>
      <c r="H35" s="43">
        <v>7</v>
      </c>
      <c r="I35" s="43">
        <v>0</v>
      </c>
      <c r="J35" s="43">
        <v>14</v>
      </c>
      <c r="K35" s="44">
        <v>-2</v>
      </c>
      <c r="L35" s="50">
        <f t="shared" si="17"/>
        <v>-7.6335421727062771</v>
      </c>
      <c r="M35" s="57">
        <v>7.6335421727062771</v>
      </c>
      <c r="N35" s="57">
        <v>15.267084345412554</v>
      </c>
      <c r="O35" s="44">
        <f t="shared" si="18"/>
        <v>-23</v>
      </c>
      <c r="P35" s="44">
        <f t="shared" si="19"/>
        <v>44</v>
      </c>
      <c r="Q35" s="47">
        <v>-26</v>
      </c>
      <c r="R35" s="47">
        <v>11</v>
      </c>
      <c r="S35" s="47">
        <v>33</v>
      </c>
      <c r="T35" s="47">
        <f t="shared" si="20"/>
        <v>67</v>
      </c>
      <c r="U35" s="47">
        <v>2</v>
      </c>
      <c r="V35" s="47">
        <v>42</v>
      </c>
      <c r="W35" s="47">
        <v>25</v>
      </c>
      <c r="X35" s="54">
        <v>-25.081638567463479</v>
      </c>
    </row>
    <row r="36" spans="1:24" ht="18.75" customHeight="1" x14ac:dyDescent="0.15">
      <c r="A36" s="5" t="s">
        <v>2</v>
      </c>
      <c r="B36" s="40">
        <f t="shared" si="14"/>
        <v>-19</v>
      </c>
      <c r="C36" s="40">
        <v>-7</v>
      </c>
      <c r="D36" s="68">
        <f t="shared" si="2"/>
        <v>0.58333333333333326</v>
      </c>
      <c r="E36" s="40">
        <f t="shared" si="15"/>
        <v>30</v>
      </c>
      <c r="F36" s="68">
        <f t="shared" si="3"/>
        <v>-0.61224489795918369</v>
      </c>
      <c r="G36" s="40">
        <f t="shared" si="16"/>
        <v>-5</v>
      </c>
      <c r="H36" s="40">
        <v>1</v>
      </c>
      <c r="I36" s="40">
        <v>0</v>
      </c>
      <c r="J36" s="40">
        <v>6</v>
      </c>
      <c r="K36" s="40">
        <v>-1</v>
      </c>
      <c r="L36" s="48">
        <f t="shared" si="17"/>
        <v>-13.490139262588331</v>
      </c>
      <c r="M36" s="56">
        <v>2.6980278525176664</v>
      </c>
      <c r="N36" s="56">
        <v>16.188167115105998</v>
      </c>
      <c r="O36" s="40">
        <f t="shared" si="18"/>
        <v>-14</v>
      </c>
      <c r="P36" s="40">
        <f t="shared" si="19"/>
        <v>15</v>
      </c>
      <c r="Q36" s="40">
        <v>5</v>
      </c>
      <c r="R36" s="40">
        <v>5</v>
      </c>
      <c r="S36" s="40">
        <v>10</v>
      </c>
      <c r="T36" s="40">
        <f t="shared" si="20"/>
        <v>29</v>
      </c>
      <c r="U36" s="40">
        <v>-24</v>
      </c>
      <c r="V36" s="40">
        <v>18</v>
      </c>
      <c r="W36" s="40">
        <v>11</v>
      </c>
      <c r="X36" s="48">
        <v>-37.772389935247332</v>
      </c>
    </row>
    <row r="37" spans="1:24" ht="18.75" customHeight="1" x14ac:dyDescent="0.15">
      <c r="A37" s="3" t="s">
        <v>1</v>
      </c>
      <c r="B37" s="42">
        <f t="shared" si="14"/>
        <v>-10</v>
      </c>
      <c r="C37" s="42">
        <v>1</v>
      </c>
      <c r="D37" s="69">
        <f t="shared" si="2"/>
        <v>-9.0909090909090939E-2</v>
      </c>
      <c r="E37" s="42">
        <f t="shared" si="15"/>
        <v>8</v>
      </c>
      <c r="F37" s="69">
        <f t="shared" si="3"/>
        <v>-0.44444444444444442</v>
      </c>
      <c r="G37" s="42">
        <f t="shared" si="16"/>
        <v>-5</v>
      </c>
      <c r="H37" s="42">
        <v>1</v>
      </c>
      <c r="I37" s="42">
        <v>0</v>
      </c>
      <c r="J37" s="42">
        <v>6</v>
      </c>
      <c r="K37" s="42">
        <v>-8</v>
      </c>
      <c r="L37" s="49">
        <f t="shared" si="17"/>
        <v>-19.289307910201664</v>
      </c>
      <c r="M37" s="58">
        <v>3.8578615820403326</v>
      </c>
      <c r="N37" s="58">
        <v>23.147169492241996</v>
      </c>
      <c r="O37" s="42">
        <f>P37-T37</f>
        <v>-5</v>
      </c>
      <c r="P37" s="41">
        <f t="shared" si="19"/>
        <v>19</v>
      </c>
      <c r="Q37" s="42">
        <v>-7</v>
      </c>
      <c r="R37" s="42">
        <v>8</v>
      </c>
      <c r="S37" s="42">
        <v>11</v>
      </c>
      <c r="T37" s="42">
        <f t="shared" si="20"/>
        <v>24</v>
      </c>
      <c r="U37" s="42">
        <v>-7</v>
      </c>
      <c r="V37" s="42">
        <v>12</v>
      </c>
      <c r="W37" s="42">
        <v>12</v>
      </c>
      <c r="X37" s="49">
        <v>-19.289307910201657</v>
      </c>
    </row>
    <row r="38" spans="1:24" ht="18.75" customHeight="1" x14ac:dyDescent="0.15">
      <c r="A38" s="1" t="s">
        <v>0</v>
      </c>
      <c r="B38" s="43">
        <f t="shared" si="14"/>
        <v>-34</v>
      </c>
      <c r="C38" s="43">
        <v>-34</v>
      </c>
      <c r="D38" s="70" t="str">
        <f t="shared" si="2"/>
        <v>-</v>
      </c>
      <c r="E38" s="43">
        <f t="shared" si="15"/>
        <v>-26</v>
      </c>
      <c r="F38" s="70">
        <f t="shared" si="3"/>
        <v>3.25</v>
      </c>
      <c r="G38" s="43">
        <f t="shared" si="16"/>
        <v>-4</v>
      </c>
      <c r="H38" s="43">
        <v>1</v>
      </c>
      <c r="I38" s="43">
        <v>-1</v>
      </c>
      <c r="J38" s="43">
        <v>5</v>
      </c>
      <c r="K38" s="44">
        <v>1</v>
      </c>
      <c r="L38" s="50">
        <f t="shared" si="17"/>
        <v>-16.653739106629555</v>
      </c>
      <c r="M38" s="57">
        <v>4.1634347766573896</v>
      </c>
      <c r="N38" s="57">
        <v>20.817173883286944</v>
      </c>
      <c r="O38" s="44">
        <f t="shared" si="18"/>
        <v>-30</v>
      </c>
      <c r="P38" s="43">
        <f t="shared" si="19"/>
        <v>9</v>
      </c>
      <c r="Q38" s="43">
        <v>-6</v>
      </c>
      <c r="R38" s="43">
        <v>4</v>
      </c>
      <c r="S38" s="43">
        <v>5</v>
      </c>
      <c r="T38" s="43">
        <f t="shared" si="20"/>
        <v>39</v>
      </c>
      <c r="U38" s="43">
        <v>18</v>
      </c>
      <c r="V38" s="43">
        <v>19</v>
      </c>
      <c r="W38" s="43">
        <v>20</v>
      </c>
      <c r="X38" s="53">
        <v>-124.90304329972167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X7:X8"/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-1092</v>
      </c>
      <c r="C9" s="34">
        <f t="shared" si="0"/>
        <v>-875</v>
      </c>
      <c r="D9" s="34">
        <f t="shared" si="0"/>
        <v>-129</v>
      </c>
      <c r="E9" s="34">
        <f t="shared" si="0"/>
        <v>-107</v>
      </c>
      <c r="F9" s="34">
        <f t="shared" si="0"/>
        <v>189</v>
      </c>
      <c r="G9" s="34">
        <f t="shared" si="0"/>
        <v>-6</v>
      </c>
      <c r="H9" s="34">
        <f t="shared" si="0"/>
        <v>296</v>
      </c>
      <c r="I9" s="34">
        <f>I10+I11</f>
        <v>-69</v>
      </c>
      <c r="J9" s="51">
        <f>K9-L9</f>
        <v>-4.6979982834352718</v>
      </c>
      <c r="K9" s="51">
        <v>8.2983334165351987</v>
      </c>
      <c r="L9" s="51">
        <v>12.996331699970471</v>
      </c>
      <c r="M9" s="34">
        <f t="shared" ref="M9:U9" si="1">M10+M11</f>
        <v>-985</v>
      </c>
      <c r="N9" s="34">
        <f t="shared" si="1"/>
        <v>1507</v>
      </c>
      <c r="O9" s="34">
        <f t="shared" si="1"/>
        <v>-311</v>
      </c>
      <c r="P9" s="34">
        <f t="shared" si="1"/>
        <v>964</v>
      </c>
      <c r="Q9" s="34">
        <f t="shared" si="1"/>
        <v>543</v>
      </c>
      <c r="R9" s="34">
        <f>R10+R11</f>
        <v>2492</v>
      </c>
      <c r="S9" s="34">
        <f t="shared" si="1"/>
        <v>-119</v>
      </c>
      <c r="T9" s="34">
        <f t="shared" si="1"/>
        <v>1949</v>
      </c>
      <c r="U9" s="34">
        <f t="shared" si="1"/>
        <v>543</v>
      </c>
      <c r="V9" s="51">
        <v>-43.24792812321256</v>
      </c>
    </row>
    <row r="10" spans="1:22" ht="15" customHeight="1" x14ac:dyDescent="0.15">
      <c r="A10" s="6" t="s">
        <v>28</v>
      </c>
      <c r="B10" s="35">
        <f t="shared" ref="B10:I10" si="2">B20+B21+B22+B23</f>
        <v>-882</v>
      </c>
      <c r="C10" s="35">
        <f t="shared" si="2"/>
        <v>-738</v>
      </c>
      <c r="D10" s="35">
        <f t="shared" si="2"/>
        <v>-113</v>
      </c>
      <c r="E10" s="35">
        <f t="shared" si="2"/>
        <v>-49</v>
      </c>
      <c r="F10" s="35">
        <f t="shared" si="2"/>
        <v>154</v>
      </c>
      <c r="G10" s="35">
        <f t="shared" si="2"/>
        <v>2</v>
      </c>
      <c r="H10" s="35">
        <f t="shared" si="2"/>
        <v>203</v>
      </c>
      <c r="I10" s="35">
        <f t="shared" si="2"/>
        <v>-42</v>
      </c>
      <c r="J10" s="48">
        <f t="shared" ref="J10:J38" si="3">K10-L10</f>
        <v>-2.8718545886166655</v>
      </c>
      <c r="K10" s="48">
        <v>9.0258287070809491</v>
      </c>
      <c r="L10" s="48">
        <v>11.897683295697615</v>
      </c>
      <c r="M10" s="35">
        <f t="shared" ref="M10:U10" si="4">M20+M21+M22+M23</f>
        <v>-833</v>
      </c>
      <c r="N10" s="35">
        <f t="shared" si="4"/>
        <v>1198</v>
      </c>
      <c r="O10" s="35">
        <f t="shared" si="4"/>
        <v>-248</v>
      </c>
      <c r="P10" s="35">
        <f t="shared" si="4"/>
        <v>830</v>
      </c>
      <c r="Q10" s="35">
        <f t="shared" si="4"/>
        <v>368</v>
      </c>
      <c r="R10" s="35">
        <f t="shared" si="4"/>
        <v>2031</v>
      </c>
      <c r="S10" s="35">
        <f t="shared" si="4"/>
        <v>-91</v>
      </c>
      <c r="T10" s="35">
        <f t="shared" si="4"/>
        <v>1671</v>
      </c>
      <c r="U10" s="35">
        <f t="shared" si="4"/>
        <v>360</v>
      </c>
      <c r="V10" s="48">
        <v>-48.821528006483305</v>
      </c>
    </row>
    <row r="11" spans="1:22" ht="15" customHeight="1" x14ac:dyDescent="0.15">
      <c r="A11" s="2" t="s">
        <v>27</v>
      </c>
      <c r="B11" s="36">
        <f t="shared" ref="B11:I11" si="5">B12+B13+B14+B15+B16</f>
        <v>-210</v>
      </c>
      <c r="C11" s="36">
        <f t="shared" si="5"/>
        <v>-137</v>
      </c>
      <c r="D11" s="36">
        <f t="shared" si="5"/>
        <v>-16</v>
      </c>
      <c r="E11" s="36">
        <f t="shared" si="5"/>
        <v>-58</v>
      </c>
      <c r="F11" s="36">
        <f t="shared" si="5"/>
        <v>35</v>
      </c>
      <c r="G11" s="36">
        <f t="shared" si="5"/>
        <v>-8</v>
      </c>
      <c r="H11" s="36">
        <f t="shared" si="5"/>
        <v>93</v>
      </c>
      <c r="I11" s="36">
        <f t="shared" si="5"/>
        <v>-27</v>
      </c>
      <c r="J11" s="53">
        <f t="shared" si="3"/>
        <v>-10.151373911976034</v>
      </c>
      <c r="K11" s="53">
        <v>6.1258290848131232</v>
      </c>
      <c r="L11" s="53">
        <v>16.277202996789157</v>
      </c>
      <c r="M11" s="36">
        <f t="shared" ref="M11:U11" si="6">M12+M13+M14+M15+M16</f>
        <v>-152</v>
      </c>
      <c r="N11" s="36">
        <f t="shared" si="6"/>
        <v>309</v>
      </c>
      <c r="O11" s="36">
        <f t="shared" si="6"/>
        <v>-63</v>
      </c>
      <c r="P11" s="36">
        <f t="shared" si="6"/>
        <v>134</v>
      </c>
      <c r="Q11" s="36">
        <f t="shared" si="6"/>
        <v>175</v>
      </c>
      <c r="R11" s="36">
        <f t="shared" si="6"/>
        <v>461</v>
      </c>
      <c r="S11" s="36">
        <f t="shared" si="6"/>
        <v>-28</v>
      </c>
      <c r="T11" s="36">
        <f t="shared" si="6"/>
        <v>278</v>
      </c>
      <c r="U11" s="36">
        <f t="shared" si="6"/>
        <v>183</v>
      </c>
      <c r="V11" s="53">
        <v>-26.603600596902702</v>
      </c>
    </row>
    <row r="12" spans="1:22" ht="15" customHeight="1" x14ac:dyDescent="0.15">
      <c r="A12" s="6" t="s">
        <v>26</v>
      </c>
      <c r="B12" s="35">
        <f t="shared" ref="B12:I12" si="7">B24</f>
        <v>-11</v>
      </c>
      <c r="C12" s="35">
        <f t="shared" si="7"/>
        <v>0</v>
      </c>
      <c r="D12" s="35">
        <f t="shared" si="7"/>
        <v>-18</v>
      </c>
      <c r="E12" s="35">
        <f t="shared" si="7"/>
        <v>-6</v>
      </c>
      <c r="F12" s="35">
        <f t="shared" si="7"/>
        <v>3</v>
      </c>
      <c r="G12" s="35">
        <f t="shared" si="7"/>
        <v>2</v>
      </c>
      <c r="H12" s="35">
        <f t="shared" si="7"/>
        <v>9</v>
      </c>
      <c r="I12" s="35">
        <f t="shared" si="7"/>
        <v>2</v>
      </c>
      <c r="J12" s="48">
        <f t="shared" si="3"/>
        <v>-13.377231829260101</v>
      </c>
      <c r="K12" s="48">
        <v>6.6886159146300486</v>
      </c>
      <c r="L12" s="48">
        <v>20.065847743890149</v>
      </c>
      <c r="M12" s="35">
        <f t="shared" ref="M12:U12" si="8">M24</f>
        <v>-5</v>
      </c>
      <c r="N12" s="35">
        <f t="shared" si="8"/>
        <v>27</v>
      </c>
      <c r="O12" s="35">
        <f t="shared" si="8"/>
        <v>-16</v>
      </c>
      <c r="P12" s="35">
        <f t="shared" si="8"/>
        <v>13</v>
      </c>
      <c r="Q12" s="35">
        <f t="shared" si="8"/>
        <v>14</v>
      </c>
      <c r="R12" s="35">
        <f t="shared" si="8"/>
        <v>32</v>
      </c>
      <c r="S12" s="35">
        <f t="shared" si="8"/>
        <v>2</v>
      </c>
      <c r="T12" s="35">
        <f t="shared" si="8"/>
        <v>18</v>
      </c>
      <c r="U12" s="35">
        <f t="shared" si="8"/>
        <v>14</v>
      </c>
      <c r="V12" s="48">
        <v>-11.147693191050081</v>
      </c>
    </row>
    <row r="13" spans="1:22" ht="15" customHeight="1" x14ac:dyDescent="0.15">
      <c r="A13" s="4" t="s">
        <v>25</v>
      </c>
      <c r="B13" s="37">
        <f t="shared" ref="B13:I13" si="9">B25+B26+B27</f>
        <v>-44</v>
      </c>
      <c r="C13" s="37">
        <f t="shared" si="9"/>
        <v>-29</v>
      </c>
      <c r="D13" s="37">
        <f t="shared" si="9"/>
        <v>-5</v>
      </c>
      <c r="E13" s="37">
        <f t="shared" si="9"/>
        <v>-14</v>
      </c>
      <c r="F13" s="37">
        <f t="shared" si="9"/>
        <v>3</v>
      </c>
      <c r="G13" s="37">
        <f t="shared" si="9"/>
        <v>-1</v>
      </c>
      <c r="H13" s="37">
        <f t="shared" si="9"/>
        <v>17</v>
      </c>
      <c r="I13" s="37">
        <f t="shared" si="9"/>
        <v>-5</v>
      </c>
      <c r="J13" s="49">
        <f t="shared" si="3"/>
        <v>-13.289157503822908</v>
      </c>
      <c r="K13" s="49">
        <v>2.8476766079620517</v>
      </c>
      <c r="L13" s="49">
        <v>16.13683411178496</v>
      </c>
      <c r="M13" s="37">
        <f t="shared" ref="M13:U13" si="10">M25+M26+M27</f>
        <v>-30</v>
      </c>
      <c r="N13" s="37">
        <f t="shared" si="10"/>
        <v>48</v>
      </c>
      <c r="O13" s="37">
        <f t="shared" si="10"/>
        <v>-25</v>
      </c>
      <c r="P13" s="37">
        <f t="shared" si="10"/>
        <v>24</v>
      </c>
      <c r="Q13" s="37">
        <f t="shared" si="10"/>
        <v>24</v>
      </c>
      <c r="R13" s="37">
        <f t="shared" si="10"/>
        <v>78</v>
      </c>
      <c r="S13" s="37">
        <f t="shared" si="10"/>
        <v>-16</v>
      </c>
      <c r="T13" s="37">
        <f t="shared" si="10"/>
        <v>43</v>
      </c>
      <c r="U13" s="37">
        <f t="shared" si="10"/>
        <v>35</v>
      </c>
      <c r="V13" s="49">
        <v>-28.476766079620525</v>
      </c>
    </row>
    <row r="14" spans="1:22" ht="15" customHeight="1" x14ac:dyDescent="0.15">
      <c r="A14" s="4" t="s">
        <v>24</v>
      </c>
      <c r="B14" s="37">
        <f t="shared" ref="B14:I14" si="11">B28+B29+B30+B31</f>
        <v>-74</v>
      </c>
      <c r="C14" s="37">
        <f t="shared" si="11"/>
        <v>-58</v>
      </c>
      <c r="D14" s="37">
        <f t="shared" si="11"/>
        <v>-1</v>
      </c>
      <c r="E14" s="37">
        <f t="shared" si="11"/>
        <v>-17</v>
      </c>
      <c r="F14" s="37">
        <f t="shared" si="11"/>
        <v>19</v>
      </c>
      <c r="G14" s="37">
        <f t="shared" si="11"/>
        <v>-3</v>
      </c>
      <c r="H14" s="37">
        <f t="shared" si="11"/>
        <v>36</v>
      </c>
      <c r="I14" s="37">
        <f t="shared" si="11"/>
        <v>-7</v>
      </c>
      <c r="J14" s="49">
        <f t="shared" si="3"/>
        <v>-7.8460777830183321</v>
      </c>
      <c r="K14" s="49">
        <v>8.7691457574910761</v>
      </c>
      <c r="L14" s="49">
        <v>16.615223540509408</v>
      </c>
      <c r="M14" s="37">
        <f t="shared" ref="M14:U14" si="12">M28+M29+M30+M31</f>
        <v>-57</v>
      </c>
      <c r="N14" s="37">
        <f t="shared" si="12"/>
        <v>116</v>
      </c>
      <c r="O14" s="37">
        <f t="shared" si="12"/>
        <v>-13</v>
      </c>
      <c r="P14" s="37">
        <f t="shared" si="12"/>
        <v>49</v>
      </c>
      <c r="Q14" s="37">
        <f t="shared" si="12"/>
        <v>67</v>
      </c>
      <c r="R14" s="37">
        <f t="shared" si="12"/>
        <v>173</v>
      </c>
      <c r="S14" s="37">
        <f t="shared" si="12"/>
        <v>-8</v>
      </c>
      <c r="T14" s="37">
        <f t="shared" si="12"/>
        <v>113</v>
      </c>
      <c r="U14" s="37">
        <f t="shared" si="12"/>
        <v>60</v>
      </c>
      <c r="V14" s="49">
        <v>-26.307437272473244</v>
      </c>
    </row>
    <row r="15" spans="1:22" ht="15" customHeight="1" x14ac:dyDescent="0.15">
      <c r="A15" s="4" t="s">
        <v>23</v>
      </c>
      <c r="B15" s="37">
        <f t="shared" ref="B15:I15" si="13">B32+B33+B34+B35</f>
        <v>-44</v>
      </c>
      <c r="C15" s="37">
        <f t="shared" si="13"/>
        <v>-23</v>
      </c>
      <c r="D15" s="37">
        <f t="shared" si="13"/>
        <v>14</v>
      </c>
      <c r="E15" s="37">
        <f t="shared" si="13"/>
        <v>-8</v>
      </c>
      <c r="F15" s="37">
        <f t="shared" si="13"/>
        <v>10</v>
      </c>
      <c r="G15" s="37">
        <f t="shared" si="13"/>
        <v>-4</v>
      </c>
      <c r="H15" s="37">
        <f t="shared" si="13"/>
        <v>18</v>
      </c>
      <c r="I15" s="37">
        <f t="shared" si="13"/>
        <v>-23</v>
      </c>
      <c r="J15" s="49">
        <f t="shared" si="3"/>
        <v>-4.8726681696289269</v>
      </c>
      <c r="K15" s="49">
        <v>6.0908352120361577</v>
      </c>
      <c r="L15" s="49">
        <v>10.963503381665085</v>
      </c>
      <c r="M15" s="37">
        <f t="shared" ref="M15:U15" si="14">M32+M33+M34+M35</f>
        <v>-36</v>
      </c>
      <c r="N15" s="37">
        <f t="shared" si="14"/>
        <v>97</v>
      </c>
      <c r="O15" s="37">
        <f t="shared" si="14"/>
        <v>-2</v>
      </c>
      <c r="P15" s="37">
        <f t="shared" si="14"/>
        <v>40</v>
      </c>
      <c r="Q15" s="37">
        <f t="shared" si="14"/>
        <v>57</v>
      </c>
      <c r="R15" s="37">
        <f t="shared" si="14"/>
        <v>133</v>
      </c>
      <c r="S15" s="37">
        <f t="shared" si="14"/>
        <v>3</v>
      </c>
      <c r="T15" s="37">
        <f t="shared" si="14"/>
        <v>80</v>
      </c>
      <c r="U15" s="37">
        <f t="shared" si="14"/>
        <v>53</v>
      </c>
      <c r="V15" s="49">
        <v>-21.927006763330169</v>
      </c>
    </row>
    <row r="16" spans="1:22" ht="15" customHeight="1" x14ac:dyDescent="0.15">
      <c r="A16" s="2" t="s">
        <v>22</v>
      </c>
      <c r="B16" s="36">
        <f t="shared" ref="B16:I16" si="15">B36+B37+B38</f>
        <v>-37</v>
      </c>
      <c r="C16" s="36">
        <f t="shared" si="15"/>
        <v>-27</v>
      </c>
      <c r="D16" s="36">
        <f t="shared" si="15"/>
        <v>-6</v>
      </c>
      <c r="E16" s="36">
        <f t="shared" si="15"/>
        <v>-13</v>
      </c>
      <c r="F16" s="36">
        <f t="shared" si="15"/>
        <v>0</v>
      </c>
      <c r="G16" s="36">
        <f t="shared" si="15"/>
        <v>-2</v>
      </c>
      <c r="H16" s="36">
        <f t="shared" si="15"/>
        <v>13</v>
      </c>
      <c r="I16" s="36">
        <f t="shared" si="15"/>
        <v>6</v>
      </c>
      <c r="J16" s="53">
        <f t="shared" si="3"/>
        <v>-32.258064516129032</v>
      </c>
      <c r="K16" s="53">
        <v>0</v>
      </c>
      <c r="L16" s="53">
        <v>32.258064516129032</v>
      </c>
      <c r="M16" s="36">
        <f t="shared" ref="M16:U16" si="16">M36+M37+M38</f>
        <v>-24</v>
      </c>
      <c r="N16" s="36">
        <f t="shared" si="16"/>
        <v>21</v>
      </c>
      <c r="O16" s="36">
        <f t="shared" si="16"/>
        <v>-7</v>
      </c>
      <c r="P16" s="36">
        <f t="shared" si="16"/>
        <v>8</v>
      </c>
      <c r="Q16" s="36">
        <f t="shared" si="16"/>
        <v>13</v>
      </c>
      <c r="R16" s="36">
        <f t="shared" si="16"/>
        <v>45</v>
      </c>
      <c r="S16" s="36">
        <f t="shared" si="16"/>
        <v>-9</v>
      </c>
      <c r="T16" s="36">
        <f t="shared" si="16"/>
        <v>24</v>
      </c>
      <c r="U16" s="36">
        <f t="shared" si="16"/>
        <v>21</v>
      </c>
      <c r="V16" s="53">
        <v>-59.553349875930536</v>
      </c>
    </row>
    <row r="17" spans="1:22" ht="15" customHeight="1" x14ac:dyDescent="0.15">
      <c r="A17" s="6" t="s">
        <v>21</v>
      </c>
      <c r="B17" s="35">
        <f t="shared" ref="B17:I17" si="17">B12+B13+B20</f>
        <v>-432</v>
      </c>
      <c r="C17" s="35">
        <f t="shared" si="17"/>
        <v>-298</v>
      </c>
      <c r="D17" s="35">
        <f t="shared" si="17"/>
        <v>-160</v>
      </c>
      <c r="E17" s="35">
        <f t="shared" si="17"/>
        <v>-38</v>
      </c>
      <c r="F17" s="35">
        <f t="shared" si="17"/>
        <v>83</v>
      </c>
      <c r="G17" s="35">
        <f t="shared" si="17"/>
        <v>14</v>
      </c>
      <c r="H17" s="35">
        <f t="shared" si="17"/>
        <v>121</v>
      </c>
      <c r="I17" s="35">
        <f t="shared" si="17"/>
        <v>-11</v>
      </c>
      <c r="J17" s="48">
        <f t="shared" si="3"/>
        <v>-4.0589985833012143</v>
      </c>
      <c r="K17" s="48">
        <v>8.8657074319473921</v>
      </c>
      <c r="L17" s="48">
        <v>12.924706015248606</v>
      </c>
      <c r="M17" s="35">
        <f t="shared" ref="M17:U17" si="18">M12+M13+M20</f>
        <v>-394</v>
      </c>
      <c r="N17" s="35">
        <f t="shared" si="18"/>
        <v>535</v>
      </c>
      <c r="O17" s="35">
        <f t="shared" si="18"/>
        <v>-182</v>
      </c>
      <c r="P17" s="35">
        <f t="shared" si="18"/>
        <v>367</v>
      </c>
      <c r="Q17" s="35">
        <f t="shared" si="18"/>
        <v>168</v>
      </c>
      <c r="R17" s="35">
        <f t="shared" si="18"/>
        <v>929</v>
      </c>
      <c r="S17" s="35">
        <f t="shared" si="18"/>
        <v>3</v>
      </c>
      <c r="T17" s="35">
        <f t="shared" si="18"/>
        <v>748</v>
      </c>
      <c r="U17" s="35">
        <f t="shared" si="18"/>
        <v>181</v>
      </c>
      <c r="V17" s="48">
        <v>-42.085406363702091</v>
      </c>
    </row>
    <row r="18" spans="1:22" ht="15" customHeight="1" x14ac:dyDescent="0.15">
      <c r="A18" s="4" t="s">
        <v>20</v>
      </c>
      <c r="B18" s="37">
        <f t="shared" ref="B18:I18" si="19">B14+B22</f>
        <v>-159</v>
      </c>
      <c r="C18" s="37">
        <f t="shared" si="19"/>
        <v>-148</v>
      </c>
      <c r="D18" s="37">
        <f t="shared" si="19"/>
        <v>1</v>
      </c>
      <c r="E18" s="37">
        <f t="shared" si="19"/>
        <v>-38</v>
      </c>
      <c r="F18" s="37">
        <f t="shared" si="19"/>
        <v>32</v>
      </c>
      <c r="G18" s="37">
        <f t="shared" si="19"/>
        <v>-4</v>
      </c>
      <c r="H18" s="37">
        <f t="shared" si="19"/>
        <v>70</v>
      </c>
      <c r="I18" s="37">
        <f t="shared" si="19"/>
        <v>0</v>
      </c>
      <c r="J18" s="49">
        <f t="shared" si="3"/>
        <v>-9.3255107515675881</v>
      </c>
      <c r="K18" s="49">
        <v>7.8530616855305988</v>
      </c>
      <c r="L18" s="49">
        <v>17.178572437098186</v>
      </c>
      <c r="M18" s="37">
        <f t="shared" ref="M18:U18" si="20">M14+M22</f>
        <v>-121</v>
      </c>
      <c r="N18" s="37">
        <f t="shared" si="20"/>
        <v>236</v>
      </c>
      <c r="O18" s="37">
        <f t="shared" si="20"/>
        <v>-28</v>
      </c>
      <c r="P18" s="37">
        <f t="shared" si="20"/>
        <v>112</v>
      </c>
      <c r="Q18" s="37">
        <f t="shared" si="20"/>
        <v>124</v>
      </c>
      <c r="R18" s="37">
        <f t="shared" si="20"/>
        <v>357</v>
      </c>
      <c r="S18" s="37">
        <f t="shared" si="20"/>
        <v>-33</v>
      </c>
      <c r="T18" s="37">
        <f t="shared" si="20"/>
        <v>214</v>
      </c>
      <c r="U18" s="37">
        <f t="shared" si="20"/>
        <v>143</v>
      </c>
      <c r="V18" s="49">
        <v>-29.694389498412562</v>
      </c>
    </row>
    <row r="19" spans="1:22" ht="15" customHeight="1" x14ac:dyDescent="0.15">
      <c r="A19" s="2" t="s">
        <v>19</v>
      </c>
      <c r="B19" s="36">
        <f t="shared" ref="B19:I19" si="21">B15+B16+B21+B23</f>
        <v>-501</v>
      </c>
      <c r="C19" s="36">
        <f t="shared" si="21"/>
        <v>-429</v>
      </c>
      <c r="D19" s="36">
        <f t="shared" si="21"/>
        <v>30</v>
      </c>
      <c r="E19" s="36">
        <f t="shared" si="21"/>
        <v>-31</v>
      </c>
      <c r="F19" s="36">
        <f t="shared" si="21"/>
        <v>74</v>
      </c>
      <c r="G19" s="36">
        <f t="shared" si="21"/>
        <v>-16</v>
      </c>
      <c r="H19" s="36">
        <f t="shared" si="21"/>
        <v>105</v>
      </c>
      <c r="I19" s="36">
        <f t="shared" si="21"/>
        <v>-58</v>
      </c>
      <c r="J19" s="53">
        <f t="shared" si="3"/>
        <v>-3.3194492442568988</v>
      </c>
      <c r="K19" s="53">
        <v>7.9238465830648535</v>
      </c>
      <c r="L19" s="53">
        <v>11.243295827321752</v>
      </c>
      <c r="M19" s="36">
        <f t="shared" ref="M19:U19" si="22">M15+M16+M21+M23</f>
        <v>-470</v>
      </c>
      <c r="N19" s="36">
        <f t="shared" si="22"/>
        <v>736</v>
      </c>
      <c r="O19" s="36">
        <f t="shared" si="22"/>
        <v>-101</v>
      </c>
      <c r="P19" s="36">
        <f t="shared" si="22"/>
        <v>485</v>
      </c>
      <c r="Q19" s="36">
        <f t="shared" si="22"/>
        <v>251</v>
      </c>
      <c r="R19" s="36">
        <f t="shared" si="22"/>
        <v>1206</v>
      </c>
      <c r="S19" s="36">
        <f t="shared" si="22"/>
        <v>-89</v>
      </c>
      <c r="T19" s="36">
        <f t="shared" si="22"/>
        <v>987</v>
      </c>
      <c r="U19" s="36">
        <f t="shared" si="22"/>
        <v>219</v>
      </c>
      <c r="V19" s="53">
        <v>-50.327133703249757</v>
      </c>
    </row>
    <row r="20" spans="1:22" ht="15" customHeight="1" x14ac:dyDescent="0.15">
      <c r="A20" s="5" t="s">
        <v>18</v>
      </c>
      <c r="B20" s="40">
        <f>E20+M20</f>
        <v>-377</v>
      </c>
      <c r="C20" s="40">
        <v>-269</v>
      </c>
      <c r="D20" s="40">
        <f>G20-I20+O20-S20</f>
        <v>-137</v>
      </c>
      <c r="E20" s="40">
        <f>F20-H20</f>
        <v>-18</v>
      </c>
      <c r="F20" s="40">
        <v>77</v>
      </c>
      <c r="G20" s="40">
        <v>13</v>
      </c>
      <c r="H20" s="40">
        <v>95</v>
      </c>
      <c r="I20" s="40">
        <v>-8</v>
      </c>
      <c r="J20" s="61">
        <f t="shared" si="3"/>
        <v>-2.2901050729487338</v>
      </c>
      <c r="K20" s="61">
        <v>9.7965605898362558</v>
      </c>
      <c r="L20" s="61">
        <v>12.08666566278499</v>
      </c>
      <c r="M20" s="40">
        <f>N20-R20</f>
        <v>-359</v>
      </c>
      <c r="N20" s="40">
        <f>SUM(P20:Q20)</f>
        <v>460</v>
      </c>
      <c r="O20" s="41">
        <v>-141</v>
      </c>
      <c r="P20" s="41">
        <v>330</v>
      </c>
      <c r="Q20" s="41">
        <v>130</v>
      </c>
      <c r="R20" s="41">
        <f>SUM(T20:U20)</f>
        <v>819</v>
      </c>
      <c r="S20" s="41">
        <v>17</v>
      </c>
      <c r="T20" s="41">
        <v>687</v>
      </c>
      <c r="U20" s="41">
        <v>132</v>
      </c>
      <c r="V20" s="52">
        <v>-45.674873399366433</v>
      </c>
    </row>
    <row r="21" spans="1:22" ht="15" customHeight="1" x14ac:dyDescent="0.15">
      <c r="A21" s="3" t="s">
        <v>17</v>
      </c>
      <c r="B21" s="42">
        <f t="shared" ref="B21:B38" si="23">E21+M21</f>
        <v>-347</v>
      </c>
      <c r="C21" s="42">
        <v>-336</v>
      </c>
      <c r="D21" s="42">
        <f t="shared" ref="D21:D38" si="24">G21-I21+O21-S21</f>
        <v>-6</v>
      </c>
      <c r="E21" s="42">
        <f t="shared" ref="E21:E38" si="25">F21-H21</f>
        <v>-10</v>
      </c>
      <c r="F21" s="42">
        <v>52</v>
      </c>
      <c r="G21" s="42">
        <v>-15</v>
      </c>
      <c r="H21" s="42">
        <v>62</v>
      </c>
      <c r="I21" s="42">
        <v>-33</v>
      </c>
      <c r="J21" s="62">
        <f t="shared" si="3"/>
        <v>-1.6808510540317627</v>
      </c>
      <c r="K21" s="62">
        <v>8.7404254809651682</v>
      </c>
      <c r="L21" s="62">
        <v>10.421276534996931</v>
      </c>
      <c r="M21" s="42">
        <f t="shared" ref="M21:M38" si="26">N21-R21</f>
        <v>-337</v>
      </c>
      <c r="N21" s="42">
        <f>SUM(P21:Q21)</f>
        <v>481</v>
      </c>
      <c r="O21" s="42">
        <v>-72</v>
      </c>
      <c r="P21" s="42">
        <v>328</v>
      </c>
      <c r="Q21" s="42">
        <v>153</v>
      </c>
      <c r="R21" s="42">
        <f t="shared" ref="R21:R38" si="27">SUM(T21:U21)</f>
        <v>818</v>
      </c>
      <c r="S21" s="42">
        <v>-48</v>
      </c>
      <c r="T21" s="42">
        <v>702</v>
      </c>
      <c r="U21" s="42">
        <v>116</v>
      </c>
      <c r="V21" s="49">
        <v>-56.644680520870409</v>
      </c>
    </row>
    <row r="22" spans="1:22" ht="15" customHeight="1" x14ac:dyDescent="0.15">
      <c r="A22" s="3" t="s">
        <v>16</v>
      </c>
      <c r="B22" s="42">
        <f t="shared" si="23"/>
        <v>-85</v>
      </c>
      <c r="C22" s="42">
        <v>-90</v>
      </c>
      <c r="D22" s="42">
        <f t="shared" si="24"/>
        <v>2</v>
      </c>
      <c r="E22" s="42">
        <f t="shared" si="25"/>
        <v>-21</v>
      </c>
      <c r="F22" s="42">
        <v>13</v>
      </c>
      <c r="G22" s="42">
        <v>-1</v>
      </c>
      <c r="H22" s="42">
        <v>34</v>
      </c>
      <c r="I22" s="42">
        <v>7</v>
      </c>
      <c r="J22" s="62">
        <f t="shared" si="3"/>
        <v>-11.005388548365559</v>
      </c>
      <c r="K22" s="62">
        <v>6.8128595775596326</v>
      </c>
      <c r="L22" s="62">
        <v>17.818248125925191</v>
      </c>
      <c r="M22" s="42">
        <f>N22-R22</f>
        <v>-64</v>
      </c>
      <c r="N22" s="42">
        <f t="shared" ref="N22:N38" si="28">SUM(P22:Q22)</f>
        <v>120</v>
      </c>
      <c r="O22" s="42">
        <v>-15</v>
      </c>
      <c r="P22" s="42">
        <v>63</v>
      </c>
      <c r="Q22" s="42">
        <v>57</v>
      </c>
      <c r="R22" s="42">
        <f t="shared" si="27"/>
        <v>184</v>
      </c>
      <c r="S22" s="42">
        <v>-25</v>
      </c>
      <c r="T22" s="42">
        <v>101</v>
      </c>
      <c r="U22" s="42">
        <v>83</v>
      </c>
      <c r="V22" s="49">
        <v>-33.540231766447413</v>
      </c>
    </row>
    <row r="23" spans="1:22" ht="15" customHeight="1" x14ac:dyDescent="0.15">
      <c r="A23" s="1" t="s">
        <v>15</v>
      </c>
      <c r="B23" s="43">
        <f t="shared" si="23"/>
        <v>-73</v>
      </c>
      <c r="C23" s="43">
        <v>-43</v>
      </c>
      <c r="D23" s="43">
        <f t="shared" si="24"/>
        <v>28</v>
      </c>
      <c r="E23" s="43">
        <f t="shared" si="25"/>
        <v>0</v>
      </c>
      <c r="F23" s="43">
        <v>12</v>
      </c>
      <c r="G23" s="43">
        <v>5</v>
      </c>
      <c r="H23" s="43">
        <v>12</v>
      </c>
      <c r="I23" s="43">
        <v>-8</v>
      </c>
      <c r="J23" s="63">
        <f t="shared" si="3"/>
        <v>0</v>
      </c>
      <c r="K23" s="63">
        <v>8.9237871900868537</v>
      </c>
      <c r="L23" s="63">
        <v>8.9237871900868537</v>
      </c>
      <c r="M23" s="43">
        <f t="shared" si="26"/>
        <v>-73</v>
      </c>
      <c r="N23" s="43">
        <f t="shared" si="28"/>
        <v>137</v>
      </c>
      <c r="O23" s="43">
        <v>-20</v>
      </c>
      <c r="P23" s="43">
        <v>109</v>
      </c>
      <c r="Q23" s="43">
        <v>28</v>
      </c>
      <c r="R23" s="43">
        <f t="shared" si="27"/>
        <v>210</v>
      </c>
      <c r="S23" s="47">
        <v>-35</v>
      </c>
      <c r="T23" s="47">
        <v>181</v>
      </c>
      <c r="U23" s="47">
        <v>29</v>
      </c>
      <c r="V23" s="54">
        <v>-54.286372073028346</v>
      </c>
    </row>
    <row r="24" spans="1:22" ht="15" customHeight="1" x14ac:dyDescent="0.15">
      <c r="A24" s="7" t="s">
        <v>14</v>
      </c>
      <c r="B24" s="45">
        <f t="shared" si="23"/>
        <v>-11</v>
      </c>
      <c r="C24" s="45">
        <v>0</v>
      </c>
      <c r="D24" s="45">
        <f t="shared" si="24"/>
        <v>-18</v>
      </c>
      <c r="E24" s="40">
        <f t="shared" si="25"/>
        <v>-6</v>
      </c>
      <c r="F24" s="45">
        <v>3</v>
      </c>
      <c r="G24" s="45">
        <v>2</v>
      </c>
      <c r="H24" s="45">
        <v>9</v>
      </c>
      <c r="I24" s="46">
        <v>2</v>
      </c>
      <c r="J24" s="73">
        <f t="shared" si="3"/>
        <v>-13.377231829260101</v>
      </c>
      <c r="K24" s="73">
        <v>6.6886159146300486</v>
      </c>
      <c r="L24" s="73">
        <v>20.065847743890149</v>
      </c>
      <c r="M24" s="40">
        <f t="shared" si="26"/>
        <v>-5</v>
      </c>
      <c r="N24" s="45">
        <f t="shared" si="28"/>
        <v>27</v>
      </c>
      <c r="O24" s="45">
        <v>-16</v>
      </c>
      <c r="P24" s="45">
        <v>13</v>
      </c>
      <c r="Q24" s="45">
        <v>14</v>
      </c>
      <c r="R24" s="45">
        <f t="shared" si="27"/>
        <v>32</v>
      </c>
      <c r="S24" s="45">
        <v>2</v>
      </c>
      <c r="T24" s="45">
        <v>18</v>
      </c>
      <c r="U24" s="45">
        <v>14</v>
      </c>
      <c r="V24" s="51">
        <v>-11.147693191050081</v>
      </c>
    </row>
    <row r="25" spans="1:22" ht="15" customHeight="1" x14ac:dyDescent="0.15">
      <c r="A25" s="5" t="s">
        <v>13</v>
      </c>
      <c r="B25" s="40">
        <f t="shared" si="23"/>
        <v>-8</v>
      </c>
      <c r="C25" s="40">
        <v>-2</v>
      </c>
      <c r="D25" s="40">
        <f t="shared" si="24"/>
        <v>-3</v>
      </c>
      <c r="E25" s="40">
        <f t="shared" si="25"/>
        <v>-5</v>
      </c>
      <c r="F25" s="40">
        <v>0</v>
      </c>
      <c r="G25" s="40">
        <v>-1</v>
      </c>
      <c r="H25" s="40">
        <v>5</v>
      </c>
      <c r="I25" s="40">
        <v>1</v>
      </c>
      <c r="J25" s="61">
        <f t="shared" si="3"/>
        <v>-40.684842945359698</v>
      </c>
      <c r="K25" s="61">
        <v>0</v>
      </c>
      <c r="L25" s="61">
        <v>40.684842945359698</v>
      </c>
      <c r="M25" s="40">
        <f t="shared" si="26"/>
        <v>-3</v>
      </c>
      <c r="N25" s="40">
        <f t="shared" si="28"/>
        <v>8</v>
      </c>
      <c r="O25" s="40">
        <v>1</v>
      </c>
      <c r="P25" s="40">
        <v>3</v>
      </c>
      <c r="Q25" s="40">
        <v>5</v>
      </c>
      <c r="R25" s="40">
        <f t="shared" si="27"/>
        <v>11</v>
      </c>
      <c r="S25" s="41">
        <v>2</v>
      </c>
      <c r="T25" s="41">
        <v>7</v>
      </c>
      <c r="U25" s="41">
        <v>4</v>
      </c>
      <c r="V25" s="52">
        <v>-24.410905767215837</v>
      </c>
    </row>
    <row r="26" spans="1:22" ht="15" customHeight="1" x14ac:dyDescent="0.15">
      <c r="A26" s="3" t="s">
        <v>12</v>
      </c>
      <c r="B26" s="42">
        <f t="shared" si="23"/>
        <v>-28</v>
      </c>
      <c r="C26" s="42">
        <v>-20</v>
      </c>
      <c r="D26" s="42">
        <f t="shared" si="24"/>
        <v>-21</v>
      </c>
      <c r="E26" s="42">
        <f t="shared" si="25"/>
        <v>-3</v>
      </c>
      <c r="F26" s="42">
        <v>1</v>
      </c>
      <c r="G26" s="42">
        <v>1</v>
      </c>
      <c r="H26" s="42">
        <v>4</v>
      </c>
      <c r="I26" s="42">
        <v>-3</v>
      </c>
      <c r="J26" s="62">
        <f t="shared" si="3"/>
        <v>-11.209958948004218</v>
      </c>
      <c r="K26" s="62">
        <v>3.7366529826680726</v>
      </c>
      <c r="L26" s="62">
        <v>14.94661193067229</v>
      </c>
      <c r="M26" s="42">
        <f t="shared" si="26"/>
        <v>-25</v>
      </c>
      <c r="N26" s="42">
        <f t="shared" si="28"/>
        <v>5</v>
      </c>
      <c r="O26" s="42">
        <v>-19</v>
      </c>
      <c r="P26" s="42">
        <v>2</v>
      </c>
      <c r="Q26" s="42">
        <v>3</v>
      </c>
      <c r="R26" s="42">
        <f t="shared" si="27"/>
        <v>30</v>
      </c>
      <c r="S26" s="42">
        <v>6</v>
      </c>
      <c r="T26" s="42">
        <v>19</v>
      </c>
      <c r="U26" s="42">
        <v>11</v>
      </c>
      <c r="V26" s="49">
        <v>-93.416324566701817</v>
      </c>
    </row>
    <row r="27" spans="1:22" ht="15" customHeight="1" x14ac:dyDescent="0.15">
      <c r="A27" s="1" t="s">
        <v>11</v>
      </c>
      <c r="B27" s="43">
        <f t="shared" si="23"/>
        <v>-8</v>
      </c>
      <c r="C27" s="43">
        <v>-7</v>
      </c>
      <c r="D27" s="43">
        <f t="shared" si="24"/>
        <v>19</v>
      </c>
      <c r="E27" s="43">
        <f t="shared" si="25"/>
        <v>-6</v>
      </c>
      <c r="F27" s="43">
        <v>2</v>
      </c>
      <c r="G27" s="43">
        <v>-1</v>
      </c>
      <c r="H27" s="43">
        <v>8</v>
      </c>
      <c r="I27" s="43">
        <v>-3</v>
      </c>
      <c r="J27" s="63">
        <f t="shared" si="3"/>
        <v>-9.0501103369616409</v>
      </c>
      <c r="K27" s="63">
        <v>3.0167034456538806</v>
      </c>
      <c r="L27" s="63">
        <v>12.066813782615522</v>
      </c>
      <c r="M27" s="43">
        <f t="shared" si="26"/>
        <v>-2</v>
      </c>
      <c r="N27" s="43">
        <f t="shared" si="28"/>
        <v>35</v>
      </c>
      <c r="O27" s="47">
        <v>-7</v>
      </c>
      <c r="P27" s="47">
        <v>19</v>
      </c>
      <c r="Q27" s="47">
        <v>16</v>
      </c>
      <c r="R27" s="47">
        <f t="shared" si="27"/>
        <v>37</v>
      </c>
      <c r="S27" s="47">
        <v>-24</v>
      </c>
      <c r="T27" s="47">
        <v>17</v>
      </c>
      <c r="U27" s="47">
        <v>20</v>
      </c>
      <c r="V27" s="54">
        <v>-3.0167034456538815</v>
      </c>
    </row>
    <row r="28" spans="1:22" ht="15" customHeight="1" x14ac:dyDescent="0.15">
      <c r="A28" s="5" t="s">
        <v>10</v>
      </c>
      <c r="B28" s="40">
        <f t="shared" si="23"/>
        <v>-1</v>
      </c>
      <c r="C28" s="40">
        <v>6</v>
      </c>
      <c r="D28" s="40">
        <f t="shared" si="24"/>
        <v>12</v>
      </c>
      <c r="E28" s="40">
        <f t="shared" si="25"/>
        <v>0</v>
      </c>
      <c r="F28" s="40">
        <v>3</v>
      </c>
      <c r="G28" s="40">
        <v>2</v>
      </c>
      <c r="H28" s="40">
        <v>3</v>
      </c>
      <c r="I28" s="40">
        <v>-5</v>
      </c>
      <c r="J28" s="61">
        <f t="shared" si="3"/>
        <v>0</v>
      </c>
      <c r="K28" s="61">
        <v>11.95349598821025</v>
      </c>
      <c r="L28" s="61">
        <v>11.95349598821025</v>
      </c>
      <c r="M28" s="40">
        <f t="shared" si="26"/>
        <v>-1</v>
      </c>
      <c r="N28" s="40">
        <f t="shared" si="28"/>
        <v>13</v>
      </c>
      <c r="O28" s="40">
        <v>0</v>
      </c>
      <c r="P28" s="40">
        <v>4</v>
      </c>
      <c r="Q28" s="40">
        <v>9</v>
      </c>
      <c r="R28" s="40">
        <f t="shared" si="27"/>
        <v>14</v>
      </c>
      <c r="S28" s="40">
        <v>-5</v>
      </c>
      <c r="T28" s="40">
        <v>10</v>
      </c>
      <c r="U28" s="40">
        <v>4</v>
      </c>
      <c r="V28" s="48">
        <v>-3.9844986627367618</v>
      </c>
    </row>
    <row r="29" spans="1:22" ht="15" customHeight="1" x14ac:dyDescent="0.15">
      <c r="A29" s="3" t="s">
        <v>9</v>
      </c>
      <c r="B29" s="42">
        <f t="shared" si="23"/>
        <v>-30</v>
      </c>
      <c r="C29" s="42">
        <v>-36</v>
      </c>
      <c r="D29" s="42">
        <f t="shared" si="24"/>
        <v>-11</v>
      </c>
      <c r="E29" s="42">
        <f>F29-H29</f>
        <v>-9</v>
      </c>
      <c r="F29" s="42">
        <v>5</v>
      </c>
      <c r="G29" s="42">
        <v>-1</v>
      </c>
      <c r="H29" s="42">
        <v>14</v>
      </c>
      <c r="I29" s="42">
        <v>-1</v>
      </c>
      <c r="J29" s="62">
        <f t="shared" si="3"/>
        <v>-13.703315910446642</v>
      </c>
      <c r="K29" s="62">
        <v>7.6129532835814668</v>
      </c>
      <c r="L29" s="62">
        <v>21.316269194028109</v>
      </c>
      <c r="M29" s="42">
        <f t="shared" si="26"/>
        <v>-21</v>
      </c>
      <c r="N29" s="42">
        <f t="shared" si="28"/>
        <v>41</v>
      </c>
      <c r="O29" s="42">
        <v>-5</v>
      </c>
      <c r="P29" s="42">
        <v>18</v>
      </c>
      <c r="Q29" s="42">
        <v>23</v>
      </c>
      <c r="R29" s="42">
        <f t="shared" si="27"/>
        <v>62</v>
      </c>
      <c r="S29" s="42">
        <v>6</v>
      </c>
      <c r="T29" s="42">
        <v>47</v>
      </c>
      <c r="U29" s="42">
        <v>15</v>
      </c>
      <c r="V29" s="49">
        <v>-31.974403791042164</v>
      </c>
    </row>
    <row r="30" spans="1:22" ht="15" customHeight="1" x14ac:dyDescent="0.15">
      <c r="A30" s="3" t="s">
        <v>8</v>
      </c>
      <c r="B30" s="42">
        <f t="shared" si="23"/>
        <v>-27</v>
      </c>
      <c r="C30" s="42">
        <v>-19</v>
      </c>
      <c r="D30" s="42">
        <f t="shared" si="24"/>
        <v>-8</v>
      </c>
      <c r="E30" s="42">
        <f t="shared" si="25"/>
        <v>-5</v>
      </c>
      <c r="F30" s="42">
        <v>5</v>
      </c>
      <c r="G30" s="42">
        <v>-2</v>
      </c>
      <c r="H30" s="42">
        <v>10</v>
      </c>
      <c r="I30" s="42">
        <v>1</v>
      </c>
      <c r="J30" s="62">
        <f t="shared" si="3"/>
        <v>-7.4275760461689986</v>
      </c>
      <c r="K30" s="62">
        <v>7.4275760461689986</v>
      </c>
      <c r="L30" s="62">
        <v>14.855152092337997</v>
      </c>
      <c r="M30" s="42">
        <f t="shared" si="26"/>
        <v>-22</v>
      </c>
      <c r="N30" s="42">
        <f t="shared" si="28"/>
        <v>29</v>
      </c>
      <c r="O30" s="42">
        <v>-18</v>
      </c>
      <c r="P30" s="42">
        <v>13</v>
      </c>
      <c r="Q30" s="42">
        <v>16</v>
      </c>
      <c r="R30" s="42">
        <f t="shared" si="27"/>
        <v>51</v>
      </c>
      <c r="S30" s="42">
        <v>-13</v>
      </c>
      <c r="T30" s="42">
        <v>31</v>
      </c>
      <c r="U30" s="42">
        <v>20</v>
      </c>
      <c r="V30" s="49">
        <v>-32.681334603143604</v>
      </c>
    </row>
    <row r="31" spans="1:22" ht="15" customHeight="1" x14ac:dyDescent="0.15">
      <c r="A31" s="1" t="s">
        <v>7</v>
      </c>
      <c r="B31" s="43">
        <f t="shared" si="23"/>
        <v>-16</v>
      </c>
      <c r="C31" s="43">
        <v>-9</v>
      </c>
      <c r="D31" s="43">
        <f t="shared" si="24"/>
        <v>6</v>
      </c>
      <c r="E31" s="43">
        <f t="shared" si="25"/>
        <v>-3</v>
      </c>
      <c r="F31" s="43">
        <v>6</v>
      </c>
      <c r="G31" s="43">
        <v>-2</v>
      </c>
      <c r="H31" s="43">
        <v>9</v>
      </c>
      <c r="I31" s="43">
        <v>-2</v>
      </c>
      <c r="J31" s="63">
        <f t="shared" si="3"/>
        <v>-5.1214412998638963</v>
      </c>
      <c r="K31" s="63">
        <v>10.242882599727793</v>
      </c>
      <c r="L31" s="63">
        <v>15.364323899591689</v>
      </c>
      <c r="M31" s="43">
        <f t="shared" si="26"/>
        <v>-13</v>
      </c>
      <c r="N31" s="43">
        <f t="shared" si="28"/>
        <v>33</v>
      </c>
      <c r="O31" s="43">
        <v>10</v>
      </c>
      <c r="P31" s="43">
        <v>14</v>
      </c>
      <c r="Q31" s="43">
        <v>19</v>
      </c>
      <c r="R31" s="43">
        <f t="shared" si="27"/>
        <v>46</v>
      </c>
      <c r="S31" s="43">
        <v>4</v>
      </c>
      <c r="T31" s="43">
        <v>25</v>
      </c>
      <c r="U31" s="43">
        <v>21</v>
      </c>
      <c r="V31" s="53">
        <v>-22.19291229941021</v>
      </c>
    </row>
    <row r="32" spans="1:22" ht="15" customHeight="1" x14ac:dyDescent="0.15">
      <c r="A32" s="5" t="s">
        <v>6</v>
      </c>
      <c r="B32" s="40">
        <f t="shared" si="23"/>
        <v>-7</v>
      </c>
      <c r="C32" s="40">
        <v>-4</v>
      </c>
      <c r="D32" s="40">
        <f t="shared" si="24"/>
        <v>5</v>
      </c>
      <c r="E32" s="40">
        <f t="shared" si="25"/>
        <v>1</v>
      </c>
      <c r="F32" s="40">
        <v>1</v>
      </c>
      <c r="G32" s="40">
        <v>0</v>
      </c>
      <c r="H32" s="40">
        <v>0</v>
      </c>
      <c r="I32" s="40">
        <v>-1</v>
      </c>
      <c r="J32" s="61">
        <f t="shared" si="3"/>
        <v>7.3086241765283031</v>
      </c>
      <c r="K32" s="61">
        <v>7.3086241765283031</v>
      </c>
      <c r="L32" s="61">
        <v>0</v>
      </c>
      <c r="M32" s="40">
        <f t="shared" si="26"/>
        <v>-8</v>
      </c>
      <c r="N32" s="40">
        <f t="shared" si="28"/>
        <v>14</v>
      </c>
      <c r="O32" s="41">
        <v>0</v>
      </c>
      <c r="P32" s="41">
        <v>4</v>
      </c>
      <c r="Q32" s="41">
        <v>10</v>
      </c>
      <c r="R32" s="41">
        <f t="shared" si="27"/>
        <v>22</v>
      </c>
      <c r="S32" s="41">
        <v>-4</v>
      </c>
      <c r="T32" s="41">
        <v>13</v>
      </c>
      <c r="U32" s="41">
        <v>9</v>
      </c>
      <c r="V32" s="52">
        <v>-58.468993412226439</v>
      </c>
    </row>
    <row r="33" spans="1:22" ht="15" customHeight="1" x14ac:dyDescent="0.15">
      <c r="A33" s="3" t="s">
        <v>5</v>
      </c>
      <c r="B33" s="42">
        <f t="shared" si="23"/>
        <v>-16</v>
      </c>
      <c r="C33" s="42">
        <v>-9</v>
      </c>
      <c r="D33" s="42">
        <f t="shared" si="24"/>
        <v>4</v>
      </c>
      <c r="E33" s="42">
        <f t="shared" si="25"/>
        <v>-4</v>
      </c>
      <c r="F33" s="42">
        <v>4</v>
      </c>
      <c r="G33" s="42">
        <v>-2</v>
      </c>
      <c r="H33" s="42">
        <v>8</v>
      </c>
      <c r="I33" s="42">
        <v>-13</v>
      </c>
      <c r="J33" s="62">
        <f t="shared" si="3"/>
        <v>-6.2051085894003144</v>
      </c>
      <c r="K33" s="62">
        <v>6.2051085894003144</v>
      </c>
      <c r="L33" s="62">
        <v>12.410217178800629</v>
      </c>
      <c r="M33" s="42">
        <f t="shared" si="26"/>
        <v>-12</v>
      </c>
      <c r="N33" s="42">
        <f t="shared" si="28"/>
        <v>40</v>
      </c>
      <c r="O33" s="42">
        <v>4</v>
      </c>
      <c r="P33" s="42">
        <v>17</v>
      </c>
      <c r="Q33" s="42">
        <v>23</v>
      </c>
      <c r="R33" s="42">
        <f t="shared" si="27"/>
        <v>52</v>
      </c>
      <c r="S33" s="42">
        <v>11</v>
      </c>
      <c r="T33" s="42">
        <v>32</v>
      </c>
      <c r="U33" s="42">
        <v>20</v>
      </c>
      <c r="V33" s="49">
        <v>-18.61532576820094</v>
      </c>
    </row>
    <row r="34" spans="1:22" ht="15" customHeight="1" x14ac:dyDescent="0.15">
      <c r="A34" s="3" t="s">
        <v>4</v>
      </c>
      <c r="B34" s="42">
        <f t="shared" si="23"/>
        <v>-4</v>
      </c>
      <c r="C34" s="42">
        <v>11</v>
      </c>
      <c r="D34" s="42">
        <f t="shared" si="24"/>
        <v>23</v>
      </c>
      <c r="E34" s="42">
        <f t="shared" si="25"/>
        <v>-3</v>
      </c>
      <c r="F34" s="42">
        <v>2</v>
      </c>
      <c r="G34" s="42">
        <v>-3</v>
      </c>
      <c r="H34" s="42">
        <v>5</v>
      </c>
      <c r="I34" s="42">
        <v>-6</v>
      </c>
      <c r="J34" s="62">
        <f t="shared" si="3"/>
        <v>-6.9683528595701896</v>
      </c>
      <c r="K34" s="62">
        <v>4.6455685730467922</v>
      </c>
      <c r="L34" s="62">
        <v>11.613921432616982</v>
      </c>
      <c r="M34" s="42">
        <f t="shared" si="26"/>
        <v>-1</v>
      </c>
      <c r="N34" s="42">
        <f t="shared" si="28"/>
        <v>25</v>
      </c>
      <c r="O34" s="42">
        <v>9</v>
      </c>
      <c r="P34" s="42">
        <v>13</v>
      </c>
      <c r="Q34" s="42">
        <v>12</v>
      </c>
      <c r="R34" s="42">
        <f t="shared" si="27"/>
        <v>26</v>
      </c>
      <c r="S34" s="42">
        <v>-11</v>
      </c>
      <c r="T34" s="42">
        <v>14</v>
      </c>
      <c r="U34" s="42">
        <v>12</v>
      </c>
      <c r="V34" s="49">
        <v>-2.322784286523401</v>
      </c>
    </row>
    <row r="35" spans="1:22" ht="15" customHeight="1" x14ac:dyDescent="0.15">
      <c r="A35" s="1" t="s">
        <v>3</v>
      </c>
      <c r="B35" s="43">
        <f t="shared" si="23"/>
        <v>-17</v>
      </c>
      <c r="C35" s="43">
        <v>-21</v>
      </c>
      <c r="D35" s="43">
        <f t="shared" si="24"/>
        <v>-18</v>
      </c>
      <c r="E35" s="43">
        <f t="shared" si="25"/>
        <v>-2</v>
      </c>
      <c r="F35" s="43">
        <v>3</v>
      </c>
      <c r="G35" s="43">
        <v>1</v>
      </c>
      <c r="H35" s="43">
        <v>5</v>
      </c>
      <c r="I35" s="43">
        <v>-3</v>
      </c>
      <c r="J35" s="63">
        <f t="shared" si="3"/>
        <v>-4.6529118942450491</v>
      </c>
      <c r="K35" s="63">
        <v>6.9793678413675728</v>
      </c>
      <c r="L35" s="63">
        <v>11.632279735612622</v>
      </c>
      <c r="M35" s="43">
        <f>N35-R35</f>
        <v>-15</v>
      </c>
      <c r="N35" s="43">
        <f t="shared" si="28"/>
        <v>18</v>
      </c>
      <c r="O35" s="47">
        <v>-15</v>
      </c>
      <c r="P35" s="47">
        <v>6</v>
      </c>
      <c r="Q35" s="47">
        <v>12</v>
      </c>
      <c r="R35" s="47">
        <f t="shared" si="27"/>
        <v>33</v>
      </c>
      <c r="S35" s="47">
        <v>7</v>
      </c>
      <c r="T35" s="47">
        <v>21</v>
      </c>
      <c r="U35" s="47">
        <v>12</v>
      </c>
      <c r="V35" s="54">
        <v>-34.896839206837853</v>
      </c>
    </row>
    <row r="36" spans="1:22" ht="15" customHeight="1" x14ac:dyDescent="0.15">
      <c r="A36" s="5" t="s">
        <v>2</v>
      </c>
      <c r="B36" s="40">
        <f t="shared" si="23"/>
        <v>-10</v>
      </c>
      <c r="C36" s="40">
        <v>-5</v>
      </c>
      <c r="D36" s="40">
        <f t="shared" si="24"/>
        <v>6</v>
      </c>
      <c r="E36" s="40">
        <f t="shared" si="25"/>
        <v>-4</v>
      </c>
      <c r="F36" s="40">
        <v>0</v>
      </c>
      <c r="G36" s="40">
        <v>0</v>
      </c>
      <c r="H36" s="40">
        <v>4</v>
      </c>
      <c r="I36" s="40">
        <v>1</v>
      </c>
      <c r="J36" s="61">
        <f t="shared" si="3"/>
        <v>-23.086654016445287</v>
      </c>
      <c r="K36" s="61">
        <v>0</v>
      </c>
      <c r="L36" s="61">
        <v>23.086654016445287</v>
      </c>
      <c r="M36" s="40">
        <f t="shared" si="26"/>
        <v>-6</v>
      </c>
      <c r="N36" s="40">
        <f t="shared" si="28"/>
        <v>8</v>
      </c>
      <c r="O36" s="40">
        <v>-1</v>
      </c>
      <c r="P36" s="40">
        <v>3</v>
      </c>
      <c r="Q36" s="40">
        <v>5</v>
      </c>
      <c r="R36" s="40">
        <f t="shared" si="27"/>
        <v>14</v>
      </c>
      <c r="S36" s="40">
        <v>-8</v>
      </c>
      <c r="T36" s="40">
        <v>8</v>
      </c>
      <c r="U36" s="40">
        <v>6</v>
      </c>
      <c r="V36" s="48">
        <v>-34.629981024667941</v>
      </c>
    </row>
    <row r="37" spans="1:22" ht="15" customHeight="1" x14ac:dyDescent="0.15">
      <c r="A37" s="3" t="s">
        <v>1</v>
      </c>
      <c r="B37" s="42">
        <f t="shared" si="23"/>
        <v>-10</v>
      </c>
      <c r="C37" s="42">
        <v>-7</v>
      </c>
      <c r="D37" s="42">
        <f t="shared" si="24"/>
        <v>-4</v>
      </c>
      <c r="E37" s="42">
        <f t="shared" si="25"/>
        <v>-5</v>
      </c>
      <c r="F37" s="42">
        <v>0</v>
      </c>
      <c r="G37" s="42">
        <v>-1</v>
      </c>
      <c r="H37" s="42">
        <v>5</v>
      </c>
      <c r="I37" s="42">
        <v>3</v>
      </c>
      <c r="J37" s="62">
        <f t="shared" si="3"/>
        <v>-42.080748922041082</v>
      </c>
      <c r="K37" s="62">
        <v>0</v>
      </c>
      <c r="L37" s="62">
        <v>42.080748922041082</v>
      </c>
      <c r="M37" s="42">
        <f t="shared" si="26"/>
        <v>-5</v>
      </c>
      <c r="N37" s="42">
        <f t="shared" si="28"/>
        <v>9</v>
      </c>
      <c r="O37" s="42">
        <v>-4</v>
      </c>
      <c r="P37" s="42">
        <v>2</v>
      </c>
      <c r="Q37" s="42">
        <v>7</v>
      </c>
      <c r="R37" s="42">
        <f t="shared" si="27"/>
        <v>14</v>
      </c>
      <c r="S37" s="42">
        <v>-4</v>
      </c>
      <c r="T37" s="42">
        <v>6</v>
      </c>
      <c r="U37" s="42">
        <v>8</v>
      </c>
      <c r="V37" s="49">
        <v>-42.080748922041096</v>
      </c>
    </row>
    <row r="38" spans="1:22" ht="15" customHeight="1" x14ac:dyDescent="0.15">
      <c r="A38" s="1" t="s">
        <v>0</v>
      </c>
      <c r="B38" s="43">
        <f t="shared" si="23"/>
        <v>-17</v>
      </c>
      <c r="C38" s="43">
        <v>-15</v>
      </c>
      <c r="D38" s="43">
        <f t="shared" si="24"/>
        <v>-8</v>
      </c>
      <c r="E38" s="43">
        <f t="shared" si="25"/>
        <v>-4</v>
      </c>
      <c r="F38" s="43">
        <v>0</v>
      </c>
      <c r="G38" s="43">
        <v>-1</v>
      </c>
      <c r="H38" s="43">
        <v>4</v>
      </c>
      <c r="I38" s="43">
        <v>2</v>
      </c>
      <c r="J38" s="63">
        <f t="shared" si="3"/>
        <v>-36.061848540236127</v>
      </c>
      <c r="K38" s="63">
        <v>0</v>
      </c>
      <c r="L38" s="63">
        <v>36.061848540236127</v>
      </c>
      <c r="M38" s="43">
        <f t="shared" si="26"/>
        <v>-13</v>
      </c>
      <c r="N38" s="43">
        <f t="shared" si="28"/>
        <v>4</v>
      </c>
      <c r="O38" s="43">
        <v>-2</v>
      </c>
      <c r="P38" s="43">
        <v>3</v>
      </c>
      <c r="Q38" s="43">
        <v>1</v>
      </c>
      <c r="R38" s="43">
        <f t="shared" si="27"/>
        <v>17</v>
      </c>
      <c r="S38" s="43">
        <v>3</v>
      </c>
      <c r="T38" s="43">
        <v>10</v>
      </c>
      <c r="U38" s="43">
        <v>7</v>
      </c>
      <c r="V38" s="53">
        <v>-117.20100775576742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T7:T8"/>
    <mergeCell ref="V7:V8"/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-917</v>
      </c>
      <c r="C9" s="34">
        <f t="shared" si="0"/>
        <v>-620</v>
      </c>
      <c r="D9" s="34">
        <f t="shared" si="0"/>
        <v>74</v>
      </c>
      <c r="E9" s="34">
        <f t="shared" si="0"/>
        <v>-109</v>
      </c>
      <c r="F9" s="34">
        <f t="shared" si="0"/>
        <v>186</v>
      </c>
      <c r="G9" s="34">
        <f t="shared" si="0"/>
        <v>-8</v>
      </c>
      <c r="H9" s="34">
        <f t="shared" si="0"/>
        <v>295</v>
      </c>
      <c r="I9" s="34">
        <f t="shared" si="0"/>
        <v>-63</v>
      </c>
      <c r="J9" s="51">
        <f>K9-L9</f>
        <v>-4.3771281220662566</v>
      </c>
      <c r="K9" s="51">
        <v>7.4692278046268292</v>
      </c>
      <c r="L9" s="51">
        <v>11.846355926693086</v>
      </c>
      <c r="M9" s="34">
        <f t="shared" ref="M9:U9" si="1">M10+M11</f>
        <v>-808</v>
      </c>
      <c r="N9" s="34">
        <f t="shared" si="1"/>
        <v>1334</v>
      </c>
      <c r="O9" s="34">
        <f t="shared" si="1"/>
        <v>-170</v>
      </c>
      <c r="P9" s="34">
        <f t="shared" si="1"/>
        <v>800</v>
      </c>
      <c r="Q9" s="34">
        <f t="shared" si="1"/>
        <v>534</v>
      </c>
      <c r="R9" s="34">
        <f>R10+R11</f>
        <v>2142</v>
      </c>
      <c r="S9" s="34">
        <f t="shared" si="1"/>
        <v>-189</v>
      </c>
      <c r="T9" s="34">
        <f t="shared" si="1"/>
        <v>1608</v>
      </c>
      <c r="U9" s="34">
        <f t="shared" si="1"/>
        <v>534</v>
      </c>
      <c r="V9" s="51">
        <v>-32.446968097518692</v>
      </c>
    </row>
    <row r="10" spans="1:22" ht="15" customHeight="1" x14ac:dyDescent="0.15">
      <c r="A10" s="6" t="s">
        <v>28</v>
      </c>
      <c r="B10" s="35">
        <f t="shared" ref="B10:I10" si="2">B20+B21+B22+B23</f>
        <v>-685</v>
      </c>
      <c r="C10" s="35">
        <f t="shared" si="2"/>
        <v>-488</v>
      </c>
      <c r="D10" s="35">
        <f t="shared" si="2"/>
        <v>76</v>
      </c>
      <c r="E10" s="35">
        <f t="shared" si="2"/>
        <v>-71</v>
      </c>
      <c r="F10" s="35">
        <f t="shared" si="2"/>
        <v>134</v>
      </c>
      <c r="G10" s="35">
        <f t="shared" si="2"/>
        <v>-16</v>
      </c>
      <c r="H10" s="35">
        <f t="shared" si="2"/>
        <v>205</v>
      </c>
      <c r="I10" s="35">
        <f t="shared" si="2"/>
        <v>-43</v>
      </c>
      <c r="J10" s="48">
        <f t="shared" ref="J10:J38" si="3">K10-L10</f>
        <v>-3.8313751406365286</v>
      </c>
      <c r="K10" s="48">
        <v>7.2310460400745731</v>
      </c>
      <c r="L10" s="48">
        <v>11.062421180711102</v>
      </c>
      <c r="M10" s="35">
        <f t="shared" ref="M10:U10" si="4">M20+M21+M22+M23</f>
        <v>-614</v>
      </c>
      <c r="N10" s="35">
        <f t="shared" si="4"/>
        <v>1051</v>
      </c>
      <c r="O10" s="35">
        <f t="shared" si="4"/>
        <v>-118</v>
      </c>
      <c r="P10" s="35">
        <f t="shared" si="4"/>
        <v>687</v>
      </c>
      <c r="Q10" s="35">
        <f t="shared" si="4"/>
        <v>364</v>
      </c>
      <c r="R10" s="35">
        <f t="shared" si="4"/>
        <v>1665</v>
      </c>
      <c r="S10" s="35">
        <f t="shared" si="4"/>
        <v>-167</v>
      </c>
      <c r="T10" s="35">
        <f t="shared" si="4"/>
        <v>1346</v>
      </c>
      <c r="U10" s="35">
        <f t="shared" si="4"/>
        <v>319</v>
      </c>
      <c r="V10" s="48">
        <v>-33.133300511983492</v>
      </c>
    </row>
    <row r="11" spans="1:22" ht="15" customHeight="1" x14ac:dyDescent="0.15">
      <c r="A11" s="2" t="s">
        <v>27</v>
      </c>
      <c r="B11" s="36">
        <f t="shared" ref="B11:I11" si="5">B12+B13+B14+B15+B16</f>
        <v>-232</v>
      </c>
      <c r="C11" s="36">
        <f t="shared" si="5"/>
        <v>-132</v>
      </c>
      <c r="D11" s="36">
        <f t="shared" si="5"/>
        <v>-2</v>
      </c>
      <c r="E11" s="36">
        <f t="shared" si="5"/>
        <v>-38</v>
      </c>
      <c r="F11" s="36">
        <f t="shared" si="5"/>
        <v>52</v>
      </c>
      <c r="G11" s="36">
        <f t="shared" si="5"/>
        <v>8</v>
      </c>
      <c r="H11" s="36">
        <f t="shared" si="5"/>
        <v>90</v>
      </c>
      <c r="I11" s="36">
        <f t="shared" si="5"/>
        <v>-20</v>
      </c>
      <c r="J11" s="53">
        <f t="shared" si="3"/>
        <v>-5.964557541208988</v>
      </c>
      <c r="K11" s="53">
        <v>8.1620261090228237</v>
      </c>
      <c r="L11" s="53">
        <v>14.126583650231812</v>
      </c>
      <c r="M11" s="36">
        <f t="shared" ref="M11:U11" si="6">M12+M13+M14+M15+M16</f>
        <v>-194</v>
      </c>
      <c r="N11" s="36">
        <f t="shared" si="6"/>
        <v>283</v>
      </c>
      <c r="O11" s="36">
        <f t="shared" si="6"/>
        <v>-52</v>
      </c>
      <c r="P11" s="36">
        <f t="shared" si="6"/>
        <v>113</v>
      </c>
      <c r="Q11" s="36">
        <f t="shared" si="6"/>
        <v>170</v>
      </c>
      <c r="R11" s="36">
        <f t="shared" si="6"/>
        <v>477</v>
      </c>
      <c r="S11" s="36">
        <f t="shared" si="6"/>
        <v>-22</v>
      </c>
      <c r="T11" s="36">
        <f t="shared" si="6"/>
        <v>262</v>
      </c>
      <c r="U11" s="36">
        <f t="shared" si="6"/>
        <v>215</v>
      </c>
      <c r="V11" s="53">
        <v>-30.450635868277452</v>
      </c>
    </row>
    <row r="12" spans="1:22" ht="15" customHeight="1" x14ac:dyDescent="0.15">
      <c r="A12" s="6" t="s">
        <v>26</v>
      </c>
      <c r="B12" s="35">
        <f t="shared" ref="B12:I12" si="7">B24</f>
        <v>-26</v>
      </c>
      <c r="C12" s="35">
        <f t="shared" si="7"/>
        <v>-11</v>
      </c>
      <c r="D12" s="35">
        <f t="shared" si="7"/>
        <v>-20</v>
      </c>
      <c r="E12" s="35">
        <f t="shared" si="7"/>
        <v>-7</v>
      </c>
      <c r="F12" s="35">
        <f t="shared" si="7"/>
        <v>3</v>
      </c>
      <c r="G12" s="35">
        <f t="shared" si="7"/>
        <v>0</v>
      </c>
      <c r="H12" s="35">
        <f t="shared" si="7"/>
        <v>10</v>
      </c>
      <c r="I12" s="35">
        <f t="shared" si="7"/>
        <v>1</v>
      </c>
      <c r="J12" s="48">
        <f t="shared" si="3"/>
        <v>-14.071940385642765</v>
      </c>
      <c r="K12" s="48">
        <v>6.0308315938468988</v>
      </c>
      <c r="L12" s="48">
        <v>20.102771979489663</v>
      </c>
      <c r="M12" s="35">
        <f t="shared" ref="M12:U12" si="8">M24</f>
        <v>-19</v>
      </c>
      <c r="N12" s="35">
        <f t="shared" si="8"/>
        <v>23</v>
      </c>
      <c r="O12" s="35">
        <f t="shared" si="8"/>
        <v>-12</v>
      </c>
      <c r="P12" s="35">
        <f t="shared" si="8"/>
        <v>12</v>
      </c>
      <c r="Q12" s="35">
        <f t="shared" si="8"/>
        <v>11</v>
      </c>
      <c r="R12" s="35">
        <f t="shared" si="8"/>
        <v>42</v>
      </c>
      <c r="S12" s="35">
        <f t="shared" si="8"/>
        <v>7</v>
      </c>
      <c r="T12" s="35">
        <f t="shared" si="8"/>
        <v>21</v>
      </c>
      <c r="U12" s="35">
        <f t="shared" si="8"/>
        <v>21</v>
      </c>
      <c r="V12" s="48">
        <v>-38.195266761030368</v>
      </c>
    </row>
    <row r="13" spans="1:22" ht="15" customHeight="1" x14ac:dyDescent="0.15">
      <c r="A13" s="4" t="s">
        <v>25</v>
      </c>
      <c r="B13" s="37">
        <f t="shared" ref="B13:I13" si="9">B25+B26+B27</f>
        <v>-49</v>
      </c>
      <c r="C13" s="37">
        <f t="shared" si="9"/>
        <v>-23</v>
      </c>
      <c r="D13" s="37">
        <f t="shared" si="9"/>
        <v>-22</v>
      </c>
      <c r="E13" s="37">
        <f t="shared" si="9"/>
        <v>-7</v>
      </c>
      <c r="F13" s="37">
        <f t="shared" si="9"/>
        <v>7</v>
      </c>
      <c r="G13" s="37">
        <f t="shared" si="9"/>
        <v>-3</v>
      </c>
      <c r="H13" s="37">
        <f t="shared" si="9"/>
        <v>14</v>
      </c>
      <c r="I13" s="37">
        <f t="shared" si="9"/>
        <v>-1</v>
      </c>
      <c r="J13" s="49">
        <f t="shared" si="3"/>
        <v>-5.9928273713887643</v>
      </c>
      <c r="K13" s="49">
        <v>5.9928273713887643</v>
      </c>
      <c r="L13" s="49">
        <v>11.985654742777529</v>
      </c>
      <c r="M13" s="37">
        <f t="shared" ref="M13:U13" si="10">M25+M26+M27</f>
        <v>-42</v>
      </c>
      <c r="N13" s="37">
        <f t="shared" si="10"/>
        <v>41</v>
      </c>
      <c r="O13" s="37">
        <f t="shared" si="10"/>
        <v>-26</v>
      </c>
      <c r="P13" s="37">
        <f t="shared" si="10"/>
        <v>18</v>
      </c>
      <c r="Q13" s="37">
        <f t="shared" si="10"/>
        <v>23</v>
      </c>
      <c r="R13" s="37">
        <f t="shared" si="10"/>
        <v>83</v>
      </c>
      <c r="S13" s="37">
        <f t="shared" si="10"/>
        <v>-6</v>
      </c>
      <c r="T13" s="37">
        <f t="shared" si="10"/>
        <v>43</v>
      </c>
      <c r="U13" s="37">
        <f t="shared" si="10"/>
        <v>40</v>
      </c>
      <c r="V13" s="49">
        <v>-35.956964228332588</v>
      </c>
    </row>
    <row r="14" spans="1:22" ht="15" customHeight="1" x14ac:dyDescent="0.15">
      <c r="A14" s="4" t="s">
        <v>24</v>
      </c>
      <c r="B14" s="37">
        <f t="shared" ref="B14:I14" si="11">B28+B29+B30+B31</f>
        <v>-74</v>
      </c>
      <c r="C14" s="37">
        <f t="shared" si="11"/>
        <v>-42</v>
      </c>
      <c r="D14" s="37">
        <f t="shared" si="11"/>
        <v>24</v>
      </c>
      <c r="E14" s="37">
        <f t="shared" si="11"/>
        <v>-16</v>
      </c>
      <c r="F14" s="37">
        <f t="shared" si="11"/>
        <v>20</v>
      </c>
      <c r="G14" s="37">
        <f t="shared" si="11"/>
        <v>5</v>
      </c>
      <c r="H14" s="37">
        <f t="shared" si="11"/>
        <v>36</v>
      </c>
      <c r="I14" s="37">
        <f t="shared" si="11"/>
        <v>-1</v>
      </c>
      <c r="J14" s="49">
        <f t="shared" si="3"/>
        <v>-6.6605535558688143</v>
      </c>
      <c r="K14" s="49">
        <v>8.3256919448360183</v>
      </c>
      <c r="L14" s="49">
        <v>14.986245500704833</v>
      </c>
      <c r="M14" s="37">
        <f t="shared" ref="M14:U14" si="12">M28+M29+M30+M31</f>
        <v>-58</v>
      </c>
      <c r="N14" s="37">
        <f t="shared" si="12"/>
        <v>105</v>
      </c>
      <c r="O14" s="37">
        <f t="shared" si="12"/>
        <v>-14</v>
      </c>
      <c r="P14" s="37">
        <f t="shared" si="12"/>
        <v>43</v>
      </c>
      <c r="Q14" s="37">
        <f t="shared" si="12"/>
        <v>62</v>
      </c>
      <c r="R14" s="37">
        <f t="shared" si="12"/>
        <v>163</v>
      </c>
      <c r="S14" s="37">
        <f t="shared" si="12"/>
        <v>-32</v>
      </c>
      <c r="T14" s="37">
        <f t="shared" si="12"/>
        <v>97</v>
      </c>
      <c r="U14" s="37">
        <f t="shared" si="12"/>
        <v>66</v>
      </c>
      <c r="V14" s="49">
        <v>-24.144506640024446</v>
      </c>
    </row>
    <row r="15" spans="1:22" ht="15" customHeight="1" x14ac:dyDescent="0.15">
      <c r="A15" s="4" t="s">
        <v>23</v>
      </c>
      <c r="B15" s="37">
        <f t="shared" ref="B15:I15" si="13">B32+B33+B34+B35</f>
        <v>-57</v>
      </c>
      <c r="C15" s="37">
        <f t="shared" si="13"/>
        <v>-43</v>
      </c>
      <c r="D15" s="37">
        <f t="shared" si="13"/>
        <v>-2</v>
      </c>
      <c r="E15" s="37">
        <f t="shared" si="13"/>
        <v>-7</v>
      </c>
      <c r="F15" s="37">
        <f t="shared" si="13"/>
        <v>19</v>
      </c>
      <c r="G15" s="37">
        <f t="shared" si="13"/>
        <v>5</v>
      </c>
      <c r="H15" s="37">
        <f t="shared" si="13"/>
        <v>26</v>
      </c>
      <c r="I15" s="37">
        <f t="shared" si="13"/>
        <v>-5</v>
      </c>
      <c r="J15" s="49">
        <f t="shared" si="3"/>
        <v>-3.8121810748709386</v>
      </c>
      <c r="K15" s="49">
        <v>10.347348631792546</v>
      </c>
      <c r="L15" s="49">
        <v>14.159529706663484</v>
      </c>
      <c r="M15" s="37">
        <f t="shared" ref="M15:U15" si="14">M32+M33+M34+M35</f>
        <v>-50</v>
      </c>
      <c r="N15" s="37">
        <f t="shared" si="14"/>
        <v>92</v>
      </c>
      <c r="O15" s="37">
        <f t="shared" si="14"/>
        <v>1</v>
      </c>
      <c r="P15" s="37">
        <f t="shared" si="14"/>
        <v>31</v>
      </c>
      <c r="Q15" s="37">
        <f t="shared" si="14"/>
        <v>61</v>
      </c>
      <c r="R15" s="37">
        <f t="shared" si="14"/>
        <v>142</v>
      </c>
      <c r="S15" s="37">
        <f t="shared" si="14"/>
        <v>13</v>
      </c>
      <c r="T15" s="37">
        <f t="shared" si="14"/>
        <v>76</v>
      </c>
      <c r="U15" s="37">
        <f t="shared" si="14"/>
        <v>66</v>
      </c>
      <c r="V15" s="49">
        <v>-27.229864820506691</v>
      </c>
    </row>
    <row r="16" spans="1:22" ht="15" customHeight="1" x14ac:dyDescent="0.15">
      <c r="A16" s="2" t="s">
        <v>22</v>
      </c>
      <c r="B16" s="36">
        <f t="shared" ref="B16:I16" si="15">B36+B37+B38</f>
        <v>-26</v>
      </c>
      <c r="C16" s="36">
        <f t="shared" si="15"/>
        <v>-13</v>
      </c>
      <c r="D16" s="36">
        <f t="shared" si="15"/>
        <v>18</v>
      </c>
      <c r="E16" s="36">
        <f t="shared" si="15"/>
        <v>-1</v>
      </c>
      <c r="F16" s="36">
        <f t="shared" si="15"/>
        <v>3</v>
      </c>
      <c r="G16" s="36">
        <f t="shared" si="15"/>
        <v>1</v>
      </c>
      <c r="H16" s="36">
        <f t="shared" si="15"/>
        <v>4</v>
      </c>
      <c r="I16" s="36">
        <f t="shared" si="15"/>
        <v>-14</v>
      </c>
      <c r="J16" s="53">
        <f t="shared" si="3"/>
        <v>-2.1411517636637747</v>
      </c>
      <c r="K16" s="53">
        <v>6.4234552909913241</v>
      </c>
      <c r="L16" s="53">
        <v>8.5646070546550988</v>
      </c>
      <c r="M16" s="36">
        <f t="shared" ref="M16:U16" si="16">M36+M37+M38</f>
        <v>-25</v>
      </c>
      <c r="N16" s="36">
        <f t="shared" si="16"/>
        <v>22</v>
      </c>
      <c r="O16" s="36">
        <f t="shared" si="16"/>
        <v>-1</v>
      </c>
      <c r="P16" s="36">
        <f t="shared" si="16"/>
        <v>9</v>
      </c>
      <c r="Q16" s="36">
        <f t="shared" si="16"/>
        <v>13</v>
      </c>
      <c r="R16" s="36">
        <f t="shared" si="16"/>
        <v>47</v>
      </c>
      <c r="S16" s="36">
        <f t="shared" si="16"/>
        <v>-4</v>
      </c>
      <c r="T16" s="36">
        <f t="shared" si="16"/>
        <v>25</v>
      </c>
      <c r="U16" s="36">
        <f t="shared" si="16"/>
        <v>22</v>
      </c>
      <c r="V16" s="53">
        <v>-53.528794091594357</v>
      </c>
    </row>
    <row r="17" spans="1:22" ht="15" customHeight="1" x14ac:dyDescent="0.15">
      <c r="A17" s="6" t="s">
        <v>21</v>
      </c>
      <c r="B17" s="35">
        <f t="shared" ref="B17:I17" si="17">B12+B13+B20</f>
        <v>-370</v>
      </c>
      <c r="C17" s="35">
        <f t="shared" si="17"/>
        <v>-217</v>
      </c>
      <c r="D17" s="35">
        <f t="shared" si="17"/>
        <v>-4</v>
      </c>
      <c r="E17" s="35">
        <f t="shared" si="17"/>
        <v>-52</v>
      </c>
      <c r="F17" s="35">
        <f t="shared" si="17"/>
        <v>61</v>
      </c>
      <c r="G17" s="35">
        <f t="shared" si="17"/>
        <v>-8</v>
      </c>
      <c r="H17" s="35">
        <f t="shared" si="17"/>
        <v>113</v>
      </c>
      <c r="I17" s="35">
        <f t="shared" si="17"/>
        <v>-17</v>
      </c>
      <c r="J17" s="48">
        <f t="shared" si="3"/>
        <v>-5.2112834995882853</v>
      </c>
      <c r="K17" s="48">
        <v>6.1132364129785675</v>
      </c>
      <c r="L17" s="48">
        <v>11.324519912566853</v>
      </c>
      <c r="M17" s="35">
        <f t="shared" ref="M17:U17" si="18">M12+M13+M20</f>
        <v>-318</v>
      </c>
      <c r="N17" s="35">
        <f t="shared" si="18"/>
        <v>451</v>
      </c>
      <c r="O17" s="35">
        <f t="shared" si="18"/>
        <v>-104</v>
      </c>
      <c r="P17" s="35">
        <f t="shared" si="18"/>
        <v>291</v>
      </c>
      <c r="Q17" s="35">
        <f t="shared" si="18"/>
        <v>160</v>
      </c>
      <c r="R17" s="35">
        <f t="shared" si="18"/>
        <v>769</v>
      </c>
      <c r="S17" s="35">
        <f t="shared" si="18"/>
        <v>-91</v>
      </c>
      <c r="T17" s="35">
        <f t="shared" si="18"/>
        <v>597</v>
      </c>
      <c r="U17" s="35">
        <f t="shared" si="18"/>
        <v>172</v>
      </c>
      <c r="V17" s="48">
        <v>-31.869002939789894</v>
      </c>
    </row>
    <row r="18" spans="1:22" ht="15" customHeight="1" x14ac:dyDescent="0.15">
      <c r="A18" s="4" t="s">
        <v>20</v>
      </c>
      <c r="B18" s="37">
        <f t="shared" ref="B18:I18" si="19">B14+B22</f>
        <v>-189</v>
      </c>
      <c r="C18" s="37">
        <f t="shared" si="19"/>
        <v>-127</v>
      </c>
      <c r="D18" s="37">
        <f t="shared" si="19"/>
        <v>-13</v>
      </c>
      <c r="E18" s="37">
        <f t="shared" si="19"/>
        <v>-45</v>
      </c>
      <c r="F18" s="37">
        <f t="shared" si="19"/>
        <v>36</v>
      </c>
      <c r="G18" s="37">
        <f t="shared" si="19"/>
        <v>5</v>
      </c>
      <c r="H18" s="37">
        <f t="shared" si="19"/>
        <v>81</v>
      </c>
      <c r="I18" s="37">
        <f t="shared" si="19"/>
        <v>18</v>
      </c>
      <c r="J18" s="49">
        <f t="shared" si="3"/>
        <v>-9.9194726041378534</v>
      </c>
      <c r="K18" s="49">
        <v>7.9355780833102845</v>
      </c>
      <c r="L18" s="49">
        <v>17.855050687448138</v>
      </c>
      <c r="M18" s="37">
        <f t="shared" ref="M18:U18" si="20">M14+M22</f>
        <v>-144</v>
      </c>
      <c r="N18" s="37">
        <f t="shared" si="20"/>
        <v>204</v>
      </c>
      <c r="O18" s="37">
        <f t="shared" si="20"/>
        <v>-43</v>
      </c>
      <c r="P18" s="37">
        <f t="shared" si="20"/>
        <v>101</v>
      </c>
      <c r="Q18" s="37">
        <f t="shared" si="20"/>
        <v>103</v>
      </c>
      <c r="R18" s="37">
        <f t="shared" si="20"/>
        <v>348</v>
      </c>
      <c r="S18" s="37">
        <f t="shared" si="20"/>
        <v>-43</v>
      </c>
      <c r="T18" s="37">
        <f t="shared" si="20"/>
        <v>200</v>
      </c>
      <c r="U18" s="37">
        <f t="shared" si="20"/>
        <v>148</v>
      </c>
      <c r="V18" s="49">
        <v>-31.742312333241138</v>
      </c>
    </row>
    <row r="19" spans="1:22" ht="15" customHeight="1" x14ac:dyDescent="0.15">
      <c r="A19" s="2" t="s">
        <v>19</v>
      </c>
      <c r="B19" s="36">
        <f t="shared" ref="B19:I19" si="21">B15+B16+B21+B23</f>
        <v>-358</v>
      </c>
      <c r="C19" s="36">
        <f t="shared" si="21"/>
        <v>-276</v>
      </c>
      <c r="D19" s="36">
        <f t="shared" si="21"/>
        <v>91</v>
      </c>
      <c r="E19" s="36">
        <f t="shared" si="21"/>
        <v>-12</v>
      </c>
      <c r="F19" s="36">
        <f t="shared" si="21"/>
        <v>89</v>
      </c>
      <c r="G19" s="36">
        <f t="shared" si="21"/>
        <v>-5</v>
      </c>
      <c r="H19" s="36">
        <f t="shared" si="21"/>
        <v>101</v>
      </c>
      <c r="I19" s="36">
        <f t="shared" si="21"/>
        <v>-64</v>
      </c>
      <c r="J19" s="53">
        <f t="shared" si="3"/>
        <v>-1.1552576620222492</v>
      </c>
      <c r="K19" s="53">
        <v>8.5681609933316842</v>
      </c>
      <c r="L19" s="53">
        <v>9.7234186553539335</v>
      </c>
      <c r="M19" s="36">
        <f t="shared" ref="M19:U19" si="22">M15+M16+M21+M23</f>
        <v>-346</v>
      </c>
      <c r="N19" s="36">
        <f t="shared" si="22"/>
        <v>679</v>
      </c>
      <c r="O19" s="36">
        <f t="shared" si="22"/>
        <v>-23</v>
      </c>
      <c r="P19" s="36">
        <f t="shared" si="22"/>
        <v>408</v>
      </c>
      <c r="Q19" s="36">
        <f t="shared" si="22"/>
        <v>271</v>
      </c>
      <c r="R19" s="36">
        <f t="shared" si="22"/>
        <v>1025</v>
      </c>
      <c r="S19" s="36">
        <f t="shared" si="22"/>
        <v>-55</v>
      </c>
      <c r="T19" s="36">
        <f t="shared" si="22"/>
        <v>811</v>
      </c>
      <c r="U19" s="36">
        <f t="shared" si="22"/>
        <v>214</v>
      </c>
      <c r="V19" s="53">
        <v>-33.309929254974847</v>
      </c>
    </row>
    <row r="20" spans="1:22" ht="15" customHeight="1" x14ac:dyDescent="0.15">
      <c r="A20" s="5" t="s">
        <v>18</v>
      </c>
      <c r="B20" s="40">
        <f>E20+M20</f>
        <v>-295</v>
      </c>
      <c r="C20" s="40">
        <v>-183</v>
      </c>
      <c r="D20" s="40">
        <f>G20-I20+O20-S20</f>
        <v>38</v>
      </c>
      <c r="E20" s="40">
        <f>F20-H20</f>
        <v>-38</v>
      </c>
      <c r="F20" s="40">
        <v>51</v>
      </c>
      <c r="G20" s="40">
        <v>-5</v>
      </c>
      <c r="H20" s="40">
        <v>89</v>
      </c>
      <c r="I20" s="40">
        <v>-17</v>
      </c>
      <c r="J20" s="61">
        <f t="shared" si="3"/>
        <v>-4.5712409947046773</v>
      </c>
      <c r="K20" s="61">
        <v>6.1350865981562777</v>
      </c>
      <c r="L20" s="61">
        <v>10.706327592860955</v>
      </c>
      <c r="M20" s="40">
        <f>N20-R20</f>
        <v>-257</v>
      </c>
      <c r="N20" s="40">
        <f>SUM(P20:Q20)</f>
        <v>387</v>
      </c>
      <c r="O20" s="41">
        <v>-66</v>
      </c>
      <c r="P20" s="41">
        <v>261</v>
      </c>
      <c r="Q20" s="41">
        <v>126</v>
      </c>
      <c r="R20" s="41">
        <f>SUM(T20:U20)</f>
        <v>644</v>
      </c>
      <c r="S20" s="41">
        <v>-92</v>
      </c>
      <c r="T20" s="41">
        <v>533</v>
      </c>
      <c r="U20" s="41">
        <v>111</v>
      </c>
      <c r="V20" s="52">
        <v>-30.916024622081622</v>
      </c>
    </row>
    <row r="21" spans="1:22" ht="15" customHeight="1" x14ac:dyDescent="0.15">
      <c r="A21" s="3" t="s">
        <v>17</v>
      </c>
      <c r="B21" s="42">
        <f t="shared" ref="B21:B38" si="23">E21+M21</f>
        <v>-201</v>
      </c>
      <c r="C21" s="42">
        <v>-173</v>
      </c>
      <c r="D21" s="42">
        <f t="shared" ref="D21:D38" si="24">G21-I21+O21-S21</f>
        <v>81</v>
      </c>
      <c r="E21" s="42">
        <f t="shared" ref="E21:E38" si="25">F21-H21</f>
        <v>6</v>
      </c>
      <c r="F21" s="42">
        <v>62</v>
      </c>
      <c r="G21" s="42">
        <v>-7</v>
      </c>
      <c r="H21" s="42">
        <v>56</v>
      </c>
      <c r="I21" s="42">
        <v>-34</v>
      </c>
      <c r="J21" s="62">
        <f t="shared" si="3"/>
        <v>0.90719592780874514</v>
      </c>
      <c r="K21" s="62">
        <v>9.3743579206903647</v>
      </c>
      <c r="L21" s="62">
        <v>8.4671619928816195</v>
      </c>
      <c r="M21" s="42">
        <f t="shared" ref="M21:M38" si="26">N21-R21</f>
        <v>-207</v>
      </c>
      <c r="N21" s="42">
        <f>SUM(P21:Q21)</f>
        <v>466</v>
      </c>
      <c r="O21" s="42">
        <v>-4</v>
      </c>
      <c r="P21" s="42">
        <v>290</v>
      </c>
      <c r="Q21" s="42">
        <v>176</v>
      </c>
      <c r="R21" s="42">
        <f t="shared" ref="R21:R38" si="27">SUM(T21:U21)</f>
        <v>673</v>
      </c>
      <c r="S21" s="42">
        <v>-58</v>
      </c>
      <c r="T21" s="42">
        <v>575</v>
      </c>
      <c r="U21" s="42">
        <v>98</v>
      </c>
      <c r="V21" s="49">
        <v>-31.298259509401689</v>
      </c>
    </row>
    <row r="22" spans="1:22" ht="15" customHeight="1" x14ac:dyDescent="0.15">
      <c r="A22" s="3" t="s">
        <v>16</v>
      </c>
      <c r="B22" s="42">
        <f t="shared" si="23"/>
        <v>-115</v>
      </c>
      <c r="C22" s="42">
        <v>-85</v>
      </c>
      <c r="D22" s="42">
        <f t="shared" si="24"/>
        <v>-37</v>
      </c>
      <c r="E22" s="42">
        <f t="shared" si="25"/>
        <v>-29</v>
      </c>
      <c r="F22" s="42">
        <v>16</v>
      </c>
      <c r="G22" s="42">
        <v>0</v>
      </c>
      <c r="H22" s="42">
        <v>45</v>
      </c>
      <c r="I22" s="42">
        <v>19</v>
      </c>
      <c r="J22" s="62">
        <f t="shared" si="3"/>
        <v>-13.587409984211138</v>
      </c>
      <c r="K22" s="62">
        <v>7.4965020602544179</v>
      </c>
      <c r="L22" s="62">
        <v>21.083912044465556</v>
      </c>
      <c r="M22" s="42">
        <f t="shared" si="26"/>
        <v>-86</v>
      </c>
      <c r="N22" s="42">
        <f t="shared" ref="N22:N38" si="28">SUM(P22:Q22)</f>
        <v>99</v>
      </c>
      <c r="O22" s="42">
        <v>-29</v>
      </c>
      <c r="P22" s="42">
        <v>58</v>
      </c>
      <c r="Q22" s="42">
        <v>41</v>
      </c>
      <c r="R22" s="42">
        <f t="shared" si="27"/>
        <v>185</v>
      </c>
      <c r="S22" s="42">
        <v>-11</v>
      </c>
      <c r="T22" s="42">
        <v>103</v>
      </c>
      <c r="U22" s="42">
        <v>82</v>
      </c>
      <c r="V22" s="49">
        <v>-40.293698573867495</v>
      </c>
    </row>
    <row r="23" spans="1:22" ht="15" customHeight="1" x14ac:dyDescent="0.15">
      <c r="A23" s="1" t="s">
        <v>15</v>
      </c>
      <c r="B23" s="43">
        <f t="shared" si="23"/>
        <v>-74</v>
      </c>
      <c r="C23" s="43">
        <v>-47</v>
      </c>
      <c r="D23" s="43">
        <f t="shared" si="24"/>
        <v>-6</v>
      </c>
      <c r="E23" s="43">
        <f t="shared" si="25"/>
        <v>-10</v>
      </c>
      <c r="F23" s="43">
        <v>5</v>
      </c>
      <c r="G23" s="43">
        <v>-4</v>
      </c>
      <c r="H23" s="43">
        <v>15</v>
      </c>
      <c r="I23" s="43">
        <v>-11</v>
      </c>
      <c r="J23" s="63">
        <f t="shared" si="3"/>
        <v>-6.8015675283848989</v>
      </c>
      <c r="K23" s="63">
        <v>3.4007837641924485</v>
      </c>
      <c r="L23" s="63">
        <v>10.202351292577347</v>
      </c>
      <c r="M23" s="43">
        <f t="shared" si="26"/>
        <v>-64</v>
      </c>
      <c r="N23" s="43">
        <f t="shared" si="28"/>
        <v>99</v>
      </c>
      <c r="O23" s="43">
        <v>-19</v>
      </c>
      <c r="P23" s="43">
        <v>78</v>
      </c>
      <c r="Q23" s="43">
        <v>21</v>
      </c>
      <c r="R23" s="43">
        <f t="shared" si="27"/>
        <v>163</v>
      </c>
      <c r="S23" s="47">
        <v>-6</v>
      </c>
      <c r="T23" s="47">
        <v>135</v>
      </c>
      <c r="U23" s="47">
        <v>28</v>
      </c>
      <c r="V23" s="54">
        <v>-43.530032181663344</v>
      </c>
    </row>
    <row r="24" spans="1:22" ht="15" customHeight="1" x14ac:dyDescent="0.15">
      <c r="A24" s="7" t="s">
        <v>14</v>
      </c>
      <c r="B24" s="45">
        <f t="shared" si="23"/>
        <v>-26</v>
      </c>
      <c r="C24" s="45">
        <v>-11</v>
      </c>
      <c r="D24" s="45">
        <f t="shared" si="24"/>
        <v>-20</v>
      </c>
      <c r="E24" s="40">
        <f t="shared" si="25"/>
        <v>-7</v>
      </c>
      <c r="F24" s="45">
        <v>3</v>
      </c>
      <c r="G24" s="45">
        <v>0</v>
      </c>
      <c r="H24" s="45">
        <v>10</v>
      </c>
      <c r="I24" s="46">
        <v>1</v>
      </c>
      <c r="J24" s="73">
        <f t="shared" si="3"/>
        <v>-14.071940385642765</v>
      </c>
      <c r="K24" s="73">
        <v>6.0308315938468988</v>
      </c>
      <c r="L24" s="73">
        <v>20.102771979489663</v>
      </c>
      <c r="M24" s="40">
        <f t="shared" si="26"/>
        <v>-19</v>
      </c>
      <c r="N24" s="45">
        <f t="shared" si="28"/>
        <v>23</v>
      </c>
      <c r="O24" s="45">
        <v>-12</v>
      </c>
      <c r="P24" s="45">
        <v>12</v>
      </c>
      <c r="Q24" s="45">
        <v>11</v>
      </c>
      <c r="R24" s="45">
        <f t="shared" si="27"/>
        <v>42</v>
      </c>
      <c r="S24" s="45">
        <v>7</v>
      </c>
      <c r="T24" s="45">
        <v>21</v>
      </c>
      <c r="U24" s="45">
        <v>21</v>
      </c>
      <c r="V24" s="51">
        <v>-38.195266761030368</v>
      </c>
    </row>
    <row r="25" spans="1:22" ht="15" customHeight="1" x14ac:dyDescent="0.15">
      <c r="A25" s="5" t="s">
        <v>13</v>
      </c>
      <c r="B25" s="40">
        <f t="shared" si="23"/>
        <v>-16</v>
      </c>
      <c r="C25" s="40">
        <v>-16</v>
      </c>
      <c r="D25" s="40">
        <f t="shared" si="24"/>
        <v>-17</v>
      </c>
      <c r="E25" s="40">
        <f t="shared" si="25"/>
        <v>-2</v>
      </c>
      <c r="F25" s="40">
        <v>0</v>
      </c>
      <c r="G25" s="40">
        <v>-1</v>
      </c>
      <c r="H25" s="40">
        <v>2</v>
      </c>
      <c r="I25" s="40">
        <v>1</v>
      </c>
      <c r="J25" s="61">
        <f t="shared" si="3"/>
        <v>-14.464611238804787</v>
      </c>
      <c r="K25" s="61">
        <v>0</v>
      </c>
      <c r="L25" s="61">
        <v>14.464611238804787</v>
      </c>
      <c r="M25" s="40">
        <f t="shared" si="26"/>
        <v>-14</v>
      </c>
      <c r="N25" s="40">
        <f t="shared" si="28"/>
        <v>2</v>
      </c>
      <c r="O25" s="40">
        <v>-6</v>
      </c>
      <c r="P25" s="40">
        <v>2</v>
      </c>
      <c r="Q25" s="40">
        <v>0</v>
      </c>
      <c r="R25" s="40">
        <f t="shared" si="27"/>
        <v>16</v>
      </c>
      <c r="S25" s="41">
        <v>9</v>
      </c>
      <c r="T25" s="41">
        <v>4</v>
      </c>
      <c r="U25" s="41">
        <v>12</v>
      </c>
      <c r="V25" s="52">
        <v>-101.2522786716335</v>
      </c>
    </row>
    <row r="26" spans="1:22" ht="15" customHeight="1" x14ac:dyDescent="0.15">
      <c r="A26" s="3" t="s">
        <v>12</v>
      </c>
      <c r="B26" s="42">
        <f t="shared" si="23"/>
        <v>-21</v>
      </c>
      <c r="C26" s="42">
        <v>-11</v>
      </c>
      <c r="D26" s="42">
        <f t="shared" si="24"/>
        <v>-19</v>
      </c>
      <c r="E26" s="42">
        <f t="shared" si="25"/>
        <v>-3</v>
      </c>
      <c r="F26" s="42">
        <v>3</v>
      </c>
      <c r="G26" s="42">
        <v>1</v>
      </c>
      <c r="H26" s="42">
        <v>6</v>
      </c>
      <c r="I26" s="42">
        <v>-1</v>
      </c>
      <c r="J26" s="62">
        <f t="shared" si="3"/>
        <v>-9.741472875113427</v>
      </c>
      <c r="K26" s="62">
        <v>9.741472875113427</v>
      </c>
      <c r="L26" s="62">
        <v>19.482945750226854</v>
      </c>
      <c r="M26" s="42">
        <f t="shared" si="26"/>
        <v>-18</v>
      </c>
      <c r="N26" s="42">
        <f t="shared" si="28"/>
        <v>3</v>
      </c>
      <c r="O26" s="42">
        <v>-25</v>
      </c>
      <c r="P26" s="42">
        <v>1</v>
      </c>
      <c r="Q26" s="42">
        <v>2</v>
      </c>
      <c r="R26" s="42">
        <f t="shared" si="27"/>
        <v>21</v>
      </c>
      <c r="S26" s="42">
        <v>-4</v>
      </c>
      <c r="T26" s="42">
        <v>12</v>
      </c>
      <c r="U26" s="42">
        <v>9</v>
      </c>
      <c r="V26" s="49">
        <v>-58.448837250680555</v>
      </c>
    </row>
    <row r="27" spans="1:22" ht="15" customHeight="1" x14ac:dyDescent="0.15">
      <c r="A27" s="1" t="s">
        <v>11</v>
      </c>
      <c r="B27" s="43">
        <f t="shared" si="23"/>
        <v>-12</v>
      </c>
      <c r="C27" s="43">
        <v>4</v>
      </c>
      <c r="D27" s="43">
        <f t="shared" si="24"/>
        <v>14</v>
      </c>
      <c r="E27" s="43">
        <f t="shared" si="25"/>
        <v>-2</v>
      </c>
      <c r="F27" s="43">
        <v>4</v>
      </c>
      <c r="G27" s="43">
        <v>-3</v>
      </c>
      <c r="H27" s="43">
        <v>6</v>
      </c>
      <c r="I27" s="43">
        <v>-1</v>
      </c>
      <c r="J27" s="63">
        <f t="shared" si="3"/>
        <v>-2.7707244495557344</v>
      </c>
      <c r="K27" s="63">
        <v>5.5414488991114705</v>
      </c>
      <c r="L27" s="63">
        <v>8.3121733486672049</v>
      </c>
      <c r="M27" s="43">
        <f t="shared" si="26"/>
        <v>-10</v>
      </c>
      <c r="N27" s="43">
        <f t="shared" si="28"/>
        <v>36</v>
      </c>
      <c r="O27" s="47">
        <v>5</v>
      </c>
      <c r="P27" s="47">
        <v>15</v>
      </c>
      <c r="Q27" s="47">
        <v>21</v>
      </c>
      <c r="R27" s="47">
        <f t="shared" si="27"/>
        <v>46</v>
      </c>
      <c r="S27" s="47">
        <v>-11</v>
      </c>
      <c r="T27" s="47">
        <v>27</v>
      </c>
      <c r="U27" s="47">
        <v>19</v>
      </c>
      <c r="V27" s="54">
        <v>-13.853622247778688</v>
      </c>
    </row>
    <row r="28" spans="1:22" ht="15" customHeight="1" x14ac:dyDescent="0.15">
      <c r="A28" s="5" t="s">
        <v>10</v>
      </c>
      <c r="B28" s="40">
        <f t="shared" si="23"/>
        <v>-1</v>
      </c>
      <c r="C28" s="40">
        <v>1</v>
      </c>
      <c r="D28" s="40">
        <f t="shared" si="24"/>
        <v>12</v>
      </c>
      <c r="E28" s="40">
        <f t="shared" si="25"/>
        <v>1</v>
      </c>
      <c r="F28" s="40">
        <v>1</v>
      </c>
      <c r="G28" s="40">
        <v>-1</v>
      </c>
      <c r="H28" s="40">
        <v>0</v>
      </c>
      <c r="I28" s="40">
        <v>-5</v>
      </c>
      <c r="J28" s="61">
        <f t="shared" si="3"/>
        <v>3.5679374389051808</v>
      </c>
      <c r="K28" s="61">
        <v>3.5679374389051808</v>
      </c>
      <c r="L28" s="61">
        <v>0</v>
      </c>
      <c r="M28" s="40">
        <f t="shared" si="26"/>
        <v>-2</v>
      </c>
      <c r="N28" s="40">
        <f t="shared" si="28"/>
        <v>13</v>
      </c>
      <c r="O28" s="40">
        <v>1</v>
      </c>
      <c r="P28" s="40">
        <v>4</v>
      </c>
      <c r="Q28" s="40">
        <v>9</v>
      </c>
      <c r="R28" s="40">
        <f t="shared" si="27"/>
        <v>15</v>
      </c>
      <c r="S28" s="40">
        <v>-7</v>
      </c>
      <c r="T28" s="40">
        <v>10</v>
      </c>
      <c r="U28" s="40">
        <v>5</v>
      </c>
      <c r="V28" s="48">
        <v>-7.135874877810366</v>
      </c>
    </row>
    <row r="29" spans="1:22" ht="15" customHeight="1" x14ac:dyDescent="0.15">
      <c r="A29" s="3" t="s">
        <v>9</v>
      </c>
      <c r="B29" s="42">
        <f t="shared" si="23"/>
        <v>-8</v>
      </c>
      <c r="C29" s="42">
        <v>2</v>
      </c>
      <c r="D29" s="42">
        <f t="shared" si="24"/>
        <v>14</v>
      </c>
      <c r="E29" s="42">
        <f t="shared" si="25"/>
        <v>-4</v>
      </c>
      <c r="F29" s="42">
        <v>8</v>
      </c>
      <c r="G29" s="42">
        <v>5</v>
      </c>
      <c r="H29" s="42">
        <v>12</v>
      </c>
      <c r="I29" s="42">
        <v>4</v>
      </c>
      <c r="J29" s="62">
        <f t="shared" si="3"/>
        <v>-5.5473232265663572</v>
      </c>
      <c r="K29" s="62">
        <v>11.094646453132716</v>
      </c>
      <c r="L29" s="62">
        <v>16.641969679699073</v>
      </c>
      <c r="M29" s="42">
        <f t="shared" si="26"/>
        <v>-4</v>
      </c>
      <c r="N29" s="42">
        <f t="shared" si="28"/>
        <v>46</v>
      </c>
      <c r="O29" s="42">
        <v>2</v>
      </c>
      <c r="P29" s="42">
        <v>18</v>
      </c>
      <c r="Q29" s="42">
        <v>28</v>
      </c>
      <c r="R29" s="42">
        <f t="shared" si="27"/>
        <v>50</v>
      </c>
      <c r="S29" s="42">
        <v>-11</v>
      </c>
      <c r="T29" s="42">
        <v>36</v>
      </c>
      <c r="U29" s="42">
        <v>14</v>
      </c>
      <c r="V29" s="49">
        <v>-5.5473232265663484</v>
      </c>
    </row>
    <row r="30" spans="1:22" ht="15" customHeight="1" x14ac:dyDescent="0.15">
      <c r="A30" s="3" t="s">
        <v>8</v>
      </c>
      <c r="B30" s="42">
        <f t="shared" si="23"/>
        <v>-29</v>
      </c>
      <c r="C30" s="42">
        <v>-4</v>
      </c>
      <c r="D30" s="42">
        <f t="shared" si="24"/>
        <v>5</v>
      </c>
      <c r="E30" s="42">
        <f t="shared" si="25"/>
        <v>-8</v>
      </c>
      <c r="F30" s="42">
        <v>6</v>
      </c>
      <c r="G30" s="42">
        <v>0</v>
      </c>
      <c r="H30" s="42">
        <v>14</v>
      </c>
      <c r="I30" s="42">
        <v>1</v>
      </c>
      <c r="J30" s="62">
        <f t="shared" si="3"/>
        <v>-10.55981484160278</v>
      </c>
      <c r="K30" s="62">
        <v>7.9198611312020821</v>
      </c>
      <c r="L30" s="62">
        <v>18.479675972804863</v>
      </c>
      <c r="M30" s="42">
        <f t="shared" si="26"/>
        <v>-21</v>
      </c>
      <c r="N30" s="42">
        <f t="shared" si="28"/>
        <v>24</v>
      </c>
      <c r="O30" s="42">
        <v>-15</v>
      </c>
      <c r="P30" s="42">
        <v>12</v>
      </c>
      <c r="Q30" s="42">
        <v>12</v>
      </c>
      <c r="R30" s="42">
        <f t="shared" si="27"/>
        <v>45</v>
      </c>
      <c r="S30" s="42">
        <v>-21</v>
      </c>
      <c r="T30" s="42">
        <v>30</v>
      </c>
      <c r="U30" s="42">
        <v>15</v>
      </c>
      <c r="V30" s="49">
        <v>-27.719513959207301</v>
      </c>
    </row>
    <row r="31" spans="1:22" ht="15" customHeight="1" x14ac:dyDescent="0.15">
      <c r="A31" s="1" t="s">
        <v>7</v>
      </c>
      <c r="B31" s="43">
        <f t="shared" si="23"/>
        <v>-36</v>
      </c>
      <c r="C31" s="43">
        <v>-41</v>
      </c>
      <c r="D31" s="43">
        <f t="shared" si="24"/>
        <v>-7</v>
      </c>
      <c r="E31" s="43">
        <f t="shared" si="25"/>
        <v>-5</v>
      </c>
      <c r="F31" s="43">
        <v>5</v>
      </c>
      <c r="G31" s="43">
        <v>1</v>
      </c>
      <c r="H31" s="43">
        <v>10</v>
      </c>
      <c r="I31" s="43">
        <v>-1</v>
      </c>
      <c r="J31" s="63">
        <f t="shared" si="3"/>
        <v>-7.77277102481324</v>
      </c>
      <c r="K31" s="63">
        <v>7.77277102481324</v>
      </c>
      <c r="L31" s="63">
        <v>15.54554204962648</v>
      </c>
      <c r="M31" s="43">
        <f t="shared" si="26"/>
        <v>-31</v>
      </c>
      <c r="N31" s="43">
        <f t="shared" si="28"/>
        <v>22</v>
      </c>
      <c r="O31" s="43">
        <v>-2</v>
      </c>
      <c r="P31" s="43">
        <v>9</v>
      </c>
      <c r="Q31" s="43">
        <v>13</v>
      </c>
      <c r="R31" s="43">
        <f t="shared" si="27"/>
        <v>53</v>
      </c>
      <c r="S31" s="43">
        <v>7</v>
      </c>
      <c r="T31" s="43">
        <v>21</v>
      </c>
      <c r="U31" s="43">
        <v>32</v>
      </c>
      <c r="V31" s="53">
        <v>-48.191180353842078</v>
      </c>
    </row>
    <row r="32" spans="1:22" ht="15" customHeight="1" x14ac:dyDescent="0.15">
      <c r="A32" s="5" t="s">
        <v>6</v>
      </c>
      <c r="B32" s="40">
        <f t="shared" si="23"/>
        <v>1</v>
      </c>
      <c r="C32" s="40">
        <v>1</v>
      </c>
      <c r="D32" s="40">
        <f t="shared" si="24"/>
        <v>2</v>
      </c>
      <c r="E32" s="40">
        <f t="shared" si="25"/>
        <v>3</v>
      </c>
      <c r="F32" s="40">
        <v>4</v>
      </c>
      <c r="G32" s="40">
        <v>3</v>
      </c>
      <c r="H32" s="40">
        <v>1</v>
      </c>
      <c r="I32" s="40">
        <v>1</v>
      </c>
      <c r="J32" s="61">
        <f t="shared" si="3"/>
        <v>18.6497257894199</v>
      </c>
      <c r="K32" s="61">
        <v>24.866301052559866</v>
      </c>
      <c r="L32" s="61">
        <v>6.2165752631399664</v>
      </c>
      <c r="M32" s="40">
        <f t="shared" si="26"/>
        <v>-2</v>
      </c>
      <c r="N32" s="40">
        <f t="shared" si="28"/>
        <v>15</v>
      </c>
      <c r="O32" s="41">
        <v>4</v>
      </c>
      <c r="P32" s="41">
        <v>10</v>
      </c>
      <c r="Q32" s="41">
        <v>5</v>
      </c>
      <c r="R32" s="41">
        <f t="shared" si="27"/>
        <v>17</v>
      </c>
      <c r="S32" s="41">
        <v>4</v>
      </c>
      <c r="T32" s="41">
        <v>5</v>
      </c>
      <c r="U32" s="41">
        <v>12</v>
      </c>
      <c r="V32" s="52">
        <v>-12.433150526279931</v>
      </c>
    </row>
    <row r="33" spans="1:22" ht="15" customHeight="1" x14ac:dyDescent="0.15">
      <c r="A33" s="3" t="s">
        <v>5</v>
      </c>
      <c r="B33" s="42">
        <f t="shared" si="23"/>
        <v>-27</v>
      </c>
      <c r="C33" s="42">
        <v>-25</v>
      </c>
      <c r="D33" s="42">
        <f t="shared" si="24"/>
        <v>8</v>
      </c>
      <c r="E33" s="42">
        <f>F33-H33</f>
        <v>-2</v>
      </c>
      <c r="F33" s="42">
        <v>7</v>
      </c>
      <c r="G33" s="42">
        <v>2</v>
      </c>
      <c r="H33" s="42">
        <v>9</v>
      </c>
      <c r="I33" s="42">
        <v>-10</v>
      </c>
      <c r="J33" s="62">
        <f t="shared" si="3"/>
        <v>-2.8235476135220878</v>
      </c>
      <c r="K33" s="62">
        <v>9.8824166473272985</v>
      </c>
      <c r="L33" s="62">
        <v>12.705964260849386</v>
      </c>
      <c r="M33" s="42">
        <f>N33-R33</f>
        <v>-25</v>
      </c>
      <c r="N33" s="42">
        <f t="shared" si="28"/>
        <v>22</v>
      </c>
      <c r="O33" s="42">
        <v>-3</v>
      </c>
      <c r="P33" s="42">
        <v>7</v>
      </c>
      <c r="Q33" s="42">
        <v>15</v>
      </c>
      <c r="R33" s="42">
        <f t="shared" si="27"/>
        <v>47</v>
      </c>
      <c r="S33" s="42">
        <v>1</v>
      </c>
      <c r="T33" s="42">
        <v>28</v>
      </c>
      <c r="U33" s="42">
        <v>19</v>
      </c>
      <c r="V33" s="49">
        <v>-35.294345169026059</v>
      </c>
    </row>
    <row r="34" spans="1:22" ht="15" customHeight="1" x14ac:dyDescent="0.15">
      <c r="A34" s="3" t="s">
        <v>4</v>
      </c>
      <c r="B34" s="42">
        <f t="shared" si="23"/>
        <v>-18</v>
      </c>
      <c r="C34" s="42">
        <v>-11</v>
      </c>
      <c r="D34" s="42">
        <f t="shared" si="24"/>
        <v>-4</v>
      </c>
      <c r="E34" s="42">
        <f t="shared" si="25"/>
        <v>-3</v>
      </c>
      <c r="F34" s="42">
        <v>4</v>
      </c>
      <c r="G34" s="42">
        <v>1</v>
      </c>
      <c r="H34" s="42">
        <v>7</v>
      </c>
      <c r="I34" s="42">
        <v>3</v>
      </c>
      <c r="J34" s="62">
        <f t="shared" si="3"/>
        <v>-6.2517841849843006</v>
      </c>
      <c r="K34" s="62">
        <v>8.3357122466457323</v>
      </c>
      <c r="L34" s="62">
        <v>14.587496431630033</v>
      </c>
      <c r="M34" s="42">
        <f t="shared" si="26"/>
        <v>-15</v>
      </c>
      <c r="N34" s="42">
        <f t="shared" si="28"/>
        <v>29</v>
      </c>
      <c r="O34" s="42">
        <v>11</v>
      </c>
      <c r="P34" s="42">
        <v>9</v>
      </c>
      <c r="Q34" s="42">
        <v>20</v>
      </c>
      <c r="R34" s="42">
        <f t="shared" si="27"/>
        <v>44</v>
      </c>
      <c r="S34" s="42">
        <v>13</v>
      </c>
      <c r="T34" s="42">
        <v>22</v>
      </c>
      <c r="U34" s="42">
        <v>22</v>
      </c>
      <c r="V34" s="49">
        <v>-31.258920924921512</v>
      </c>
    </row>
    <row r="35" spans="1:22" ht="15" customHeight="1" x14ac:dyDescent="0.15">
      <c r="A35" s="1" t="s">
        <v>3</v>
      </c>
      <c r="B35" s="43">
        <f t="shared" si="23"/>
        <v>-13</v>
      </c>
      <c r="C35" s="43">
        <v>-8</v>
      </c>
      <c r="D35" s="43">
        <f t="shared" si="24"/>
        <v>-8</v>
      </c>
      <c r="E35" s="43">
        <f t="shared" si="25"/>
        <v>-5</v>
      </c>
      <c r="F35" s="43">
        <v>4</v>
      </c>
      <c r="G35" s="43">
        <v>-1</v>
      </c>
      <c r="H35" s="43">
        <v>9</v>
      </c>
      <c r="I35" s="43">
        <v>1</v>
      </c>
      <c r="J35" s="63">
        <f t="shared" si="3"/>
        <v>-10.263418365051518</v>
      </c>
      <c r="K35" s="63">
        <v>8.2107346920412105</v>
      </c>
      <c r="L35" s="63">
        <v>18.474153057092728</v>
      </c>
      <c r="M35" s="43">
        <f t="shared" si="26"/>
        <v>-8</v>
      </c>
      <c r="N35" s="43">
        <f t="shared" si="28"/>
        <v>26</v>
      </c>
      <c r="O35" s="47">
        <v>-11</v>
      </c>
      <c r="P35" s="47">
        <v>5</v>
      </c>
      <c r="Q35" s="47">
        <v>21</v>
      </c>
      <c r="R35" s="47">
        <f t="shared" si="27"/>
        <v>34</v>
      </c>
      <c r="S35" s="47">
        <v>-5</v>
      </c>
      <c r="T35" s="47">
        <v>21</v>
      </c>
      <c r="U35" s="47">
        <v>13</v>
      </c>
      <c r="V35" s="54">
        <v>-16.421469384082428</v>
      </c>
    </row>
    <row r="36" spans="1:22" ht="15" customHeight="1" x14ac:dyDescent="0.15">
      <c r="A36" s="5" t="s">
        <v>2</v>
      </c>
      <c r="B36" s="40">
        <f t="shared" si="23"/>
        <v>-9</v>
      </c>
      <c r="C36" s="40">
        <v>-2</v>
      </c>
      <c r="D36" s="40">
        <f t="shared" si="24"/>
        <v>24</v>
      </c>
      <c r="E36" s="40">
        <f t="shared" si="25"/>
        <v>-1</v>
      </c>
      <c r="F36" s="40">
        <v>1</v>
      </c>
      <c r="G36" s="40">
        <v>0</v>
      </c>
      <c r="H36" s="40">
        <v>2</v>
      </c>
      <c r="I36" s="40">
        <v>-2</v>
      </c>
      <c r="J36" s="61">
        <f t="shared" si="3"/>
        <v>-5.0663483426794738</v>
      </c>
      <c r="K36" s="61">
        <v>5.0663483426794738</v>
      </c>
      <c r="L36" s="61">
        <v>10.132696685358948</v>
      </c>
      <c r="M36" s="40">
        <f t="shared" si="26"/>
        <v>-8</v>
      </c>
      <c r="N36" s="40">
        <f t="shared" si="28"/>
        <v>7</v>
      </c>
      <c r="O36" s="40">
        <v>6</v>
      </c>
      <c r="P36" s="40">
        <v>2</v>
      </c>
      <c r="Q36" s="40">
        <v>5</v>
      </c>
      <c r="R36" s="40">
        <f t="shared" si="27"/>
        <v>15</v>
      </c>
      <c r="S36" s="40">
        <v>-16</v>
      </c>
      <c r="T36" s="40">
        <v>10</v>
      </c>
      <c r="U36" s="40">
        <v>5</v>
      </c>
      <c r="V36" s="48">
        <v>-40.53078674143579</v>
      </c>
    </row>
    <row r="37" spans="1:22" ht="15" customHeight="1" x14ac:dyDescent="0.15">
      <c r="A37" s="3" t="s">
        <v>1</v>
      </c>
      <c r="B37" s="42">
        <f t="shared" si="23"/>
        <v>0</v>
      </c>
      <c r="C37" s="42">
        <v>8</v>
      </c>
      <c r="D37" s="42">
        <f t="shared" si="24"/>
        <v>12</v>
      </c>
      <c r="E37" s="42">
        <f t="shared" si="25"/>
        <v>0</v>
      </c>
      <c r="F37" s="42">
        <v>1</v>
      </c>
      <c r="G37" s="42">
        <v>1</v>
      </c>
      <c r="H37" s="42">
        <v>1</v>
      </c>
      <c r="I37" s="42">
        <v>-11</v>
      </c>
      <c r="J37" s="62">
        <f t="shared" si="3"/>
        <v>0</v>
      </c>
      <c r="K37" s="62">
        <v>7.1229241067072566</v>
      </c>
      <c r="L37" s="62">
        <v>7.1229241067072566</v>
      </c>
      <c r="M37" s="42">
        <f t="shared" si="26"/>
        <v>0</v>
      </c>
      <c r="N37" s="42">
        <f t="shared" si="28"/>
        <v>10</v>
      </c>
      <c r="O37" s="42">
        <v>-3</v>
      </c>
      <c r="P37" s="42">
        <v>6</v>
      </c>
      <c r="Q37" s="42">
        <v>4</v>
      </c>
      <c r="R37" s="42">
        <f t="shared" si="27"/>
        <v>10</v>
      </c>
      <c r="S37" s="42">
        <v>-3</v>
      </c>
      <c r="T37" s="42">
        <v>6</v>
      </c>
      <c r="U37" s="42">
        <v>4</v>
      </c>
      <c r="V37" s="49">
        <v>0</v>
      </c>
    </row>
    <row r="38" spans="1:22" ht="15" customHeight="1" x14ac:dyDescent="0.15">
      <c r="A38" s="1" t="s">
        <v>0</v>
      </c>
      <c r="B38" s="43">
        <f t="shared" si="23"/>
        <v>-17</v>
      </c>
      <c r="C38" s="43">
        <v>-19</v>
      </c>
      <c r="D38" s="43">
        <f t="shared" si="24"/>
        <v>-18</v>
      </c>
      <c r="E38" s="43">
        <f t="shared" si="25"/>
        <v>0</v>
      </c>
      <c r="F38" s="43">
        <v>1</v>
      </c>
      <c r="G38" s="43">
        <v>0</v>
      </c>
      <c r="H38" s="43">
        <v>1</v>
      </c>
      <c r="I38" s="43">
        <v>-1</v>
      </c>
      <c r="J38" s="63">
        <f t="shared" si="3"/>
        <v>0</v>
      </c>
      <c r="K38" s="63">
        <v>7.7360010173371201</v>
      </c>
      <c r="L38" s="63">
        <v>7.7360010173371201</v>
      </c>
      <c r="M38" s="43">
        <f t="shared" si="26"/>
        <v>-17</v>
      </c>
      <c r="N38" s="43">
        <f t="shared" si="28"/>
        <v>5</v>
      </c>
      <c r="O38" s="43">
        <v>-4</v>
      </c>
      <c r="P38" s="43">
        <v>1</v>
      </c>
      <c r="Q38" s="43">
        <v>4</v>
      </c>
      <c r="R38" s="43">
        <f t="shared" si="27"/>
        <v>22</v>
      </c>
      <c r="S38" s="43">
        <v>15</v>
      </c>
      <c r="T38" s="43">
        <v>9</v>
      </c>
      <c r="U38" s="43">
        <v>13</v>
      </c>
      <c r="V38" s="53">
        <v>-131.51201729473104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T7:T8"/>
    <mergeCell ref="V7:V8"/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2018-04-15T10:06:22Z</cp:lastPrinted>
  <dcterms:created xsi:type="dcterms:W3CDTF">2017-09-15T07:21:02Z</dcterms:created>
  <dcterms:modified xsi:type="dcterms:W3CDTF">2018-04-18T10:33:53Z</dcterms:modified>
</cp:coreProperties>
</file>