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7 日南町　○\"/>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<sst xmlns="http://schemas.openxmlformats.org/spreadsheetml/2006/main" count="237" uniqueCount="122">
  <si>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</si>
  <si>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</si>
  <si>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</si>
  <si>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</si>
  <si>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</si>
  <si>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</si>
  <si>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</si>
  <si>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</si>
  <si>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</si>
  <si>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</si>
  <si>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</si>
  <si>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</si>
  <si>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</si>
  <si>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</si>
  <si>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</si>
  <si>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</si>
  <si>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</si>
  <si>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</si>
  <si>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</si>
  <si>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</si>
  <si>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</si>
  <si>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</si>
  <si>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</si>
  <si>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</si>
  <si>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</si>
  <si>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</si>
  <si>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</si>
  <si>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</si>
  <si>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</si>
  <si>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</si>
  <si>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</si>
  <si>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</si>
  <si>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</si>
  <si>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</si>
  <si>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</si>
  <si>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</si>
  <si>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</si>
  <si>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</si>
  <si>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</si>
  <si>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</si>
  <si>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</si>
  <si>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</si>
  <si>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</si>
  <si>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</si>
  <si>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</si>
  <si>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</si>
  <si>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</si>
  <si>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</si>
  <si>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</si>
  <si>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</si>
  <si>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</si>
  <si>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</si>
  <si>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</si>
  <si>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</si>
  <si>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</si>
  <si>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</si>
  <si>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</si>
  <si>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</si>
  <si>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</si>
  <si>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</si>
  <si>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</si>
  <si>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</si>
  <si>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</si>
  <si>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</si>
  <si>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</si>
  <si>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</si>
  <si>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</si>
  <si>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</si>
  <si>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</si>
  <si>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</si>
  <si>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</si>
  <si>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</si>
  <si>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</si>
  <si>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</si>
  <si>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</si>
  <si>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</si>
  <si>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</si>
  <si>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</si>
  <si>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</si>
  <si>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</si>
  <si>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</si>
  <si>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</si>
  <si>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</si>
  <si>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</si>
  <si>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</si>
  <si>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</si>
  <si>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</si>
  <si>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</si>
  <si>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</si>
  <si>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</si>
  <si>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</si>
  <si>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</si>
  <si>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</si>
  <si>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</si>
  <si>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</si>
  <si>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</si>
  <si>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</si>
  <si>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</si>
  <si>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</si>
  <si>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</si>
  <si>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</si>
  <si>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</si>
  <si>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</si>
  <si>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</si>
  <si>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</si>
  <si>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</si>
  <si>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日南町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</si>
  <si>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</si>
  <si>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</si>
  <si>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</si>
  <si>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</si>
  <si>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</si>
  <si>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</si>
  <si>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</si>
  <si>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</si>
  <si>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</si>
  <si>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</si>
  <si>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</si>
  <si>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地方債の償還が減少し、緩やかに経営が改善してきている。今後も施設更新の投資や施設管理の委託が計画されているため、維持管理費の精査、料金改定による収益の見直し等、財源の確保に努めながら経営改善に取組む必要がある。</t>
    <phoneticPr fontId="4"/>
  </si>
  <si>
    <t>　大規模な管路・施設更新整備が平成30年度迄に完了する計画である。今後も計画的に設備の改修、更新を行う地区があるため、財源の確保や設備の効率的な使用について検討を行う必要がある。</t>
    <phoneticPr fontId="4"/>
  </si>
  <si>
    <t>　収益的収支比率は、歳出の抑制や地方債償還の減少により微弱に上昇している。（H26・27は基金積立の影響による）今後は、料金改定及び管理費の精査により安定した水準を維持していくが必要である。
　企業債残高対給水収益比率は、償還期間のピークを越え減少傾向である。設備更新に必要な投資計画を作成し、計画的な償還管理に努める。
　料金回収率は、低い状況が続いていることから、給水収益が増加するよう、料金改定及び管理費の精査に努める。
　給水原価は、総費用が減少したため減少している。経年比較では急激な増減はないが、維持管理費の削減に努めるなど原価が減少に努め必要がある。
　施設利用率は、利用率低下で減少傾向であったが、冬季の漏水により平均配水量が増加したため増加している。
　有収率は、高い水準を維持していたが、冬季の漏水などにより総配水水量が増加したため減少している。漏水対策を検討して前年並みに回復したい。</t>
    <rPh sb="56" eb="58">
      <t>コンゴ</t>
    </rPh>
    <rPh sb="75" eb="77">
      <t>アンテイ</t>
    </rPh>
    <rPh sb="79" eb="81">
      <t>スイジュン</t>
    </rPh>
    <rPh sb="82" eb="84">
      <t>イジ</t>
    </rPh>
    <rPh sb="221" eb="222">
      <t>ソウ</t>
    </rPh>
    <rPh sb="222" eb="224">
      <t>ヒヨウ</t>
    </rPh>
    <rPh sb="225" eb="227">
      <t>ゲンショウ</t>
    </rPh>
    <rPh sb="231" eb="233">
      <t>ゲンショウ</t>
    </rPh>
    <rPh sb="307" eb="309">
      <t>トウキ</t>
    </rPh>
    <rPh sb="310" eb="312">
      <t>ロウスイ</t>
    </rPh>
    <rPh sb="315" eb="317">
      <t>ヘイキン</t>
    </rPh>
    <rPh sb="317" eb="319">
      <t>ハイスイ</t>
    </rPh>
    <rPh sb="319" eb="320">
      <t>リョウ</t>
    </rPh>
    <rPh sb="321" eb="323">
      <t>ゾウカ</t>
    </rPh>
    <rPh sb="327" eb="328">
      <t>ゾウ</t>
    </rPh>
    <rPh sb="328" eb="329">
      <t>カ</t>
    </rPh>
    <rPh sb="354" eb="356">
      <t>トウキ</t>
    </rPh>
    <rPh sb="357" eb="359">
      <t>ロウスイ</t>
    </rPh>
    <rPh sb="364" eb="365">
      <t>ソウ</t>
    </rPh>
    <rPh sb="365" eb="367">
      <t>ハイスイ</t>
    </rPh>
    <rPh sb="367" eb="369">
      <t>スイリョウ</t>
    </rPh>
    <rPh sb="376" eb="378">
      <t>ゲンショウ</t>
    </rPh>
    <rPh sb="383" eb="385">
      <t>ロウスイ</t>
    </rPh>
    <rPh sb="385" eb="387">
      <t>タイサク</t>
    </rPh>
    <rPh sb="388" eb="390">
      <t>ケントウ</t>
    </rPh>
    <rPh sb="392" eb="394">
      <t>ゼンネン</t>
    </rPh>
    <rPh sb="394" eb="395">
      <t>ナ</t>
    </rPh>
    <rPh sb="397" eb="399">
      <t>カイフク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</si>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</sst>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0.06</c:v>
                </c:pt>
                <c:pt idx="1">
                  <c:v>0</c:v>
                </c:pt>
                <c:pt idx="2">
                  <c:v>0</c:v>
                </c:pt>
                <c:pt idx="3" formatCode="#,##0.00;&quot;△&quot;#,##0.00;&quot;-&quot;">
                  <c:v>1.39</c:v>
                </c:pt>
                <c:pt idx="4" formatCode="#,##0.00;&quot;△&quot;#,##0.00;&quot;-&quot;">
                  <c:v>1.1599999999999999</c:v>
                </c:pt>
              </c:numCache>
            </c:numRef>
          </c:val>
        </c:ser>
        <c:dLbls>
          <c:showLegendKey val="0"/>
          <c:showVal val="0"/>
          <c:showCatName val="0"/>
          <c:showSerName val="0"/>
          <c:showPercent val="0"/>
          <c:showBubbleSize val="0"/>
        </c:dLbls>
        <c:gapWidth val="150"/>
        <c:axId val="302890680"/>
        <c:axId val="3028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302890680"/>
        <c:axId val="302891072"/>
      </c:lineChart>
      <c:dateAx>
        <c:axId val="302890680"/>
        <c:scaling>
          <c:orientation val="minMax"/>
        </c:scaling>
        <c:delete val="1"/>
        <c:axPos val="b"/>
        <c:numFmt formatCode="ge" sourceLinked="1"/>
        <c:majorTickMark val="none"/>
        <c:minorTickMark val="none"/>
        <c:tickLblPos val="none"/>
        <c:crossAx val="302891072"/>
        <c:crosses val="autoZero"/>
        <c:auto val="1"/>
        <c:lblOffset val="100"/>
        <c:baseTimeUnit val="years"/>
      </c:dateAx>
      <c:valAx>
        <c:axId val="3028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9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61.46</c:v>
                </c:pt>
                <c:pt idx="1">
                  <c:v>60.39</c:v>
                </c:pt>
                <c:pt idx="2">
                  <c:v>57.84</c:v>
                </c:pt>
                <c:pt idx="3">
                  <c:v>59.66</c:v>
                </c:pt>
                <c:pt idx="4">
                  <c:v>66.88</c:v>
                </c:pt>
              </c:numCache>
            </c:numRef>
          </c:val>
        </c:ser>
        <c:dLbls>
          <c:showLegendKey val="0"/>
          <c:showVal val="0"/>
          <c:showCatName val="0"/>
          <c:showSerName val="0"/>
          <c:showPercent val="0"/>
          <c:showBubbleSize val="0"/>
        </c:dLbls>
        <c:gapWidth val="150"/>
        <c:axId val="304966272"/>
        <c:axId val="30496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304966272"/>
        <c:axId val="304967448"/>
      </c:lineChart>
      <c:dateAx>
        <c:axId val="304966272"/>
        <c:scaling>
          <c:orientation val="minMax"/>
        </c:scaling>
        <c:delete val="1"/>
        <c:axPos val="b"/>
        <c:numFmt formatCode="ge" sourceLinked="1"/>
        <c:majorTickMark val="none"/>
        <c:minorTickMark val="none"/>
        <c:tickLblPos val="none"/>
        <c:crossAx val="304967448"/>
        <c:crosses val="autoZero"/>
        <c:auto val="1"/>
        <c:lblOffset val="100"/>
        <c:baseTimeUnit val="years"/>
      </c:dateAx>
      <c:valAx>
        <c:axId val="30496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87.75</c:v>
                </c:pt>
                <c:pt idx="1">
                  <c:v>85.94</c:v>
                </c:pt>
                <c:pt idx="2">
                  <c:v>86.39</c:v>
                </c:pt>
                <c:pt idx="3">
                  <c:v>84.51</c:v>
                </c:pt>
                <c:pt idx="4">
                  <c:v>73.540000000000006</c:v>
                </c:pt>
              </c:numCache>
            </c:numRef>
          </c:val>
        </c:ser>
        <c:dLbls>
          <c:showLegendKey val="0"/>
          <c:showVal val="0"/>
          <c:showCatName val="0"/>
          <c:showSerName val="0"/>
          <c:showPercent val="0"/>
          <c:showBubbleSize val="0"/>
        </c:dLbls>
        <c:gapWidth val="150"/>
        <c:axId val="304967056"/>
        <c:axId val="30496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304967056"/>
        <c:axId val="304969016"/>
      </c:lineChart>
      <c:dateAx>
        <c:axId val="304967056"/>
        <c:scaling>
          <c:orientation val="minMax"/>
        </c:scaling>
        <c:delete val="1"/>
        <c:axPos val="b"/>
        <c:numFmt formatCode="ge" sourceLinked="1"/>
        <c:majorTickMark val="none"/>
        <c:minorTickMark val="none"/>
        <c:tickLblPos val="none"/>
        <c:crossAx val="304969016"/>
        <c:crosses val="autoZero"/>
        <c:auto val="1"/>
        <c:lblOffset val="100"/>
        <c:baseTimeUnit val="years"/>
      </c:dateAx>
      <c:valAx>
        <c:axId val="30496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6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68.81</c:v>
                </c:pt>
                <c:pt idx="1">
                  <c:v>71.67</c:v>
                </c:pt>
                <c:pt idx="2">
                  <c:v>119.61</c:v>
                </c:pt>
                <c:pt idx="3">
                  <c:v>91.17</c:v>
                </c:pt>
                <c:pt idx="4">
                  <c:v>74.290000000000006</c:v>
                </c:pt>
              </c:numCache>
            </c:numRef>
          </c:val>
        </c:ser>
        <c:dLbls>
          <c:showLegendKey val="0"/>
          <c:showVal val="0"/>
          <c:showCatName val="0"/>
          <c:showSerName val="0"/>
          <c:showPercent val="0"/>
          <c:showBubbleSize val="0"/>
        </c:dLbls>
        <c:gapWidth val="150"/>
        <c:axId val="304381992"/>
        <c:axId val="30438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304381992"/>
        <c:axId val="304385128"/>
      </c:lineChart>
      <c:dateAx>
        <c:axId val="304381992"/>
        <c:scaling>
          <c:orientation val="minMax"/>
        </c:scaling>
        <c:delete val="1"/>
        <c:axPos val="b"/>
        <c:numFmt formatCode="ge" sourceLinked="1"/>
        <c:majorTickMark val="none"/>
        <c:minorTickMark val="none"/>
        <c:tickLblPos val="none"/>
        <c:crossAx val="304385128"/>
        <c:crosses val="autoZero"/>
        <c:auto val="1"/>
        <c:lblOffset val="100"/>
        <c:baseTimeUnit val="years"/>
      </c:dateAx>
      <c:valAx>
        <c:axId val="30438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8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386696"/>
        <c:axId val="3043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386696"/>
        <c:axId val="304380032"/>
      </c:lineChart>
      <c:dateAx>
        <c:axId val="304386696"/>
        <c:scaling>
          <c:orientation val="minMax"/>
        </c:scaling>
        <c:delete val="1"/>
        <c:axPos val="b"/>
        <c:numFmt formatCode="ge" sourceLinked="1"/>
        <c:majorTickMark val="none"/>
        <c:minorTickMark val="none"/>
        <c:tickLblPos val="none"/>
        <c:crossAx val="304380032"/>
        <c:crosses val="autoZero"/>
        <c:auto val="1"/>
        <c:lblOffset val="100"/>
        <c:baseTimeUnit val="years"/>
      </c:dateAx>
      <c:valAx>
        <c:axId val="3043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8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383560"/>
        <c:axId val="30438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383560"/>
        <c:axId val="304381208"/>
      </c:lineChart>
      <c:dateAx>
        <c:axId val="304383560"/>
        <c:scaling>
          <c:orientation val="minMax"/>
        </c:scaling>
        <c:delete val="1"/>
        <c:axPos val="b"/>
        <c:numFmt formatCode="ge" sourceLinked="1"/>
        <c:majorTickMark val="none"/>
        <c:minorTickMark val="none"/>
        <c:tickLblPos val="none"/>
        <c:crossAx val="304381208"/>
        <c:crosses val="autoZero"/>
        <c:auto val="1"/>
        <c:lblOffset val="100"/>
        <c:baseTimeUnit val="years"/>
      </c:dateAx>
      <c:valAx>
        <c:axId val="30438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8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387088"/>
        <c:axId val="30438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387088"/>
        <c:axId val="304383952"/>
      </c:lineChart>
      <c:dateAx>
        <c:axId val="304387088"/>
        <c:scaling>
          <c:orientation val="minMax"/>
        </c:scaling>
        <c:delete val="1"/>
        <c:axPos val="b"/>
        <c:numFmt formatCode="ge" sourceLinked="1"/>
        <c:majorTickMark val="none"/>
        <c:minorTickMark val="none"/>
        <c:tickLblPos val="none"/>
        <c:crossAx val="304383952"/>
        <c:crosses val="autoZero"/>
        <c:auto val="1"/>
        <c:lblOffset val="100"/>
        <c:baseTimeUnit val="years"/>
      </c:dateAx>
      <c:valAx>
        <c:axId val="30438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8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384736"/>
        <c:axId val="30438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384736"/>
        <c:axId val="304385520"/>
      </c:lineChart>
      <c:dateAx>
        <c:axId val="304384736"/>
        <c:scaling>
          <c:orientation val="minMax"/>
        </c:scaling>
        <c:delete val="1"/>
        <c:axPos val="b"/>
        <c:numFmt formatCode="ge" sourceLinked="1"/>
        <c:majorTickMark val="none"/>
        <c:minorTickMark val="none"/>
        <c:tickLblPos val="none"/>
        <c:crossAx val="304385520"/>
        <c:crosses val="autoZero"/>
        <c:auto val="1"/>
        <c:lblOffset val="100"/>
        <c:baseTimeUnit val="years"/>
      </c:dateAx>
      <c:valAx>
        <c:axId val="30438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1447.71</c:v>
                </c:pt>
                <c:pt idx="1">
                  <c:v>1351.14</c:v>
                </c:pt>
                <c:pt idx="2">
                  <c:v>1288.78</c:v>
                </c:pt>
                <c:pt idx="3">
                  <c:v>1298.1500000000001</c:v>
                </c:pt>
                <c:pt idx="4">
                  <c:v>1263.27</c:v>
                </c:pt>
              </c:numCache>
            </c:numRef>
          </c:val>
        </c:ser>
        <c:dLbls>
          <c:showLegendKey val="0"/>
          <c:showVal val="0"/>
          <c:showCatName val="0"/>
          <c:showSerName val="0"/>
          <c:showPercent val="0"/>
          <c:showBubbleSize val="0"/>
        </c:dLbls>
        <c:gapWidth val="150"/>
        <c:axId val="304971760"/>
        <c:axId val="3049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304971760"/>
        <c:axId val="304972544"/>
      </c:lineChart>
      <c:dateAx>
        <c:axId val="304971760"/>
        <c:scaling>
          <c:orientation val="minMax"/>
        </c:scaling>
        <c:delete val="1"/>
        <c:axPos val="b"/>
        <c:numFmt formatCode="ge" sourceLinked="1"/>
        <c:majorTickMark val="none"/>
        <c:minorTickMark val="none"/>
        <c:tickLblPos val="none"/>
        <c:crossAx val="304972544"/>
        <c:crosses val="autoZero"/>
        <c:auto val="1"/>
        <c:lblOffset val="100"/>
        <c:baseTimeUnit val="years"/>
      </c:dateAx>
      <c:valAx>
        <c:axId val="3049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7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44.68</c:v>
                </c:pt>
                <c:pt idx="1">
                  <c:v>44.03</c:v>
                </c:pt>
                <c:pt idx="2">
                  <c:v>45.77</c:v>
                </c:pt>
                <c:pt idx="3">
                  <c:v>42.64</c:v>
                </c:pt>
                <c:pt idx="4">
                  <c:v>53.38</c:v>
                </c:pt>
              </c:numCache>
            </c:numRef>
          </c:val>
        </c:ser>
        <c:dLbls>
          <c:showLegendKey val="0"/>
          <c:showVal val="0"/>
          <c:showCatName val="0"/>
          <c:showSerName val="0"/>
          <c:showPercent val="0"/>
          <c:showBubbleSize val="0"/>
        </c:dLbls>
        <c:gapWidth val="150"/>
        <c:axId val="304969408"/>
        <c:axId val="30497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304969408"/>
        <c:axId val="304972936"/>
      </c:lineChart>
      <c:dateAx>
        <c:axId val="304969408"/>
        <c:scaling>
          <c:orientation val="minMax"/>
        </c:scaling>
        <c:delete val="1"/>
        <c:axPos val="b"/>
        <c:numFmt formatCode="ge" sourceLinked="1"/>
        <c:majorTickMark val="none"/>
        <c:minorTickMark val="none"/>
        <c:tickLblPos val="none"/>
        <c:crossAx val="304972936"/>
        <c:crosses val="autoZero"/>
        <c:auto val="1"/>
        <c:lblOffset val="100"/>
        <c:baseTimeUnit val="years"/>
      </c:dateAx>
      <c:valAx>
        <c:axId val="30497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407.06</c:v>
                </c:pt>
                <c:pt idx="1">
                  <c:v>417.58</c:v>
                </c:pt>
                <c:pt idx="2">
                  <c:v>406.09</c:v>
                </c:pt>
                <c:pt idx="3">
                  <c:v>433.18</c:v>
                </c:pt>
                <c:pt idx="4">
                  <c:v>352.14</c:v>
                </c:pt>
              </c:numCache>
            </c:numRef>
          </c:val>
        </c:ser>
        <c:dLbls>
          <c:showLegendKey val="0"/>
          <c:showVal val="0"/>
          <c:showCatName val="0"/>
          <c:showSerName val="0"/>
          <c:showPercent val="0"/>
          <c:showBubbleSize val="0"/>
        </c:dLbls>
        <c:gapWidth val="150"/>
        <c:axId val="304965880"/>
        <c:axId val="30496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304965880"/>
        <c:axId val="304969800"/>
      </c:lineChart>
      <c:dateAx>
        <c:axId val="304965880"/>
        <c:scaling>
          <c:orientation val="minMax"/>
        </c:scaling>
        <c:delete val="1"/>
        <c:axPos val="b"/>
        <c:numFmt formatCode="ge" sourceLinked="1"/>
        <c:majorTickMark val="none"/>
        <c:minorTickMark val="none"/>
        <c:tickLblPos val="none"/>
        <c:crossAx val="304969800"/>
        <c:crosses val="autoZero"/>
        <c:auto val="1"/>
        <c:lblOffset val="100"/>
        <c:baseTimeUnit val="years"/>
      </c:dateAx>
      <c:valAx>
        <c:axId val="30496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6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鳥取県　日南町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121</v>
      </c>
      <c r="AE8" s="74"/>
      <c r="AF8" s="74"/>
      <c r="AG8" s="74"/>
      <c r="AH8" s="74"/>
      <c r="AI8" s="74"/>
      <c r="AJ8" s="74"/>
      <c r="AK8" s="2"/>
      <c r="AL8" s="67">
        <f>データ!$R$6</f>
        <v>4931</v>
      </c>
      <c r="AM8" s="67"/>
      <c r="AN8" s="67"/>
      <c r="AO8" s="67"/>
      <c r="AP8" s="67"/>
      <c r="AQ8" s="67"/>
      <c r="AR8" s="67"/>
      <c r="AS8" s="67"/>
      <c r="AT8" s="66">
        <f>データ!$S$6</f>
        <v>340.96</v>
      </c>
      <c r="AU8" s="66"/>
      <c r="AV8" s="66"/>
      <c r="AW8" s="66"/>
      <c r="AX8" s="66"/>
      <c r="AY8" s="66"/>
      <c r="AZ8" s="66"/>
      <c r="BA8" s="66"/>
      <c r="BB8" s="66">
        <f>データ!$T$6</f>
        <v>14.46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72.430000000000007</v>
      </c>
      <c r="Q10" s="66"/>
      <c r="R10" s="66"/>
      <c r="S10" s="66"/>
      <c r="T10" s="66"/>
      <c r="U10" s="66"/>
      <c r="V10" s="66"/>
      <c r="W10" s="67">
        <f>データ!$Q$6</f>
        <v>3170</v>
      </c>
      <c r="X10" s="67"/>
      <c r="Y10" s="67"/>
      <c r="Z10" s="67"/>
      <c r="AA10" s="67"/>
      <c r="AB10" s="67"/>
      <c r="AC10" s="67"/>
      <c r="AD10" s="2"/>
      <c r="AE10" s="2"/>
      <c r="AF10" s="2"/>
      <c r="AG10" s="2"/>
      <c r="AH10" s="2"/>
      <c r="AI10" s="2"/>
      <c r="AJ10" s="2"/>
      <c r="AK10" s="2"/>
      <c r="AL10" s="67">
        <f>データ!$U$6</f>
        <v>3521</v>
      </c>
      <c r="AM10" s="67"/>
      <c r="AN10" s="67"/>
      <c r="AO10" s="67"/>
      <c r="AP10" s="67"/>
      <c r="AQ10" s="67"/>
      <c r="AR10" s="67"/>
      <c r="AS10" s="67"/>
      <c r="AT10" s="66">
        <f>データ!$V$6</f>
        <v>20.73</v>
      </c>
      <c r="AU10" s="66"/>
      <c r="AV10" s="66"/>
      <c r="AW10" s="66"/>
      <c r="AX10" s="66"/>
      <c r="AY10" s="66"/>
      <c r="AZ10" s="66"/>
      <c r="BA10" s="66"/>
      <c r="BB10" s="66">
        <f>データ!$W$6</f>
        <v>169.85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118</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35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65</v>
      </c>
      <c r="B4" s="31"/>
      <c r="C4" s="31"/>
      <c r="D4" s="31"/>
      <c r="E4" s="31"/>
      <c r="F4" s="31"/>
      <c r="G4" s="31"/>
      <c r="H4" s="81"/>
      <c r="I4" s="82"/>
      <c r="J4" s="82"/>
      <c r="K4" s="82"/>
      <c r="L4" s="82"/>
      <c r="M4" s="82"/>
      <c r="N4" s="82"/>
      <c r="O4" s="82"/>
      <c r="P4" s="82"/>
      <c r="Q4" s="82"/>
      <c r="R4" s="82"/>
      <c r="S4" s="82"/>
      <c r="T4" s="82"/>
      <c r="U4" s="82"/>
      <c r="V4" s="82"/>
      <c r="W4" s="83"/>
      <c r="X4" s="77" t="s">
        <v>66</v>
      </c>
      <c r="Y4" s="77"/>
      <c r="Z4" s="77"/>
      <c r="AA4" s="77"/>
      <c r="AB4" s="77"/>
      <c r="AC4" s="77"/>
      <c r="AD4" s="77"/>
      <c r="AE4" s="77"/>
      <c r="AF4" s="77"/>
      <c r="AG4" s="77"/>
      <c r="AH4" s="77"/>
      <c r="AI4" s="77" t="s">
        <v>67</v>
      </c>
      <c r="AJ4" s="77"/>
      <c r="AK4" s="77"/>
      <c r="AL4" s="77"/>
      <c r="AM4" s="77"/>
      <c r="AN4" s="77"/>
      <c r="AO4" s="77"/>
      <c r="AP4" s="77"/>
      <c r="AQ4" s="77"/>
      <c r="AR4" s="77"/>
      <c r="AS4" s="77"/>
      <c r="AT4" s="77" t="s">
        <v>68</v>
      </c>
      <c r="AU4" s="77"/>
      <c r="AV4" s="77"/>
      <c r="AW4" s="77"/>
      <c r="AX4" s="77"/>
      <c r="AY4" s="77"/>
      <c r="AZ4" s="77"/>
      <c r="BA4" s="77"/>
      <c r="BB4" s="77"/>
      <c r="BC4" s="77"/>
      <c r="BD4" s="77"/>
      <c r="BE4" s="77" t="s">
        <v>69</v>
      </c>
      <c r="BF4" s="77"/>
      <c r="BG4" s="77"/>
      <c r="BH4" s="77"/>
      <c r="BI4" s="77"/>
      <c r="BJ4" s="77"/>
      <c r="BK4" s="77"/>
      <c r="BL4" s="77"/>
      <c r="BM4" s="77"/>
      <c r="BN4" s="77"/>
      <c r="BO4" s="77"/>
      <c r="BP4" s="77" t="s">
        <v>70</v>
      </c>
      <c r="BQ4" s="77"/>
      <c r="BR4" s="77"/>
      <c r="BS4" s="77"/>
      <c r="BT4" s="77"/>
      <c r="BU4" s="77"/>
      <c r="BV4" s="77"/>
      <c r="BW4" s="77"/>
      <c r="BX4" s="77"/>
      <c r="BY4" s="77"/>
      <c r="BZ4" s="77"/>
      <c r="CA4" s="77" t="s">
        <v>71</v>
      </c>
      <c r="CB4" s="77"/>
      <c r="CC4" s="77"/>
      <c r="CD4" s="77"/>
      <c r="CE4" s="77"/>
      <c r="CF4" s="77"/>
      <c r="CG4" s="77"/>
      <c r="CH4" s="77"/>
      <c r="CI4" s="77"/>
      <c r="CJ4" s="77"/>
      <c r="CK4" s="77"/>
      <c r="CL4" s="77" t="s">
        <v>72</v>
      </c>
      <c r="CM4" s="77"/>
      <c r="CN4" s="77"/>
      <c r="CO4" s="77"/>
      <c r="CP4" s="77"/>
      <c r="CQ4" s="77"/>
      <c r="CR4" s="77"/>
      <c r="CS4" s="77"/>
      <c r="CT4" s="77"/>
      <c r="CU4" s="77"/>
      <c r="CV4" s="77"/>
      <c r="CW4" s="77" t="s">
        <v>73</v>
      </c>
      <c r="CX4" s="77"/>
      <c r="CY4" s="77"/>
      <c r="CZ4" s="77"/>
      <c r="DA4" s="77"/>
      <c r="DB4" s="77"/>
      <c r="DC4" s="77"/>
      <c r="DD4" s="77"/>
      <c r="DE4" s="77"/>
      <c r="DF4" s="77"/>
      <c r="DG4" s="77"/>
      <c r="DH4" s="77" t="s">
        <v>74</v>
      </c>
      <c r="DI4" s="77"/>
      <c r="DJ4" s="77"/>
      <c r="DK4" s="77"/>
      <c r="DL4" s="77"/>
      <c r="DM4" s="77"/>
      <c r="DN4" s="77"/>
      <c r="DO4" s="77"/>
      <c r="DP4" s="77"/>
      <c r="DQ4" s="77"/>
      <c r="DR4" s="77"/>
      <c r="DS4" s="77" t="s">
        <v>75</v>
      </c>
      <c r="DT4" s="77"/>
      <c r="DU4" s="77"/>
      <c r="DV4" s="77"/>
      <c r="DW4" s="77"/>
      <c r="DX4" s="77"/>
      <c r="DY4" s="77"/>
      <c r="DZ4" s="77"/>
      <c r="EA4" s="77"/>
      <c r="EB4" s="77"/>
      <c r="EC4" s="77"/>
      <c r="ED4" s="77" t="s">
        <v>76</v>
      </c>
      <c r="EE4" s="77"/>
      <c r="EF4" s="77"/>
      <c r="EG4" s="77"/>
      <c r="EH4" s="77"/>
      <c r="EI4" s="77"/>
      <c r="EJ4" s="77"/>
      <c r="EK4" s="77"/>
      <c r="EL4" s="77"/>
      <c r="EM4" s="77"/>
      <c r="EN4" s="77"/>
    </row>
    <row r="5" spans="1:144">
      <c r="A5" s="29" t="s">
        <v>77</v>
      </c>
      <c r="B5" s="32"/>
      <c r="C5" s="32"/>
      <c r="D5" s="32"/>
      <c r="E5" s="32"/>
      <c r="F5" s="32"/>
      <c r="G5" s="32"/>
      <c r="H5" s="33" t="s">
        <v>78</v>
      </c>
      <c r="I5" s="33" t="s">
        <v>79</v>
      </c>
      <c r="J5" s="33" t="s">
        <v>80</v>
      </c>
      <c r="K5" s="33" t="s">
        <v>81</v>
      </c>
      <c r="L5" s="33" t="s">
        <v>82</v>
      </c>
      <c r="M5" s="33" t="s">
        <v>83</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41</v>
      </c>
      <c r="AI5" s="33" t="s">
        <v>94</v>
      </c>
      <c r="AJ5" s="33" t="s">
        <v>95</v>
      </c>
      <c r="AK5" s="33" t="s">
        <v>96</v>
      </c>
      <c r="AL5" s="33" t="s">
        <v>97</v>
      </c>
      <c r="AM5" s="33" t="s">
        <v>98</v>
      </c>
      <c r="AN5" s="33" t="s">
        <v>99</v>
      </c>
      <c r="AO5" s="33" t="s">
        <v>100</v>
      </c>
      <c r="AP5" s="33" t="s">
        <v>101</v>
      </c>
      <c r="AQ5" s="33" t="s">
        <v>102</v>
      </c>
      <c r="AR5" s="33" t="s">
        <v>103</v>
      </c>
      <c r="AS5" s="33" t="s">
        <v>104</v>
      </c>
      <c r="AT5" s="33" t="s">
        <v>94</v>
      </c>
      <c r="AU5" s="33" t="s">
        <v>95</v>
      </c>
      <c r="AV5" s="33" t="s">
        <v>96</v>
      </c>
      <c r="AW5" s="33" t="s">
        <v>97</v>
      </c>
      <c r="AX5" s="33" t="s">
        <v>98</v>
      </c>
      <c r="AY5" s="33" t="s">
        <v>99</v>
      </c>
      <c r="AZ5" s="33" t="s">
        <v>100</v>
      </c>
      <c r="BA5" s="33" t="s">
        <v>101</v>
      </c>
      <c r="BB5" s="33" t="s">
        <v>102</v>
      </c>
      <c r="BC5" s="33" t="s">
        <v>103</v>
      </c>
      <c r="BD5" s="33" t="s">
        <v>104</v>
      </c>
      <c r="BE5" s="33" t="s">
        <v>94</v>
      </c>
      <c r="BF5" s="33" t="s">
        <v>95</v>
      </c>
      <c r="BG5" s="33" t="s">
        <v>96</v>
      </c>
      <c r="BH5" s="33" t="s">
        <v>97</v>
      </c>
      <c r="BI5" s="33" t="s">
        <v>98</v>
      </c>
      <c r="BJ5" s="33" t="s">
        <v>99</v>
      </c>
      <c r="BK5" s="33" t="s">
        <v>100</v>
      </c>
      <c r="BL5" s="33" t="s">
        <v>101</v>
      </c>
      <c r="BM5" s="33" t="s">
        <v>102</v>
      </c>
      <c r="BN5" s="33" t="s">
        <v>103</v>
      </c>
      <c r="BO5" s="33" t="s">
        <v>104</v>
      </c>
      <c r="BP5" s="33" t="s">
        <v>94</v>
      </c>
      <c r="BQ5" s="33" t="s">
        <v>95</v>
      </c>
      <c r="BR5" s="33" t="s">
        <v>96</v>
      </c>
      <c r="BS5" s="33" t="s">
        <v>97</v>
      </c>
      <c r="BT5" s="33" t="s">
        <v>98</v>
      </c>
      <c r="BU5" s="33" t="s">
        <v>99</v>
      </c>
      <c r="BV5" s="33" t="s">
        <v>100</v>
      </c>
      <c r="BW5" s="33" t="s">
        <v>101</v>
      </c>
      <c r="BX5" s="33" t="s">
        <v>102</v>
      </c>
      <c r="BY5" s="33" t="s">
        <v>103</v>
      </c>
      <c r="BZ5" s="33" t="s">
        <v>104</v>
      </c>
      <c r="CA5" s="33" t="s">
        <v>94</v>
      </c>
      <c r="CB5" s="33" t="s">
        <v>95</v>
      </c>
      <c r="CC5" s="33" t="s">
        <v>96</v>
      </c>
      <c r="CD5" s="33" t="s">
        <v>97</v>
      </c>
      <c r="CE5" s="33" t="s">
        <v>98</v>
      </c>
      <c r="CF5" s="33" t="s">
        <v>99</v>
      </c>
      <c r="CG5" s="33" t="s">
        <v>100</v>
      </c>
      <c r="CH5" s="33" t="s">
        <v>101</v>
      </c>
      <c r="CI5" s="33" t="s">
        <v>102</v>
      </c>
      <c r="CJ5" s="33" t="s">
        <v>103</v>
      </c>
      <c r="CK5" s="33" t="s">
        <v>104</v>
      </c>
      <c r="CL5" s="33" t="s">
        <v>94</v>
      </c>
      <c r="CM5" s="33" t="s">
        <v>95</v>
      </c>
      <c r="CN5" s="33" t="s">
        <v>96</v>
      </c>
      <c r="CO5" s="33" t="s">
        <v>97</v>
      </c>
      <c r="CP5" s="33" t="s">
        <v>98</v>
      </c>
      <c r="CQ5" s="33" t="s">
        <v>99</v>
      </c>
      <c r="CR5" s="33" t="s">
        <v>100</v>
      </c>
      <c r="CS5" s="33" t="s">
        <v>101</v>
      </c>
      <c r="CT5" s="33" t="s">
        <v>102</v>
      </c>
      <c r="CU5" s="33" t="s">
        <v>103</v>
      </c>
      <c r="CV5" s="33" t="s">
        <v>104</v>
      </c>
      <c r="CW5" s="33" t="s">
        <v>94</v>
      </c>
      <c r="CX5" s="33" t="s">
        <v>95</v>
      </c>
      <c r="CY5" s="33" t="s">
        <v>96</v>
      </c>
      <c r="CZ5" s="33" t="s">
        <v>97</v>
      </c>
      <c r="DA5" s="33" t="s">
        <v>98</v>
      </c>
      <c r="DB5" s="33" t="s">
        <v>99</v>
      </c>
      <c r="DC5" s="33" t="s">
        <v>100</v>
      </c>
      <c r="DD5" s="33" t="s">
        <v>101</v>
      </c>
      <c r="DE5" s="33" t="s">
        <v>102</v>
      </c>
      <c r="DF5" s="33" t="s">
        <v>103</v>
      </c>
      <c r="DG5" s="33" t="s">
        <v>104</v>
      </c>
      <c r="DH5" s="33" t="s">
        <v>94</v>
      </c>
      <c r="DI5" s="33" t="s">
        <v>95</v>
      </c>
      <c r="DJ5" s="33" t="s">
        <v>96</v>
      </c>
      <c r="DK5" s="33" t="s">
        <v>97</v>
      </c>
      <c r="DL5" s="33" t="s">
        <v>98</v>
      </c>
      <c r="DM5" s="33" t="s">
        <v>99</v>
      </c>
      <c r="DN5" s="33" t="s">
        <v>100</v>
      </c>
      <c r="DO5" s="33" t="s">
        <v>101</v>
      </c>
      <c r="DP5" s="33" t="s">
        <v>102</v>
      </c>
      <c r="DQ5" s="33" t="s">
        <v>103</v>
      </c>
      <c r="DR5" s="33" t="s">
        <v>104</v>
      </c>
      <c r="DS5" s="33" t="s">
        <v>94</v>
      </c>
      <c r="DT5" s="33" t="s">
        <v>95</v>
      </c>
      <c r="DU5" s="33" t="s">
        <v>96</v>
      </c>
      <c r="DV5" s="33" t="s">
        <v>97</v>
      </c>
      <c r="DW5" s="33" t="s">
        <v>98</v>
      </c>
      <c r="DX5" s="33" t="s">
        <v>99</v>
      </c>
      <c r="DY5" s="33" t="s">
        <v>100</v>
      </c>
      <c r="DZ5" s="33" t="s">
        <v>101</v>
      </c>
      <c r="EA5" s="33" t="s">
        <v>102</v>
      </c>
      <c r="EB5" s="33" t="s">
        <v>103</v>
      </c>
      <c r="EC5" s="33" t="s">
        <v>104</v>
      </c>
      <c r="ED5" s="33" t="s">
        <v>94</v>
      </c>
      <c r="EE5" s="33" t="s">
        <v>95</v>
      </c>
      <c r="EF5" s="33" t="s">
        <v>96</v>
      </c>
      <c r="EG5" s="33" t="s">
        <v>97</v>
      </c>
      <c r="EH5" s="33" t="s">
        <v>98</v>
      </c>
      <c r="EI5" s="33" t="s">
        <v>99</v>
      </c>
      <c r="EJ5" s="33" t="s">
        <v>100</v>
      </c>
      <c r="EK5" s="33" t="s">
        <v>101</v>
      </c>
      <c r="EL5" s="33" t="s">
        <v>102</v>
      </c>
      <c r="EM5" s="33" t="s">
        <v>103</v>
      </c>
      <c r="EN5" s="33" t="s">
        <v>104</v>
      </c>
    </row>
    <row r="6" spans="1:144" s="37" customFormat="1">
      <c r="A6" s="29" t="s">
        <v>105</v>
      </c>
      <c r="B6" s="34">
        <f>B7</f>
        <v>2016</v>
      </c>
      <c r="C6" s="34">
        <f t="shared" ref="C6:W6" si="3">C7</f>
        <v>314013</v>
      </c>
      <c r="D6" s="34">
        <f t="shared" si="3"/>
        <v>47</v>
      </c>
      <c r="E6" s="34">
        <f t="shared" si="3"/>
        <v>1</v>
      </c>
      <c r="F6" s="34">
        <f t="shared" si="3"/>
        <v>0</v>
      </c>
      <c r="G6" s="34">
        <f t="shared" si="3"/>
        <v>0</v>
      </c>
      <c r="H6" s="34" t="str">
        <f t="shared" si="3"/>
        <v>鳥取県　日南町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72.430000000000007</v>
      </c>
      <c r="Q6" s="35">
        <f t="shared" si="3"/>
        <v>3170</v>
      </c>
      <c r="R6" s="35">
        <f t="shared" si="3"/>
        <v>4931</v>
      </c>
      <c r="S6" s="35">
        <f t="shared" si="3"/>
        <v>340.96</v>
      </c>
      <c r="T6" s="35">
        <f t="shared" si="3"/>
        <v>14.46</v>
      </c>
      <c r="U6" s="35">
        <f t="shared" si="3"/>
        <v>3521</v>
      </c>
      <c r="V6" s="35">
        <f t="shared" si="3"/>
        <v>20.73</v>
      </c>
      <c r="W6" s="35">
        <f t="shared" si="3"/>
        <v>169.85</v>
      </c>
      <c r="X6" s="36">
        <f>IF(X7="",NA(),X7)</f>
        <v>68.81</v>
      </c>
      <c r="Y6" s="36">
        <f t="shared" ref="Y6:AG6" si="4">IF(Y7="",NA(),Y7)</f>
        <v>71.67</v>
      </c>
      <c r="Z6" s="36">
        <f t="shared" si="4"/>
        <v>119.61</v>
      </c>
      <c r="AA6" s="36">
        <f t="shared" si="4"/>
        <v>91.17</v>
      </c>
      <c r="AB6" s="36">
        <f t="shared" si="4"/>
        <v>74.290000000000006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1447.71</v>
      </c>
      <c r="BF6" s="36">
        <f t="shared" ref="BF6:BN6" si="7">IF(BF7="",NA(),BF7)</f>
        <v>1351.14</v>
      </c>
      <c r="BG6" s="36">
        <f t="shared" si="7"/>
        <v>1288.78</v>
      </c>
      <c r="BH6" s="36">
        <f t="shared" si="7"/>
        <v>1298.1500000000001</v>
      </c>
      <c r="BI6" s="36">
        <f t="shared" si="7"/>
        <v>1263.27</v>
      </c>
      <c r="BJ6" s="36">
        <f t="shared" si="7"/>
        <v>1108.26</v>
      </c>
      <c r="BK6" s="36">
        <f t="shared" si="7"/>
        <v>1113.76</v>
      </c>
      <c r="BL6" s="36">
        <f t="shared" si="7"/>
        <v>1125.69</v>
      </c>
      <c r="BM6" s="36">
        <f t="shared" si="7"/>
        <v>1134.67</v>
      </c>
      <c r="BN6" s="36">
        <f t="shared" si="7"/>
        <v>1144.79</v>
      </c>
      <c r="BO6" s="35" t="str">
        <f>IF(BO7="","",IF(BO7="-","【-】","【"&amp;SUBSTITUTE(TEXT(BO7,"#,##0.00"),"-","△")&amp;"】"))</f>
        <v>【1,280.76】</v>
      </c>
      <c r="BP6" s="36">
        <f>IF(BP7="",NA(),BP7)</f>
        <v>44.68</v>
      </c>
      <c r="BQ6" s="36">
        <f t="shared" ref="BQ6:BY6" si="8">IF(BQ7="",NA(),BQ7)</f>
        <v>44.03</v>
      </c>
      <c r="BR6" s="36">
        <f t="shared" si="8"/>
        <v>45.77</v>
      </c>
      <c r="BS6" s="36">
        <f t="shared" si="8"/>
        <v>42.64</v>
      </c>
      <c r="BT6" s="36">
        <f t="shared" si="8"/>
        <v>53.38</v>
      </c>
      <c r="BU6" s="36">
        <f t="shared" si="8"/>
        <v>19.77</v>
      </c>
      <c r="BV6" s="36">
        <f t="shared" si="8"/>
        <v>34.25</v>
      </c>
      <c r="BW6" s="36">
        <f t="shared" si="8"/>
        <v>46.48</v>
      </c>
      <c r="BX6" s="36">
        <f t="shared" si="8"/>
        <v>40.6</v>
      </c>
      <c r="BY6" s="36">
        <f t="shared" si="8"/>
        <v>56.04</v>
      </c>
      <c r="BZ6" s="35" t="str">
        <f>IF(BZ7="","",IF(BZ7="-","【-】","【"&amp;SUBSTITUTE(TEXT(BZ7,"#,##0.00"),"-","△")&amp;"】"))</f>
        <v>【53.06】</v>
      </c>
      <c r="CA6" s="36">
        <f>IF(CA7="",NA(),CA7)</f>
        <v>407.06</v>
      </c>
      <c r="CB6" s="36">
        <f t="shared" ref="CB6:CJ6" si="9">IF(CB7="",NA(),CB7)</f>
        <v>417.58</v>
      </c>
      <c r="CC6" s="36">
        <f t="shared" si="9"/>
        <v>406.09</v>
      </c>
      <c r="CD6" s="36">
        <f t="shared" si="9"/>
        <v>433.18</v>
      </c>
      <c r="CE6" s="36">
        <f t="shared" si="9"/>
        <v>352.14</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61.46</v>
      </c>
      <c r="CM6" s="36">
        <f t="shared" ref="CM6:CU6" si="10">IF(CM7="",NA(),CM7)</f>
        <v>60.39</v>
      </c>
      <c r="CN6" s="36">
        <f t="shared" si="10"/>
        <v>57.84</v>
      </c>
      <c r="CO6" s="36">
        <f t="shared" si="10"/>
        <v>59.66</v>
      </c>
      <c r="CP6" s="36">
        <f t="shared" si="10"/>
        <v>66.88</v>
      </c>
      <c r="CQ6" s="36">
        <f t="shared" si="10"/>
        <v>57.17</v>
      </c>
      <c r="CR6" s="36">
        <f t="shared" si="10"/>
        <v>57.55</v>
      </c>
      <c r="CS6" s="36">
        <f t="shared" si="10"/>
        <v>57.43</v>
      </c>
      <c r="CT6" s="36">
        <f t="shared" si="10"/>
        <v>57.29</v>
      </c>
      <c r="CU6" s="36">
        <f t="shared" si="10"/>
        <v>55.9</v>
      </c>
      <c r="CV6" s="35" t="str">
        <f>IF(CV7="","",IF(CV7="-","【-】","【"&amp;SUBSTITUTE(TEXT(CV7,"#,##0.00"),"-","△")&amp;"】"))</f>
        <v>【56.28】</v>
      </c>
      <c r="CW6" s="36">
        <f>IF(CW7="",NA(),CW7)</f>
        <v>87.75</v>
      </c>
      <c r="CX6" s="36">
        <f t="shared" ref="CX6:DF6" si="11">IF(CX7="",NA(),CX7)</f>
        <v>85.94</v>
      </c>
      <c r="CY6" s="36">
        <f t="shared" si="11"/>
        <v>86.39</v>
      </c>
      <c r="CZ6" s="36">
        <f t="shared" si="11"/>
        <v>84.51</v>
      </c>
      <c r="DA6" s="36">
        <f t="shared" si="11"/>
        <v>73.540000000000006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0.06</v>
      </c>
      <c r="EE6" s="35">
        <f t="shared" ref="EE6:EM6" si="14">IF(EE7="",NA(),EE7)</f>
        <v>0</v>
      </c>
      <c r="EF6" s="35">
        <f t="shared" si="14"/>
        <v>0</v>
      </c>
      <c r="EG6" s="36">
        <f t="shared" si="14"/>
        <v>1.39</v>
      </c>
      <c r="EH6" s="36">
        <f t="shared" si="14"/>
        <v>1.1599999999999999</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314013</v>
      </c>
      <c r="D7" s="38">
        <v>47</v>
      </c>
      <c r="E7" s="38">
        <v>1</v>
      </c>
      <c r="F7" s="38">
        <v>0</v>
      </c>
      <c r="G7" s="38">
        <v>0</v>
      </c>
      <c r="H7" s="38" t="s">
        <v>106</v>
      </c>
      <c r="I7" s="38" t="s">
        <v>107</v>
      </c>
      <c r="J7" s="38" t="s">
        <v>108</v>
      </c>
      <c r="K7" s="38" t="s">
        <v>109</v>
      </c>
      <c r="L7" s="38" t="s">
        <v>110</v>
      </c>
      <c r="M7" s="38"/>
      <c r="N7" s="39" t="s">
        <v>111</v>
      </c>
      <c r="O7" s="39" t="s">
        <v>112</v>
      </c>
      <c r="P7" s="39">
        <v>72.430000000000007</v>
      </c>
      <c r="Q7" s="39">
        <v>3170</v>
      </c>
      <c r="R7" s="39">
        <v>4931</v>
      </c>
      <c r="S7" s="39">
        <v>340.96</v>
      </c>
      <c r="T7" s="39">
        <v>14.46</v>
      </c>
      <c r="U7" s="39">
        <v>3521</v>
      </c>
      <c r="V7" s="39">
        <v>20.73</v>
      </c>
      <c r="W7" s="39">
        <v>169.85</v>
      </c>
      <c r="X7" s="39">
        <v>68.81</v>
      </c>
      <c r="Y7" s="39">
        <v>71.67</v>
      </c>
      <c r="Z7" s="39">
        <v>119.61</v>
      </c>
      <c r="AA7" s="39">
        <v>91.17</v>
      </c>
      <c r="AB7" s="39">
        <v>74.290000000000006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1447.71</v>
      </c>
      <c r="BF7" s="39">
        <v>1351.14</v>
      </c>
      <c r="BG7" s="39">
        <v>1288.78</v>
      </c>
      <c r="BH7" s="39">
        <v>1298.1500000000001</v>
      </c>
      <c r="BI7" s="39">
        <v>1263.27</v>
      </c>
      <c r="BJ7" s="39">
        <v>1108.26</v>
      </c>
      <c r="BK7" s="39">
        <v>1113.76</v>
      </c>
      <c r="BL7" s="39">
        <v>1125.69</v>
      </c>
      <c r="BM7" s="39">
        <v>1134.67</v>
      </c>
      <c r="BN7" s="39">
        <v>1144.79</v>
      </c>
      <c r="BO7" s="39">
        <v>1280.76</v>
      </c>
      <c r="BP7" s="39">
        <v>44.68</v>
      </c>
      <c r="BQ7" s="39">
        <v>44.03</v>
      </c>
      <c r="BR7" s="39">
        <v>45.77</v>
      </c>
      <c r="BS7" s="39">
        <v>42.64</v>
      </c>
      <c r="BT7" s="39">
        <v>53.38</v>
      </c>
      <c r="BU7" s="39">
        <v>19.77</v>
      </c>
      <c r="BV7" s="39">
        <v>34.25</v>
      </c>
      <c r="BW7" s="39">
        <v>46.48</v>
      </c>
      <c r="BX7" s="39">
        <v>40.6</v>
      </c>
      <c r="BY7" s="39">
        <v>56.04</v>
      </c>
      <c r="BZ7" s="39">
        <v>53.06</v>
      </c>
      <c r="CA7" s="39">
        <v>407.06</v>
      </c>
      <c r="CB7" s="39">
        <v>417.58</v>
      </c>
      <c r="CC7" s="39">
        <v>406.09</v>
      </c>
      <c r="CD7" s="39">
        <v>433.18</v>
      </c>
      <c r="CE7" s="39">
        <v>352.14</v>
      </c>
      <c r="CF7" s="39">
        <v>878.73</v>
      </c>
      <c r="CG7" s="39">
        <v>501.18</v>
      </c>
      <c r="CH7" s="39">
        <v>376.61</v>
      </c>
      <c r="CI7" s="39">
        <v>440.03</v>
      </c>
      <c r="CJ7" s="39">
        <v>304.35000000000002</v>
      </c>
      <c r="CK7" s="39">
        <v>314.83</v>
      </c>
      <c r="CL7" s="39">
        <v>61.46</v>
      </c>
      <c r="CM7" s="39">
        <v>60.39</v>
      </c>
      <c r="CN7" s="39">
        <v>57.84</v>
      </c>
      <c r="CO7" s="39">
        <v>59.66</v>
      </c>
      <c r="CP7" s="39">
        <v>66.88</v>
      </c>
      <c r="CQ7" s="39">
        <v>57.17</v>
      </c>
      <c r="CR7" s="39">
        <v>57.55</v>
      </c>
      <c r="CS7" s="39">
        <v>57.43</v>
      </c>
      <c r="CT7" s="39">
        <v>57.29</v>
      </c>
      <c r="CU7" s="39">
        <v>55.9</v>
      </c>
      <c r="CV7" s="39">
        <v>56.28</v>
      </c>
      <c r="CW7" s="39">
        <v>87.75</v>
      </c>
      <c r="CX7" s="39">
        <v>85.94</v>
      </c>
      <c r="CY7" s="39">
        <v>86.39</v>
      </c>
      <c r="CZ7" s="39">
        <v>84.51</v>
      </c>
      <c r="DA7" s="39">
        <v>73.540000000000006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0.06</v>
      </c>
      <c r="EE7" s="39">
        <v>0</v>
      </c>
      <c r="EF7" s="39">
        <v>0</v>
      </c>
      <c r="EG7" s="39">
        <v>1.39</v>
      </c>
      <c r="EH7" s="39">
        <v>1.1599999999999999</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113</v>
      </c>
      <c r="C9" s="41" t="s">
        <v>114</v>
      </c>
      <c r="D9" s="41" t="s">
        <v>115</v>
      </c>
      <c r="E9" s="41" t="s">
        <v>116</v>
      </c>
      <c r="F9" s="41" t="s">
        <v>117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2018-02-27T08:08:36Z</cp:lastPrinted>
  <dcterms:created xsi:type="dcterms:W3CDTF">2017-12-25T01:45:46Z</dcterms:created>
  <dcterms:modified xsi:type="dcterms:W3CDTF">2018-02-27T08:08:38Z</dcterms:modified>
  <cp:category/>
</cp:coreProperties>
</file>