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37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N5" i="4" s="1"/>
  <c r="O6" i="5"/>
  <c r="J5" i="4" s="1"/>
  <c r="N6" i="5"/>
  <c r="M6" i="5"/>
  <c r="L6" i="5"/>
  <c r="N3" i="4" s="1"/>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F5" i="4"/>
  <c r="B5"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J11" i="4"/>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P18" i="5"/>
  <c r="GR12" i="5"/>
  <c r="GN12" i="5"/>
  <c r="GO18" i="5"/>
  <c r="GQ12" i="5"/>
  <c r="GR18" i="5"/>
  <c r="GN18" i="5"/>
  <c r="GP12" i="5"/>
  <c r="GQ18" i="5"/>
  <c r="GO12" i="5"/>
  <c r="KP18" i="5"/>
  <c r="KL18" i="5"/>
  <c r="KN12" i="5"/>
  <c r="KO18" i="5"/>
  <c r="KM12" i="5"/>
  <c r="KN18" i="5"/>
  <c r="KP12" i="5"/>
  <c r="KL12" i="5"/>
  <c r="KM18" i="5"/>
  <c r="KO12" i="5"/>
  <c r="B10" i="5"/>
  <c r="F10" i="5"/>
  <c r="FB18" i="5"/>
  <c r="FD12" i="5"/>
  <c r="EZ12" i="5"/>
  <c r="FA18" i="5"/>
  <c r="FC12" i="5"/>
  <c r="FD18" i="5"/>
  <c r="EZ18" i="5"/>
  <c r="FB12" i="5"/>
  <c r="FC18" i="5"/>
  <c r="FA12" i="5"/>
  <c r="FX18" i="5"/>
  <c r="FT18" i="5"/>
  <c r="FV12" i="5"/>
  <c r="FW18" i="5"/>
  <c r="FU12" i="5"/>
  <c r="FV18" i="5"/>
  <c r="FX12" i="5"/>
  <c r="FT12" i="5"/>
  <c r="FU18" i="5"/>
  <c r="FW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L11" i="4"/>
  <c r="MN10" i="5"/>
  <c r="KZ10" i="5"/>
  <c r="JK10" i="5"/>
  <c r="HV10" i="5"/>
  <c r="GG10" i="5"/>
  <c r="ER10" i="5"/>
  <c r="DD10" i="5"/>
  <c r="BM10" i="5"/>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alcChain>
</file>

<file path=xl/sharedStrings.xml><?xml version="1.0" encoding="utf-8"?>
<sst xmlns="http://schemas.openxmlformats.org/spreadsheetml/2006/main" count="886" uniqueCount="182">
  <si>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</si>
  <si>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</si>
  <si>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</si>
  <si>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</si>
  <si>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</si>
  <si>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</si>
  <si>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</si>
  <si>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</si>
  <si>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電気事業により生じた剰余金は、施設の維持管理や更新又は解体撤去などの事業実施に備え、安定した施設運営により、計画的に基金積立を行っていく方針としている。
基金への積立
　名称：大山町風力発電事業基金　1,200千円
　目的：風力発電事業の円滑な運営を図る。
次年度への繰越金　1,460千円（翌年度において維持管理経費などの財源としている。）</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</si>
  <si>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</si>
  <si>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</si>
  <si>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</si>
  <si>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</si>
  <si>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</si>
  <si>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</si>
  <si>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</si>
  <si>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</si>
  <si>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</si>
  <si>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</si>
  <si>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</si>
  <si>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</si>
  <si>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</si>
  <si>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</si>
  <si>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</si>
  <si>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</si>
  <si>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</si>
  <si>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</si>
  <si>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</si>
  <si>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</si>
  <si>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</si>
  <si>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</si>
  <si>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</si>
  <si>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</si>
  <si>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</si>
  <si>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</si>
  <si>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</si>
  <si>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</si>
  <si>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</si>
  <si>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</si>
  <si>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</si>
  <si>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</si>
  <si>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</si>
  <si>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</si>
  <si>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</si>
  <si>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</si>
  <si>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</si>
  <si>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</si>
  <si>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</si>
  <si>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</si>
  <si>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</si>
  <si>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</si>
  <si>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</si>
  <si>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</si>
  <si>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</si>
  <si>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</si>
  <si>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</si>
  <si>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</si>
  <si>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</si>
  <si>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</si>
  <si>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</si>
  <si>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</si>
  <si>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</si>
  <si>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</si>
  <si>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</si>
  <si>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</si>
  <si>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</si>
  <si>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</si>
  <si>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</si>
  <si>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</si>
  <si>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</si>
  <si>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</si>
  <si>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</si>
  <si>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</si>
  <si>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</si>
  <si>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</si>
  <si>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</si>
  <si>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</si>
  <si>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</si>
  <si>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</si>
  <si>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</si>
  <si>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</si>
  <si>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</si>
  <si>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</si>
  <si>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</si>
  <si>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</si>
  <si>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</si>
  <si>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</si>
  <si>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</si>
  <si>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</si>
  <si>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</si>
  <si>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</si>
  <si>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</si>
  <si>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</si>
  <si>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</si>
  <si>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</si>
  <si>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</si>
  <si>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</si>
  <si>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</si>
  <si>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</si>
  <si>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</si>
  <si>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</si>
  <si>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</si>
  <si>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</si>
  <si>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</si>
  <si>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</si>
  <si>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</si>
  <si>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</si>
  <si>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</si>
  <si>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</si>
  <si>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</si>
  <si>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</si>
  <si>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</si>
  <si>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</si>
  <si>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</si>
  <si>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</si>
  <si>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</si>
  <si>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</si>
  <si>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313866</t>
  </si>
  <si>
    <t>47</t>
  </si>
  <si>
    <t>04</t>
  </si>
  <si>
    <t>0</t>
  </si>
  <si>
    <t>000</t>
  </si>
  <si>
    <t>鳥取県　大山町</t>
  </si>
  <si>
    <t>法非適用</t>
  </si>
  <si>
    <t>電気事業</t>
  </si>
  <si>
    <t/>
  </si>
  <si>
    <t>該当数値なし</t>
  </si>
  <si>
    <t>-</t>
  </si>
  <si>
    <t>平成37年5月31日　高田工業団地風力発電所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</si>
  <si>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</si>
  <si>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</si>
  <si>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</si>
  <si>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</si>
  <si>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</si>
  <si>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</si>
  <si>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</si>
  <si>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</si>
  <si>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</si>
  <si>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</si>
  <si>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</si>
  <si>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</si>
  <si>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</si>
  <si>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</si>
  <si>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</si>
  <si>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</si>
  <si>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</si>
  <si>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</si>
  <si>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</si>
  <si>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</si>
  <si>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</si>
  <si>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</si>
  <si>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</si>
  <si>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</si>
  <si>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</si>
  <si>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</si>
  <si>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</si>
  <si>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</si>
  <si>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</si>
  <si>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</si>
  <si>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</si>
  <si>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</si>
  <si>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</si>
  <si>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</si>
  <si>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</si>
  <si>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</si>
  <si>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</si>
  <si>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</si>
  <si>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</si>
  <si>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</si>
  <si>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</si>
  <si>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</si>
  <si>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</si>
  <si>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</si>
  <si>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</si>
  <si>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</si>
  <si>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</si>
  <si>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</si>
  <si>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</si>
  <si>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自然現象や気象条件による事業収益の減少リスクはやむを得ないところであるが、施設の故障や修繕により長期間の運行停止に伴う減収リスクはできる限り回避すべきことである。このため、今後においても予防保全型の修繕を積極的に行い、効率的な施設の維持管理と長寿命化を図り、安定した事業運営を行っていく。
　現時点では、企業債残高対料金収入比率で示すとおり、平均値を大きく上回ってはいるが、施設建設に要した地方債は平成３１年度で償還が完了となり、今後においても新たな地方債の発行は予定していない。
　ＦＩＴ適用終了後（平成３７年）の事業のあり方については、耐用年数経過後の施設のあり方と併せ今後において検討していくが、将来において必ず発生する施設の更新又は解体撤去などの事業実施に備え、安定した事業運営を続け計画的な基金積立を行っていく。</t>
    <rPh sb="1" eb="3">
      <t>シゼン</t>
    </rPh>
    <rPh sb="3" eb="5">
      <t>ゲンショウ</t>
    </rPh>
    <rPh sb="6" eb="8">
      <t>キショウ</t>
    </rPh>
    <rPh sb="8" eb="10">
      <t>ジョウケン</t>
    </rPh>
    <rPh sb="13" eb="15">
      <t>ジギョウ</t>
    </rPh>
    <rPh sb="15" eb="17">
      <t>シュウエキ</t>
    </rPh>
    <rPh sb="18" eb="20">
      <t>ゲンショウ</t>
    </rPh>
    <rPh sb="27" eb="28">
      <t>エ</t>
    </rPh>
    <rPh sb="38" eb="40">
      <t>シセツ</t>
    </rPh>
    <rPh sb="41" eb="43">
      <t>コショウ</t>
    </rPh>
    <rPh sb="44" eb="46">
      <t>シュウゼン</t>
    </rPh>
    <rPh sb="49" eb="52">
      <t>チョウキカン</t>
    </rPh>
    <rPh sb="53" eb="55">
      <t>ウンコウ</t>
    </rPh>
    <rPh sb="55" eb="57">
      <t>テイシ</t>
    </rPh>
    <rPh sb="58" eb="59">
      <t>トモナ</t>
    </rPh>
    <rPh sb="60" eb="62">
      <t>ゲンシュウ</t>
    </rPh>
    <rPh sb="69" eb="70">
      <t>カギ</t>
    </rPh>
    <rPh sb="71" eb="73">
      <t>カイヒ</t>
    </rPh>
    <rPh sb="87" eb="89">
      <t>コンゴ</t>
    </rPh>
    <rPh sb="94" eb="96">
      <t>ヨボウ</t>
    </rPh>
    <rPh sb="96" eb="99">
      <t>ホゼンガタ</t>
    </rPh>
    <rPh sb="100" eb="102">
      <t>シュウゼン</t>
    </rPh>
    <rPh sb="103" eb="106">
      <t>セッキョクテキ</t>
    </rPh>
    <rPh sb="107" eb="108">
      <t>オコナ</t>
    </rPh>
    <rPh sb="110" eb="113">
      <t>コウリツテキ</t>
    </rPh>
    <rPh sb="114" eb="116">
      <t>シセツ</t>
    </rPh>
    <rPh sb="117" eb="119">
      <t>イジ</t>
    </rPh>
    <rPh sb="119" eb="121">
      <t>カンリ</t>
    </rPh>
    <rPh sb="122" eb="123">
      <t>チョウ</t>
    </rPh>
    <rPh sb="123" eb="126">
      <t>ジュミョウカ</t>
    </rPh>
    <rPh sb="127" eb="128">
      <t>ハカ</t>
    </rPh>
    <rPh sb="130" eb="132">
      <t>アンテイ</t>
    </rPh>
    <rPh sb="134" eb="136">
      <t>ジギョウ</t>
    </rPh>
    <rPh sb="136" eb="138">
      <t>ウンエイ</t>
    </rPh>
    <rPh sb="139" eb="140">
      <t>オコナ</t>
    </rPh>
    <rPh sb="147" eb="150">
      <t>ゲンジテン</t>
    </rPh>
    <rPh sb="153" eb="155">
      <t>キギョウ</t>
    </rPh>
    <rPh sb="155" eb="156">
      <t>サイ</t>
    </rPh>
    <rPh sb="156" eb="158">
      <t>ザンダカ</t>
    </rPh>
    <rPh sb="188" eb="190">
      <t>シセツ</t>
    </rPh>
    <rPh sb="190" eb="192">
      <t>ケンセツ</t>
    </rPh>
    <rPh sb="193" eb="194">
      <t>ヨウ</t>
    </rPh>
    <rPh sb="196" eb="199">
      <t>チホウサイ</t>
    </rPh>
    <rPh sb="200" eb="202">
      <t>ヘイセイ</t>
    </rPh>
    <rPh sb="204" eb="206">
      <t>ネンド</t>
    </rPh>
    <rPh sb="207" eb="209">
      <t>ショウカン</t>
    </rPh>
    <rPh sb="210" eb="212">
      <t>カンリョウ</t>
    </rPh>
    <rPh sb="216" eb="218">
      <t>コンゴ</t>
    </rPh>
    <rPh sb="223" eb="224">
      <t>アラ</t>
    </rPh>
    <rPh sb="226" eb="229">
      <t>チホウサイ</t>
    </rPh>
    <rPh sb="230" eb="232">
      <t>ハッコウ</t>
    </rPh>
    <rPh sb="233" eb="235">
      <t>ヨテイ</t>
    </rPh>
    <rPh sb="246" eb="248">
      <t>テキヨウ</t>
    </rPh>
    <rPh sb="248" eb="251">
      <t>シュウリョウゴ</t>
    </rPh>
    <rPh sb="252" eb="254">
      <t>ヘイセイ</t>
    </rPh>
    <rPh sb="256" eb="257">
      <t>ネン</t>
    </rPh>
    <rPh sb="259" eb="261">
      <t>ジギョウ</t>
    </rPh>
    <rPh sb="264" eb="265">
      <t>カタ</t>
    </rPh>
    <rPh sb="271" eb="273">
      <t>タイヨウ</t>
    </rPh>
    <rPh sb="273" eb="275">
      <t>ネンスウ</t>
    </rPh>
    <rPh sb="275" eb="277">
      <t>ケイカ</t>
    </rPh>
    <rPh sb="277" eb="278">
      <t>ゴ</t>
    </rPh>
    <rPh sb="279" eb="281">
      <t>シセツ</t>
    </rPh>
    <rPh sb="284" eb="285">
      <t>カタ</t>
    </rPh>
    <rPh sb="286" eb="287">
      <t>アワ</t>
    </rPh>
    <rPh sb="288" eb="290">
      <t>コンゴ</t>
    </rPh>
    <rPh sb="294" eb="296">
      <t>ケントウ</t>
    </rPh>
    <rPh sb="302" eb="304">
      <t>ショウライ</t>
    </rPh>
    <rPh sb="308" eb="309">
      <t>カナラ</t>
    </rPh>
    <rPh sb="310" eb="312">
      <t>ハッセイ</t>
    </rPh>
    <rPh sb="314" eb="316">
      <t>シセツ</t>
    </rPh>
    <rPh sb="317" eb="319">
      <t>コウシン</t>
    </rPh>
    <rPh sb="319" eb="320">
      <t>マタ</t>
    </rPh>
    <rPh sb="321" eb="323">
      <t>カイタイ</t>
    </rPh>
    <rPh sb="323" eb="325">
      <t>テッキョ</t>
    </rPh>
    <rPh sb="328" eb="330">
      <t>ジギョウ</t>
    </rPh>
    <rPh sb="330" eb="332">
      <t>ジッシ</t>
    </rPh>
    <rPh sb="333" eb="334">
      <t>ソナ</t>
    </rPh>
    <rPh sb="336" eb="338">
      <t>アンテイ</t>
    </rPh>
    <rPh sb="340" eb="342">
      <t>ジギョウ</t>
    </rPh>
    <rPh sb="342" eb="344">
      <t>ウンエイ</t>
    </rPh>
    <rPh sb="345" eb="346">
      <t>ツヅ</t>
    </rPh>
    <rPh sb="347" eb="350">
      <t>ケイカクテキ</t>
    </rPh>
    <rPh sb="351" eb="353">
      <t>キキン</t>
    </rPh>
    <rPh sb="353" eb="355">
      <t>ツミタテ</t>
    </rPh>
    <rPh sb="356" eb="357">
      <t>オコナ</t>
    </rPh>
    <phoneticPr fontId="3"/>
  </si>
  <si>
    <t>　経営の健全性と効率性は確保されている。
　平成２８年度に策定した大山町電気事業経営戦略（平成２８年度～平成３７年度）に基づき、中長期的な維持管理計画の確立と設備利用率の向上を図るとともに、運転経費の削減にも努め、引き続き経営の安定化と独立採算を堅持する。
　ＦＩＴ適用終了後（平成３７年）の事業のあり方については、耐用年数経過後の施設のあり方と併せ今後において検討していく。</t>
    <rPh sb="1" eb="3">
      <t>ケイエイ</t>
    </rPh>
    <rPh sb="4" eb="7">
      <t>ケンゼンセイ</t>
    </rPh>
    <rPh sb="8" eb="11">
      <t>コウリツセイ</t>
    </rPh>
    <rPh sb="12" eb="14">
      <t>カクホ</t>
    </rPh>
    <rPh sb="22" eb="24">
      <t>ヘイセイ</t>
    </rPh>
    <rPh sb="26" eb="28">
      <t>ネンド</t>
    </rPh>
    <rPh sb="29" eb="31">
      <t>サクテイ</t>
    </rPh>
    <rPh sb="33" eb="36">
      <t>ダイセンチョウ</t>
    </rPh>
    <rPh sb="36" eb="38">
      <t>デンキ</t>
    </rPh>
    <rPh sb="38" eb="40">
      <t>ジギョウ</t>
    </rPh>
    <rPh sb="40" eb="42">
      <t>ケイエイ</t>
    </rPh>
    <rPh sb="42" eb="44">
      <t>センリャク</t>
    </rPh>
    <rPh sb="45" eb="47">
      <t>ヘイセイ</t>
    </rPh>
    <rPh sb="49" eb="51">
      <t>ネンド</t>
    </rPh>
    <rPh sb="52" eb="54">
      <t>ヘイセイ</t>
    </rPh>
    <rPh sb="56" eb="58">
      <t>ネンド</t>
    </rPh>
    <rPh sb="60" eb="61">
      <t>モト</t>
    </rPh>
    <rPh sb="64" eb="68">
      <t>チュウチョウキテキ</t>
    </rPh>
    <rPh sb="69" eb="71">
      <t>イジ</t>
    </rPh>
    <rPh sb="71" eb="73">
      <t>カンリ</t>
    </rPh>
    <rPh sb="73" eb="75">
      <t>ケイカク</t>
    </rPh>
    <rPh sb="76" eb="78">
      <t>カクリツ</t>
    </rPh>
    <rPh sb="79" eb="81">
      <t>セツビ</t>
    </rPh>
    <rPh sb="81" eb="84">
      <t>リヨウリツ</t>
    </rPh>
    <rPh sb="85" eb="87">
      <t>コウジョウ</t>
    </rPh>
    <rPh sb="88" eb="89">
      <t>ハカ</t>
    </rPh>
    <rPh sb="95" eb="97">
      <t>ウンテン</t>
    </rPh>
    <rPh sb="97" eb="99">
      <t>ケイヒ</t>
    </rPh>
    <rPh sb="100" eb="102">
      <t>サクゲン</t>
    </rPh>
    <rPh sb="104" eb="105">
      <t>ツト</t>
    </rPh>
    <rPh sb="107" eb="108">
      <t>ヒ</t>
    </rPh>
    <rPh sb="109" eb="110">
      <t>ツヅ</t>
    </rPh>
    <rPh sb="111" eb="113">
      <t>ケイエイ</t>
    </rPh>
    <rPh sb="114" eb="117">
      <t>アンテイカ</t>
    </rPh>
    <rPh sb="118" eb="120">
      <t>ドクリツ</t>
    </rPh>
    <rPh sb="120" eb="122">
      <t>サイサン</t>
    </rPh>
    <rPh sb="123" eb="125">
      <t>ケンジ</t>
    </rPh>
    <phoneticPr fontId="3"/>
  </si>
  <si>
    <t>　営業収益は料金収入（売電収入）のみであり、施設の設備利用率の向上と計画的な維持管理を行うことが、安定した運行と収入確保につながるものである。
　平成１７年から運営を開始した高田工業団地風力発電所の平成２８年度末時点での総発電量は２４，５０４，２６４ｋｗｈであり、総目標発電量を下回るものの、安定した運行を引き続き維持しており、独立採算を堅持している。
　平成２８年度の発電量は前年度を下回ったが、維持管理を行う上で施設の停止期間を極力短縮させる等の工夫により一定の料金収入（売電収入）を確保できている。
　施設の健全性を維持することが安定した事業運営を確保する前提条件となる。収益的収支比率は１００％を下回る９６．４％であったが、これは、将来的な修繕費用の圧縮と施設の長寿命化のため、予防保全型の施設修繕を集中的に行い、積極的な投資をした結果である。</t>
    <rPh sb="1" eb="3">
      <t>エイギョウ</t>
    </rPh>
    <rPh sb="3" eb="5">
      <t>シュウエキ</t>
    </rPh>
    <rPh sb="6" eb="8">
      <t>リョウキン</t>
    </rPh>
    <rPh sb="8" eb="10">
      <t>シュウニュウ</t>
    </rPh>
    <rPh sb="11" eb="13">
      <t>バイデン</t>
    </rPh>
    <rPh sb="13" eb="15">
      <t>シュウニュウ</t>
    </rPh>
    <rPh sb="22" eb="24">
      <t>シセツ</t>
    </rPh>
    <rPh sb="25" eb="27">
      <t>セツビ</t>
    </rPh>
    <rPh sb="27" eb="30">
      <t>リヨウリツ</t>
    </rPh>
    <rPh sb="31" eb="33">
      <t>コウジョウ</t>
    </rPh>
    <rPh sb="34" eb="37">
      <t>ケイカクテキ</t>
    </rPh>
    <rPh sb="38" eb="40">
      <t>イジ</t>
    </rPh>
    <rPh sb="40" eb="42">
      <t>カンリ</t>
    </rPh>
    <rPh sb="43" eb="44">
      <t>オコナ</t>
    </rPh>
    <rPh sb="49" eb="51">
      <t>アンテイ</t>
    </rPh>
    <rPh sb="53" eb="55">
      <t>ウンコウ</t>
    </rPh>
    <rPh sb="56" eb="58">
      <t>シュウニュウ</t>
    </rPh>
    <rPh sb="58" eb="60">
      <t>カクホ</t>
    </rPh>
    <rPh sb="73" eb="75">
      <t>ヘイセイ</t>
    </rPh>
    <rPh sb="208" eb="210">
      <t>シセツ</t>
    </rPh>
    <rPh sb="211" eb="213">
      <t>テイシ</t>
    </rPh>
    <rPh sb="213" eb="215">
      <t>キカン</t>
    </rPh>
    <rPh sb="216" eb="218">
      <t>キョクリョク</t>
    </rPh>
    <rPh sb="218" eb="220">
      <t>タンシュク</t>
    </rPh>
    <rPh sb="223" eb="224">
      <t>ナド</t>
    </rPh>
    <rPh sb="225" eb="227">
      <t>クフウ</t>
    </rPh>
    <rPh sb="230" eb="232">
      <t>イッテイ</t>
    </rPh>
    <rPh sb="233" eb="235">
      <t>リョウキン</t>
    </rPh>
    <rPh sb="235" eb="237">
      <t>シュウニュウ</t>
    </rPh>
    <rPh sb="238" eb="240">
      <t>バイデン</t>
    </rPh>
    <rPh sb="240" eb="242">
      <t>シュウニュウ</t>
    </rPh>
    <rPh sb="244" eb="246">
      <t>カクホ</t>
    </rPh>
    <rPh sb="289" eb="291">
      <t>シュウエキ</t>
    </rPh>
    <rPh sb="291" eb="292">
      <t>テキ</t>
    </rPh>
    <rPh sb="292" eb="294">
      <t>シュウシ</t>
    </rPh>
    <rPh sb="294" eb="296">
      <t>ヒリツ</t>
    </rPh>
    <rPh sb="320" eb="323">
      <t>ショウライテキ</t>
    </rPh>
    <rPh sb="324" eb="326">
      <t>シュウゼン</t>
    </rPh>
    <rPh sb="326" eb="328">
      <t>ヒヨウ</t>
    </rPh>
    <rPh sb="329" eb="331">
      <t>アッシュク</t>
    </rPh>
    <rPh sb="332" eb="334">
      <t>シセツ</t>
    </rPh>
    <rPh sb="335" eb="336">
      <t>チョウ</t>
    </rPh>
    <rPh sb="336" eb="339">
      <t>ジュミョウカ</t>
    </rPh>
    <rPh sb="343" eb="345">
      <t>ヨボウ</t>
    </rPh>
    <rPh sb="345" eb="347">
      <t>ホゼン</t>
    </rPh>
    <rPh sb="347" eb="348">
      <t>ガタ</t>
    </rPh>
    <rPh sb="349" eb="351">
      <t>シセツ</t>
    </rPh>
    <rPh sb="351" eb="353">
      <t>シュウゼン</t>
    </rPh>
    <rPh sb="354" eb="357">
      <t>シュウチュウテキ</t>
    </rPh>
    <rPh sb="358" eb="359">
      <t>オコナ</t>
    </rPh>
    <rPh sb="361" eb="364">
      <t>セッキョクテキ</t>
    </rPh>
    <rPh sb="365" eb="367">
      <t>トウシ</t>
    </rPh>
    <rPh sb="370" eb="372">
      <t>ケッカ</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</si>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</sst>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2" fillId="0" borderId="11"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100</c:v>
                </c:pt>
                <c:pt idx="1">
                  <c:v>121.3</c:v>
                </c:pt>
                <c:pt idx="2">
                  <c:v>140.6</c:v>
                </c:pt>
                <c:pt idx="3">
                  <c:v>111</c:v>
                </c:pt>
                <c:pt idx="4">
                  <c:v>96.4</c:v>
                </c:pt>
              </c:numCache>
            </c:numRef>
          </c:val>
        </c:ser>
        <c:dLbls>
          <c:showLegendKey val="0"/>
          <c:showVal val="0"/>
          <c:showCatName val="0"/>
          <c:showSerName val="0"/>
          <c:showPercent val="0"/>
          <c:showBubbleSize val="0"/>
        </c:dLbls>
        <c:gapWidth val="180"/>
        <c:overlap val="-90"/>
        <c:axId val="154954368"/>
        <c:axId val="15497254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4954368"/>
        <c:axId val="154972544"/>
      </c:lineChart>
      <c:catAx>
        <c:axId val="154954368"/>
        <c:scaling>
          <c:orientation val="minMax"/>
        </c:scaling>
        <c:delete val="0"/>
        <c:axPos val="b"/>
        <c:numFmt formatCode="ge" sourceLinked="1"/>
        <c:majorTickMark val="none"/>
        <c:minorTickMark val="none"/>
        <c:tickLblPos val="none"/>
        <c:crossAx val="154972544"/>
        <c:crosses val="autoZero"/>
        <c:auto val="0"/>
        <c:lblAlgn val="ctr"/>
        <c:lblOffset val="100"/>
        <c:noMultiLvlLbl val="1"/>
      </c:catAx>
      <c:valAx>
        <c:axId val="154972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54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268.60000000000002</c:v>
                </c:pt>
                <c:pt idx="1">
                  <c:v>413.7</c:v>
                </c:pt>
                <c:pt idx="2">
                  <c:v>604.20000000000005</c:v>
                </c:pt>
                <c:pt idx="3">
                  <c:v>185</c:v>
                </c:pt>
                <c:pt idx="4">
                  <c:v>182.9</c:v>
                </c:pt>
              </c:numCache>
            </c:numRef>
          </c:val>
        </c:ser>
        <c:dLbls>
          <c:showLegendKey val="0"/>
          <c:showVal val="0"/>
          <c:showCatName val="0"/>
          <c:showSerName val="0"/>
          <c:showPercent val="0"/>
          <c:showBubbleSize val="0"/>
        </c:dLbls>
        <c:gapWidth val="180"/>
        <c:overlap val="-90"/>
        <c:axId val="164706944"/>
        <c:axId val="16471283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4706944"/>
        <c:axId val="164712832"/>
      </c:lineChart>
      <c:catAx>
        <c:axId val="164706944"/>
        <c:scaling>
          <c:orientation val="minMax"/>
        </c:scaling>
        <c:delete val="0"/>
        <c:axPos val="b"/>
        <c:numFmt formatCode="ge" sourceLinked="1"/>
        <c:majorTickMark val="none"/>
        <c:minorTickMark val="none"/>
        <c:tickLblPos val="none"/>
        <c:crossAx val="164712832"/>
        <c:crosses val="autoZero"/>
        <c:auto val="0"/>
        <c:lblAlgn val="ctr"/>
        <c:lblOffset val="100"/>
        <c:noMultiLvlLbl val="1"/>
      </c:catAx>
      <c:valAx>
        <c:axId val="16471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70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752000"/>
        <c:axId val="16463500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4752000"/>
        <c:axId val="164635008"/>
      </c:lineChart>
      <c:catAx>
        <c:axId val="164752000"/>
        <c:scaling>
          <c:orientation val="minMax"/>
        </c:scaling>
        <c:delete val="0"/>
        <c:axPos val="b"/>
        <c:numFmt formatCode="ge" sourceLinked="1"/>
        <c:majorTickMark val="none"/>
        <c:minorTickMark val="none"/>
        <c:tickLblPos val="none"/>
        <c:crossAx val="164635008"/>
        <c:crosses val="autoZero"/>
        <c:auto val="0"/>
        <c:lblAlgn val="ctr"/>
        <c:lblOffset val="100"/>
        <c:noMultiLvlLbl val="1"/>
      </c:catAx>
      <c:valAx>
        <c:axId val="16463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7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18258.3</c:v>
                </c:pt>
                <c:pt idx="1">
                  <c:v>16191.2</c:v>
                </c:pt>
                <c:pt idx="2">
                  <c:v>14220.6</c:v>
                </c:pt>
                <c:pt idx="3">
                  <c:v>20307.7</c:v>
                </c:pt>
                <c:pt idx="4">
                  <c:v>21788.6</c:v>
                </c:pt>
              </c:numCache>
            </c:numRef>
          </c:val>
        </c:ser>
        <c:dLbls>
          <c:showLegendKey val="0"/>
          <c:showVal val="0"/>
          <c:showCatName val="0"/>
          <c:showSerName val="0"/>
          <c:showPercent val="0"/>
          <c:showBubbleSize val="0"/>
        </c:dLbls>
        <c:gapWidth val="180"/>
        <c:overlap val="-90"/>
        <c:axId val="164664064"/>
        <c:axId val="16466598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64664064"/>
        <c:axId val="164665984"/>
      </c:lineChart>
      <c:catAx>
        <c:axId val="164664064"/>
        <c:scaling>
          <c:orientation val="minMax"/>
        </c:scaling>
        <c:delete val="0"/>
        <c:axPos val="b"/>
        <c:numFmt formatCode="ge" sourceLinked="1"/>
        <c:majorTickMark val="none"/>
        <c:minorTickMark val="none"/>
        <c:tickLblPos val="none"/>
        <c:crossAx val="164665984"/>
        <c:crosses val="autoZero"/>
        <c:auto val="0"/>
        <c:lblAlgn val="ctr"/>
        <c:lblOffset val="100"/>
        <c:noMultiLvlLbl val="1"/>
      </c:catAx>
      <c:valAx>
        <c:axId val="16466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66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15177</c:v>
                </c:pt>
                <c:pt idx="1">
                  <c:v>25289</c:v>
                </c:pt>
                <c:pt idx="2">
                  <c:v>30864</c:v>
                </c:pt>
                <c:pt idx="3">
                  <c:v>22590</c:v>
                </c:pt>
                <c:pt idx="4">
                  <c:v>16823</c:v>
                </c:pt>
              </c:numCache>
            </c:numRef>
          </c:val>
        </c:ser>
        <c:dLbls>
          <c:showLegendKey val="0"/>
          <c:showVal val="0"/>
          <c:showCatName val="0"/>
          <c:showSerName val="0"/>
          <c:showPercent val="0"/>
          <c:showBubbleSize val="0"/>
        </c:dLbls>
        <c:gapWidth val="180"/>
        <c:overlap val="-90"/>
        <c:axId val="164836096"/>
        <c:axId val="16483801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64836096"/>
        <c:axId val="164838016"/>
      </c:lineChart>
      <c:catAx>
        <c:axId val="164836096"/>
        <c:scaling>
          <c:orientation val="minMax"/>
        </c:scaling>
        <c:delete val="0"/>
        <c:axPos val="b"/>
        <c:numFmt formatCode="ge" sourceLinked="1"/>
        <c:majorTickMark val="none"/>
        <c:minorTickMark val="none"/>
        <c:tickLblPos val="none"/>
        <c:crossAx val="164838016"/>
        <c:crosses val="autoZero"/>
        <c:auto val="0"/>
        <c:lblAlgn val="ctr"/>
        <c:lblOffset val="100"/>
        <c:noMultiLvlLbl val="1"/>
      </c:catAx>
      <c:valAx>
        <c:axId val="1648380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36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15</c:v>
                </c:pt>
                <c:pt idx="1">
                  <c:v>15.6</c:v>
                </c:pt>
                <c:pt idx="2">
                  <c:v>16.8</c:v>
                </c:pt>
                <c:pt idx="3">
                  <c:v>14.8</c:v>
                </c:pt>
                <c:pt idx="4">
                  <c:v>14.3</c:v>
                </c:pt>
              </c:numCache>
            </c:numRef>
          </c:val>
        </c:ser>
        <c:dLbls>
          <c:showLegendKey val="0"/>
          <c:showVal val="0"/>
          <c:showCatName val="0"/>
          <c:showSerName val="0"/>
          <c:showPercent val="0"/>
          <c:showBubbleSize val="0"/>
        </c:dLbls>
        <c:gapWidth val="180"/>
        <c:overlap val="-90"/>
        <c:axId val="164763136"/>
        <c:axId val="16476505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64763136"/>
        <c:axId val="164765056"/>
      </c:lineChart>
      <c:catAx>
        <c:axId val="164763136"/>
        <c:scaling>
          <c:orientation val="minMax"/>
        </c:scaling>
        <c:delete val="0"/>
        <c:axPos val="b"/>
        <c:numFmt formatCode="ge" sourceLinked="1"/>
        <c:majorTickMark val="none"/>
        <c:minorTickMark val="none"/>
        <c:tickLblPos val="none"/>
        <c:crossAx val="164765056"/>
        <c:crosses val="autoZero"/>
        <c:auto val="0"/>
        <c:lblAlgn val="ctr"/>
        <c:lblOffset val="100"/>
        <c:noMultiLvlLbl val="1"/>
      </c:catAx>
      <c:valAx>
        <c:axId val="164765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763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77</c:v>
                </c:pt>
                <c:pt idx="1">
                  <c:v>64.5</c:v>
                </c:pt>
                <c:pt idx="2">
                  <c:v>48.5</c:v>
                </c:pt>
                <c:pt idx="3">
                  <c:v>43.1</c:v>
                </c:pt>
                <c:pt idx="4">
                  <c:v>61.7</c:v>
                </c:pt>
              </c:numCache>
            </c:numRef>
          </c:val>
        </c:ser>
        <c:dLbls>
          <c:showLegendKey val="0"/>
          <c:showVal val="0"/>
          <c:showCatName val="0"/>
          <c:showSerName val="0"/>
          <c:showPercent val="0"/>
          <c:showBubbleSize val="0"/>
        </c:dLbls>
        <c:gapWidth val="180"/>
        <c:overlap val="-90"/>
        <c:axId val="164802560"/>
        <c:axId val="16480448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164802560"/>
        <c:axId val="164804480"/>
      </c:lineChart>
      <c:catAx>
        <c:axId val="164802560"/>
        <c:scaling>
          <c:orientation val="minMax"/>
        </c:scaling>
        <c:delete val="0"/>
        <c:axPos val="b"/>
        <c:numFmt formatCode="ge" sourceLinked="1"/>
        <c:majorTickMark val="none"/>
        <c:minorTickMark val="none"/>
        <c:tickLblPos val="none"/>
        <c:crossAx val="164804480"/>
        <c:crosses val="autoZero"/>
        <c:auto val="0"/>
        <c:lblAlgn val="ctr"/>
        <c:lblOffset val="100"/>
        <c:noMultiLvlLbl val="1"/>
      </c:catAx>
      <c:valAx>
        <c:axId val="16480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0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390</c:v>
                </c:pt>
                <c:pt idx="1">
                  <c:v>263.60000000000002</c:v>
                </c:pt>
                <c:pt idx="2">
                  <c:v>200</c:v>
                </c:pt>
                <c:pt idx="3">
                  <c:v>182.5</c:v>
                </c:pt>
                <c:pt idx="4">
                  <c:v>142.6</c:v>
                </c:pt>
              </c:numCache>
            </c:numRef>
          </c:val>
        </c:ser>
        <c:dLbls>
          <c:showLegendKey val="0"/>
          <c:showVal val="0"/>
          <c:showCatName val="0"/>
          <c:showSerName val="0"/>
          <c:showPercent val="0"/>
          <c:showBubbleSize val="0"/>
        </c:dLbls>
        <c:gapWidth val="180"/>
        <c:overlap val="-90"/>
        <c:axId val="159336704"/>
        <c:axId val="1593429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59336704"/>
        <c:axId val="159342976"/>
      </c:lineChart>
      <c:catAx>
        <c:axId val="159336704"/>
        <c:scaling>
          <c:orientation val="minMax"/>
        </c:scaling>
        <c:delete val="0"/>
        <c:axPos val="b"/>
        <c:numFmt formatCode="ge" sourceLinked="1"/>
        <c:majorTickMark val="none"/>
        <c:minorTickMark val="none"/>
        <c:tickLblPos val="none"/>
        <c:crossAx val="159342976"/>
        <c:crosses val="autoZero"/>
        <c:auto val="0"/>
        <c:lblAlgn val="ctr"/>
        <c:lblOffset val="100"/>
        <c:noMultiLvlLbl val="1"/>
      </c:catAx>
      <c:valAx>
        <c:axId val="15934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933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9261056"/>
        <c:axId val="1592629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61056"/>
        <c:axId val="159262976"/>
      </c:lineChart>
      <c:catAx>
        <c:axId val="159261056"/>
        <c:scaling>
          <c:orientation val="minMax"/>
        </c:scaling>
        <c:delete val="0"/>
        <c:axPos val="b"/>
        <c:numFmt formatCode="ge" sourceLinked="1"/>
        <c:majorTickMark val="none"/>
        <c:minorTickMark val="none"/>
        <c:tickLblPos val="none"/>
        <c:crossAx val="159262976"/>
        <c:crosses val="autoZero"/>
        <c:auto val="0"/>
        <c:lblAlgn val="ctr"/>
        <c:lblOffset val="100"/>
        <c:noMultiLvlLbl val="1"/>
      </c:catAx>
      <c:valAx>
        <c:axId val="15926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92610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72.599999999999994</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59275648"/>
        <c:axId val="15929011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59275648"/>
        <c:axId val="159290112"/>
      </c:lineChart>
      <c:catAx>
        <c:axId val="159275648"/>
        <c:scaling>
          <c:orientation val="minMax"/>
        </c:scaling>
        <c:delete val="0"/>
        <c:axPos val="b"/>
        <c:numFmt formatCode="ge" sourceLinked="1"/>
        <c:majorTickMark val="none"/>
        <c:minorTickMark val="none"/>
        <c:tickLblPos val="none"/>
        <c:crossAx val="159290112"/>
        <c:crosses val="autoZero"/>
        <c:auto val="0"/>
        <c:lblAlgn val="ctr"/>
        <c:lblOffset val="100"/>
        <c:noMultiLvlLbl val="1"/>
      </c:catAx>
      <c:valAx>
        <c:axId val="15929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927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25600"/>
        <c:axId val="1652275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25600"/>
        <c:axId val="165227520"/>
      </c:lineChart>
      <c:catAx>
        <c:axId val="165225600"/>
        <c:scaling>
          <c:orientation val="minMax"/>
        </c:scaling>
        <c:delete val="0"/>
        <c:axPos val="b"/>
        <c:numFmt formatCode="ge" sourceLinked="1"/>
        <c:majorTickMark val="none"/>
        <c:minorTickMark val="none"/>
        <c:tickLblPos val="none"/>
        <c:crossAx val="165227520"/>
        <c:crosses val="autoZero"/>
        <c:auto val="0"/>
        <c:lblAlgn val="ctr"/>
        <c:lblOffset val="100"/>
        <c:noMultiLvlLbl val="1"/>
      </c:catAx>
      <c:valAx>
        <c:axId val="1652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225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60672"/>
        <c:axId val="16526284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60672"/>
        <c:axId val="165262848"/>
      </c:lineChart>
      <c:catAx>
        <c:axId val="165260672"/>
        <c:scaling>
          <c:orientation val="minMax"/>
        </c:scaling>
        <c:delete val="0"/>
        <c:axPos val="b"/>
        <c:numFmt formatCode="ge" sourceLinked="1"/>
        <c:majorTickMark val="none"/>
        <c:minorTickMark val="none"/>
        <c:tickLblPos val="none"/>
        <c:crossAx val="165262848"/>
        <c:crosses val="autoZero"/>
        <c:auto val="0"/>
        <c:lblAlgn val="ctr"/>
        <c:lblOffset val="100"/>
        <c:noMultiLvlLbl val="1"/>
      </c:catAx>
      <c:valAx>
        <c:axId val="16526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260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83712"/>
        <c:axId val="16531046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83712"/>
        <c:axId val="165310464"/>
      </c:lineChart>
      <c:catAx>
        <c:axId val="165283712"/>
        <c:scaling>
          <c:orientation val="minMax"/>
        </c:scaling>
        <c:delete val="0"/>
        <c:axPos val="b"/>
        <c:numFmt formatCode="ge" sourceLinked="1"/>
        <c:majorTickMark val="none"/>
        <c:minorTickMark val="none"/>
        <c:tickLblPos val="none"/>
        <c:crossAx val="165310464"/>
        <c:crosses val="autoZero"/>
        <c:auto val="0"/>
        <c:lblAlgn val="ctr"/>
        <c:lblOffset val="100"/>
        <c:noMultiLvlLbl val="1"/>
      </c:catAx>
      <c:valAx>
        <c:axId val="16531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5283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39520"/>
        <c:axId val="16534144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39520"/>
        <c:axId val="165341440"/>
      </c:lineChart>
      <c:catAx>
        <c:axId val="165339520"/>
        <c:scaling>
          <c:orientation val="minMax"/>
        </c:scaling>
        <c:delete val="0"/>
        <c:axPos val="b"/>
        <c:numFmt formatCode="ge" sourceLinked="1"/>
        <c:majorTickMark val="none"/>
        <c:minorTickMark val="none"/>
        <c:tickLblPos val="none"/>
        <c:crossAx val="165341440"/>
        <c:crosses val="autoZero"/>
        <c:auto val="0"/>
        <c:lblAlgn val="ctr"/>
        <c:lblOffset val="100"/>
        <c:noMultiLvlLbl val="1"/>
      </c:catAx>
      <c:valAx>
        <c:axId val="16534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39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74592"/>
        <c:axId val="16538905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74592"/>
        <c:axId val="165389056"/>
      </c:lineChart>
      <c:catAx>
        <c:axId val="165374592"/>
        <c:scaling>
          <c:orientation val="minMax"/>
        </c:scaling>
        <c:delete val="0"/>
        <c:axPos val="b"/>
        <c:numFmt formatCode="ge" sourceLinked="1"/>
        <c:majorTickMark val="none"/>
        <c:minorTickMark val="none"/>
        <c:tickLblPos val="none"/>
        <c:crossAx val="165389056"/>
        <c:crosses val="autoZero"/>
        <c:auto val="0"/>
        <c:lblAlgn val="ctr"/>
        <c:lblOffset val="100"/>
        <c:noMultiLvlLbl val="1"/>
      </c:catAx>
      <c:valAx>
        <c:axId val="16538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7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479552"/>
        <c:axId val="16548147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79552"/>
        <c:axId val="165481472"/>
      </c:lineChart>
      <c:catAx>
        <c:axId val="165479552"/>
        <c:scaling>
          <c:orientation val="minMax"/>
        </c:scaling>
        <c:delete val="0"/>
        <c:axPos val="b"/>
        <c:numFmt formatCode="ge" sourceLinked="1"/>
        <c:majorTickMark val="none"/>
        <c:minorTickMark val="none"/>
        <c:tickLblPos val="none"/>
        <c:crossAx val="165481472"/>
        <c:crosses val="autoZero"/>
        <c:auto val="0"/>
        <c:lblAlgn val="ctr"/>
        <c:lblOffset val="100"/>
        <c:noMultiLvlLbl val="1"/>
      </c:catAx>
      <c:valAx>
        <c:axId val="16548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7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02336"/>
        <c:axId val="16551270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02336"/>
        <c:axId val="165512704"/>
      </c:lineChart>
      <c:catAx>
        <c:axId val="165502336"/>
        <c:scaling>
          <c:orientation val="minMax"/>
        </c:scaling>
        <c:delete val="0"/>
        <c:axPos val="b"/>
        <c:numFmt formatCode="ge" sourceLinked="1"/>
        <c:majorTickMark val="none"/>
        <c:minorTickMark val="none"/>
        <c:tickLblPos val="none"/>
        <c:crossAx val="165512704"/>
        <c:crosses val="autoZero"/>
        <c:auto val="0"/>
        <c:lblAlgn val="ctr"/>
        <c:lblOffset val="100"/>
        <c:noMultiLvlLbl val="1"/>
      </c:catAx>
      <c:valAx>
        <c:axId val="16551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0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36352"/>
        <c:axId val="16564672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36352"/>
        <c:axId val="165646720"/>
      </c:lineChart>
      <c:catAx>
        <c:axId val="165636352"/>
        <c:scaling>
          <c:orientation val="minMax"/>
        </c:scaling>
        <c:delete val="0"/>
        <c:axPos val="b"/>
        <c:numFmt formatCode="ge" sourceLinked="1"/>
        <c:majorTickMark val="none"/>
        <c:minorTickMark val="none"/>
        <c:tickLblPos val="none"/>
        <c:crossAx val="165646720"/>
        <c:crosses val="autoZero"/>
        <c:auto val="0"/>
        <c:lblAlgn val="ctr"/>
        <c:lblOffset val="100"/>
        <c:noMultiLvlLbl val="1"/>
      </c:catAx>
      <c:valAx>
        <c:axId val="16564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3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45088"/>
        <c:axId val="1655470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45088"/>
        <c:axId val="165547008"/>
      </c:lineChart>
      <c:catAx>
        <c:axId val="165545088"/>
        <c:scaling>
          <c:orientation val="minMax"/>
        </c:scaling>
        <c:delete val="0"/>
        <c:axPos val="b"/>
        <c:numFmt formatCode="ge" sourceLinked="1"/>
        <c:majorTickMark val="none"/>
        <c:minorTickMark val="none"/>
        <c:tickLblPos val="none"/>
        <c:crossAx val="165547008"/>
        <c:crosses val="autoZero"/>
        <c:auto val="0"/>
        <c:lblAlgn val="ctr"/>
        <c:lblOffset val="100"/>
        <c:noMultiLvlLbl val="1"/>
      </c:catAx>
      <c:valAx>
        <c:axId val="16554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4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71968"/>
        <c:axId val="16557824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71968"/>
        <c:axId val="165578240"/>
      </c:lineChart>
      <c:catAx>
        <c:axId val="165571968"/>
        <c:scaling>
          <c:orientation val="minMax"/>
        </c:scaling>
        <c:delete val="0"/>
        <c:axPos val="b"/>
        <c:numFmt formatCode="ge" sourceLinked="1"/>
        <c:majorTickMark val="none"/>
        <c:minorTickMark val="none"/>
        <c:tickLblPos val="none"/>
        <c:crossAx val="165578240"/>
        <c:crosses val="autoZero"/>
        <c:auto val="0"/>
        <c:lblAlgn val="ctr"/>
        <c:lblOffset val="100"/>
        <c:noMultiLvlLbl val="1"/>
      </c:catAx>
      <c:valAx>
        <c:axId val="16557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7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15</c:v>
                </c:pt>
                <c:pt idx="1">
                  <c:v>15.6</c:v>
                </c:pt>
                <c:pt idx="2">
                  <c:v>16.8</c:v>
                </c:pt>
                <c:pt idx="3">
                  <c:v>14.8</c:v>
                </c:pt>
                <c:pt idx="4">
                  <c:v>14.3</c:v>
                </c:pt>
              </c:numCache>
            </c:numRef>
          </c:val>
        </c:ser>
        <c:dLbls>
          <c:showLegendKey val="0"/>
          <c:showVal val="0"/>
          <c:showCatName val="0"/>
          <c:showSerName val="0"/>
          <c:showPercent val="0"/>
          <c:showBubbleSize val="0"/>
        </c:dLbls>
        <c:gapWidth val="180"/>
        <c:overlap val="-90"/>
        <c:axId val="165746944"/>
        <c:axId val="16575321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165746944"/>
        <c:axId val="165753216"/>
      </c:lineChart>
      <c:catAx>
        <c:axId val="165746944"/>
        <c:scaling>
          <c:orientation val="minMax"/>
        </c:scaling>
        <c:delete val="0"/>
        <c:axPos val="b"/>
        <c:numFmt formatCode="ge" sourceLinked="1"/>
        <c:majorTickMark val="none"/>
        <c:minorTickMark val="none"/>
        <c:tickLblPos val="none"/>
        <c:crossAx val="165753216"/>
        <c:crosses val="autoZero"/>
        <c:auto val="0"/>
        <c:lblAlgn val="ctr"/>
        <c:lblOffset val="100"/>
        <c:noMultiLvlLbl val="1"/>
      </c:catAx>
      <c:valAx>
        <c:axId val="16575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4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77</c:v>
                </c:pt>
                <c:pt idx="1">
                  <c:v>64.5</c:v>
                </c:pt>
                <c:pt idx="2">
                  <c:v>48.5</c:v>
                </c:pt>
                <c:pt idx="3">
                  <c:v>43.1</c:v>
                </c:pt>
                <c:pt idx="4">
                  <c:v>61.7</c:v>
                </c:pt>
              </c:numCache>
            </c:numRef>
          </c:val>
        </c:ser>
        <c:dLbls>
          <c:showLegendKey val="0"/>
          <c:showVal val="0"/>
          <c:showCatName val="0"/>
          <c:showSerName val="0"/>
          <c:showPercent val="0"/>
          <c:showBubbleSize val="0"/>
        </c:dLbls>
        <c:gapWidth val="180"/>
        <c:overlap val="-90"/>
        <c:axId val="165774080"/>
        <c:axId val="16577600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165774080"/>
        <c:axId val="165776000"/>
      </c:lineChart>
      <c:catAx>
        <c:axId val="165774080"/>
        <c:scaling>
          <c:orientation val="minMax"/>
        </c:scaling>
        <c:delete val="0"/>
        <c:axPos val="b"/>
        <c:numFmt formatCode="ge" sourceLinked="1"/>
        <c:majorTickMark val="none"/>
        <c:minorTickMark val="none"/>
        <c:tickLblPos val="none"/>
        <c:crossAx val="165776000"/>
        <c:crosses val="autoZero"/>
        <c:auto val="0"/>
        <c:lblAlgn val="ctr"/>
        <c:lblOffset val="100"/>
        <c:noMultiLvlLbl val="1"/>
      </c:catAx>
      <c:valAx>
        <c:axId val="16577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7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390</c:v>
                </c:pt>
                <c:pt idx="1">
                  <c:v>263.60000000000002</c:v>
                </c:pt>
                <c:pt idx="2">
                  <c:v>200</c:v>
                </c:pt>
                <c:pt idx="3">
                  <c:v>182.5</c:v>
                </c:pt>
                <c:pt idx="4">
                  <c:v>142.6</c:v>
                </c:pt>
              </c:numCache>
            </c:numRef>
          </c:val>
        </c:ser>
        <c:dLbls>
          <c:showLegendKey val="0"/>
          <c:showVal val="0"/>
          <c:showCatName val="0"/>
          <c:showSerName val="0"/>
          <c:showPercent val="0"/>
          <c:showBubbleSize val="0"/>
        </c:dLbls>
        <c:gapWidth val="180"/>
        <c:overlap val="-90"/>
        <c:axId val="165808768"/>
        <c:axId val="16581504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165808768"/>
        <c:axId val="165815040"/>
      </c:lineChart>
      <c:catAx>
        <c:axId val="165808768"/>
        <c:scaling>
          <c:orientation val="minMax"/>
        </c:scaling>
        <c:delete val="0"/>
        <c:axPos val="b"/>
        <c:numFmt formatCode="ge" sourceLinked="1"/>
        <c:majorTickMark val="none"/>
        <c:minorTickMark val="none"/>
        <c:tickLblPos val="none"/>
        <c:crossAx val="165815040"/>
        <c:crosses val="autoZero"/>
        <c:auto val="0"/>
        <c:lblAlgn val="ctr"/>
        <c:lblOffset val="100"/>
        <c:noMultiLvlLbl val="1"/>
      </c:catAx>
      <c:valAx>
        <c:axId val="16581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0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856384"/>
        <c:axId val="1658583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56384"/>
        <c:axId val="165858304"/>
      </c:lineChart>
      <c:catAx>
        <c:axId val="165856384"/>
        <c:scaling>
          <c:orientation val="minMax"/>
        </c:scaling>
        <c:delete val="0"/>
        <c:axPos val="b"/>
        <c:numFmt formatCode="ge" sourceLinked="1"/>
        <c:majorTickMark val="none"/>
        <c:minorTickMark val="none"/>
        <c:tickLblPos val="none"/>
        <c:crossAx val="165858304"/>
        <c:crosses val="autoZero"/>
        <c:auto val="0"/>
        <c:lblAlgn val="ctr"/>
        <c:lblOffset val="100"/>
        <c:noMultiLvlLbl val="1"/>
      </c:catAx>
      <c:valAx>
        <c:axId val="16585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563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72.599999999999994</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64965760"/>
        <c:axId val="16497612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164965760"/>
        <c:axId val="164976128"/>
      </c:lineChart>
      <c:catAx>
        <c:axId val="164965760"/>
        <c:scaling>
          <c:orientation val="minMax"/>
        </c:scaling>
        <c:delete val="0"/>
        <c:axPos val="b"/>
        <c:numFmt formatCode="ge" sourceLinked="1"/>
        <c:majorTickMark val="none"/>
        <c:minorTickMark val="none"/>
        <c:tickLblPos val="none"/>
        <c:crossAx val="164976128"/>
        <c:crosses val="autoZero"/>
        <c:auto val="0"/>
        <c:lblAlgn val="ctr"/>
        <c:lblOffset val="100"/>
        <c:noMultiLvlLbl val="1"/>
      </c:catAx>
      <c:valAx>
        <c:axId val="16497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96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05184"/>
        <c:axId val="16501555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05184"/>
        <c:axId val="165015552"/>
      </c:lineChart>
      <c:catAx>
        <c:axId val="165005184"/>
        <c:scaling>
          <c:orientation val="minMax"/>
        </c:scaling>
        <c:delete val="0"/>
        <c:axPos val="b"/>
        <c:numFmt formatCode="ge" sourceLinked="1"/>
        <c:majorTickMark val="none"/>
        <c:minorTickMark val="none"/>
        <c:tickLblPos val="none"/>
        <c:crossAx val="165015552"/>
        <c:crosses val="autoZero"/>
        <c:auto val="0"/>
        <c:lblAlgn val="ctr"/>
        <c:lblOffset val="100"/>
        <c:noMultiLvlLbl val="1"/>
      </c:catAx>
      <c:valAx>
        <c:axId val="16501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0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118336"/>
        <c:axId val="16512025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18336"/>
        <c:axId val="165120256"/>
      </c:lineChart>
      <c:catAx>
        <c:axId val="165118336"/>
        <c:scaling>
          <c:orientation val="minMax"/>
        </c:scaling>
        <c:delete val="0"/>
        <c:axPos val="b"/>
        <c:numFmt formatCode="ge" sourceLinked="1"/>
        <c:majorTickMark val="none"/>
        <c:minorTickMark val="none"/>
        <c:tickLblPos val="none"/>
        <c:crossAx val="165120256"/>
        <c:crosses val="autoZero"/>
        <c:auto val="0"/>
        <c:lblAlgn val="ctr"/>
        <c:lblOffset val="100"/>
        <c:noMultiLvlLbl val="1"/>
      </c:catAx>
      <c:valAx>
        <c:axId val="16512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18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140160"/>
        <c:axId val="16614233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40160"/>
        <c:axId val="166142336"/>
      </c:lineChart>
      <c:catAx>
        <c:axId val="166140160"/>
        <c:scaling>
          <c:orientation val="minMax"/>
        </c:scaling>
        <c:delete val="0"/>
        <c:axPos val="b"/>
        <c:numFmt formatCode="ge" sourceLinked="1"/>
        <c:majorTickMark val="none"/>
        <c:minorTickMark val="none"/>
        <c:tickLblPos val="none"/>
        <c:crossAx val="166142336"/>
        <c:crosses val="autoZero"/>
        <c:auto val="0"/>
        <c:lblAlgn val="ctr"/>
        <c:lblOffset val="100"/>
        <c:noMultiLvlLbl val="1"/>
      </c:catAx>
      <c:valAx>
        <c:axId val="16614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4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175488"/>
        <c:axId val="16617740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75488"/>
        <c:axId val="166177408"/>
      </c:lineChart>
      <c:catAx>
        <c:axId val="166175488"/>
        <c:scaling>
          <c:orientation val="minMax"/>
        </c:scaling>
        <c:delete val="0"/>
        <c:axPos val="b"/>
        <c:numFmt formatCode="ge" sourceLinked="1"/>
        <c:majorTickMark val="none"/>
        <c:minorTickMark val="none"/>
        <c:tickLblPos val="none"/>
        <c:crossAx val="166177408"/>
        <c:crosses val="autoZero"/>
        <c:auto val="0"/>
        <c:lblAlgn val="ctr"/>
        <c:lblOffset val="100"/>
        <c:noMultiLvlLbl val="1"/>
      </c:catAx>
      <c:valAx>
        <c:axId val="16617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75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190080"/>
        <c:axId val="16629056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90080"/>
        <c:axId val="166290560"/>
      </c:lineChart>
      <c:catAx>
        <c:axId val="166190080"/>
        <c:scaling>
          <c:orientation val="minMax"/>
        </c:scaling>
        <c:delete val="0"/>
        <c:axPos val="b"/>
        <c:numFmt formatCode="ge" sourceLinked="1"/>
        <c:majorTickMark val="none"/>
        <c:minorTickMark val="none"/>
        <c:tickLblPos val="none"/>
        <c:crossAx val="166290560"/>
        <c:crosses val="autoZero"/>
        <c:auto val="0"/>
        <c:lblAlgn val="ctr"/>
        <c:lblOffset val="100"/>
        <c:noMultiLvlLbl val="1"/>
      </c:catAx>
      <c:valAx>
        <c:axId val="1662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9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1" sqref="B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大山町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181</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f>データ!O6</f>
        <v>1</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128</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f>データ!AG6</f>
        <v>1970</v>
      </c>
      <c r="G14" s="164"/>
      <c r="H14" s="163">
        <f>データ!AH6</f>
        <v>2056</v>
      </c>
      <c r="I14" s="164"/>
      <c r="J14" s="163">
        <f>データ!AI6</f>
        <v>2202</v>
      </c>
      <c r="K14" s="164"/>
      <c r="L14" s="163">
        <f>データ!AJ6</f>
        <v>1945</v>
      </c>
      <c r="M14" s="164"/>
      <c r="N14" s="152">
        <f>データ!AK6</f>
        <v>1873</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1970</v>
      </c>
      <c r="G16" s="179"/>
      <c r="H16" s="179">
        <f>データ!AR6</f>
        <v>2056</v>
      </c>
      <c r="I16" s="179"/>
      <c r="J16" s="179">
        <f>データ!AS6</f>
        <v>2202</v>
      </c>
      <c r="K16" s="179"/>
      <c r="L16" s="179">
        <f>データ!AT6</f>
        <v>1945</v>
      </c>
      <c r="M16" s="179"/>
      <c r="N16" s="168">
        <f>データ!AU6</f>
        <v>1873</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t="str">
        <f>データ!AV6</f>
        <v>-</v>
      </c>
      <c r="G19" s="182"/>
      <c r="H19" s="182"/>
      <c r="I19" s="182">
        <f>データ!AW6</f>
        <v>36935</v>
      </c>
      <c r="J19" s="182"/>
      <c r="K19" s="182"/>
      <c r="L19" s="182">
        <f>データ!AX6</f>
        <v>36935</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178</v>
      </c>
      <c r="AL40" s="120"/>
      <c r="AM40" s="120"/>
      <c r="AN40" s="120"/>
      <c r="AO40" s="120"/>
      <c r="AP40" s="120"/>
      <c r="AQ40" s="121"/>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179</v>
      </c>
      <c r="AL99" s="193"/>
      <c r="AM99" s="193"/>
      <c r="AN99" s="193"/>
      <c r="AO99" s="193"/>
      <c r="AP99" s="193"/>
      <c r="AQ99" s="194"/>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c r="A6" s="50" t="s">
        <v>115</v>
      </c>
      <c r="B6" s="68" t="str">
        <f>B7</f>
        <v>2016</v>
      </c>
      <c r="C6" s="68" t="str">
        <f t="shared" ref="C6:AX6" si="6">C7</f>
        <v>313866</v>
      </c>
      <c r="D6" s="68" t="str">
        <f t="shared" si="6"/>
        <v>47</v>
      </c>
      <c r="E6" s="68" t="str">
        <f t="shared" si="6"/>
        <v>04</v>
      </c>
      <c r="F6" s="68" t="str">
        <f t="shared" si="6"/>
        <v>0</v>
      </c>
      <c r="G6" s="68" t="str">
        <f t="shared" si="6"/>
        <v>000</v>
      </c>
      <c r="H6" s="68" t="str">
        <f t="shared" si="6"/>
        <v>鳥取県　大山町</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平成37年5月31日　高田工業団地風力発電所</v>
      </c>
      <c r="S6" s="72" t="str">
        <f t="shared" si="6"/>
        <v>平成37年5月31日　高田工業団地風力発電所</v>
      </c>
      <c r="T6" s="68" t="str">
        <f t="shared" si="6"/>
        <v>無</v>
      </c>
      <c r="U6" s="72" t="str">
        <f t="shared" si="6"/>
        <v>中国電力株式会社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1970</v>
      </c>
      <c r="AH6" s="70">
        <f t="shared" si="6"/>
        <v>2056</v>
      </c>
      <c r="AI6" s="70">
        <f t="shared" si="6"/>
        <v>2202</v>
      </c>
      <c r="AJ6" s="70">
        <f t="shared" si="6"/>
        <v>1945</v>
      </c>
      <c r="AK6" s="70">
        <f t="shared" si="6"/>
        <v>1873</v>
      </c>
      <c r="AL6" s="70" t="str">
        <f t="shared" si="6"/>
        <v>-</v>
      </c>
      <c r="AM6" s="70" t="str">
        <f t="shared" si="6"/>
        <v>-</v>
      </c>
      <c r="AN6" s="70" t="str">
        <f t="shared" si="6"/>
        <v>-</v>
      </c>
      <c r="AO6" s="70" t="str">
        <f t="shared" si="6"/>
        <v>-</v>
      </c>
      <c r="AP6" s="70" t="str">
        <f t="shared" si="6"/>
        <v>-</v>
      </c>
      <c r="AQ6" s="70">
        <f t="shared" si="6"/>
        <v>1970</v>
      </c>
      <c r="AR6" s="70">
        <f t="shared" si="6"/>
        <v>2056</v>
      </c>
      <c r="AS6" s="70">
        <f t="shared" si="6"/>
        <v>2202</v>
      </c>
      <c r="AT6" s="70">
        <f t="shared" si="6"/>
        <v>1945</v>
      </c>
      <c r="AU6" s="70">
        <f t="shared" si="6"/>
        <v>1873</v>
      </c>
      <c r="AV6" s="70" t="str">
        <f t="shared" si="6"/>
        <v>-</v>
      </c>
      <c r="AW6" s="70">
        <f t="shared" si="6"/>
        <v>36935</v>
      </c>
      <c r="AX6" s="70">
        <f t="shared" si="6"/>
        <v>36935</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v>1970</v>
      </c>
      <c r="AH7" s="81">
        <v>2056</v>
      </c>
      <c r="AI7" s="81">
        <v>2202</v>
      </c>
      <c r="AJ7" s="81">
        <v>1945</v>
      </c>
      <c r="AK7" s="81">
        <v>1873</v>
      </c>
      <c r="AL7" s="81" t="s">
        <v>127</v>
      </c>
      <c r="AM7" s="81" t="s">
        <v>127</v>
      </c>
      <c r="AN7" s="81" t="s">
        <v>127</v>
      </c>
      <c r="AO7" s="81" t="s">
        <v>127</v>
      </c>
      <c r="AP7" s="81" t="s">
        <v>127</v>
      </c>
      <c r="AQ7" s="81">
        <v>1970</v>
      </c>
      <c r="AR7" s="81">
        <v>2056</v>
      </c>
      <c r="AS7" s="81">
        <v>2202</v>
      </c>
      <c r="AT7" s="81">
        <v>1945</v>
      </c>
      <c r="AU7" s="81">
        <v>1873</v>
      </c>
      <c r="AV7" s="81" t="s">
        <v>127</v>
      </c>
      <c r="AW7" s="81">
        <v>36935</v>
      </c>
      <c r="AX7" s="81">
        <v>36935</v>
      </c>
      <c r="AY7" s="84">
        <v>100</v>
      </c>
      <c r="AZ7" s="84">
        <v>121.3</v>
      </c>
      <c r="BA7" s="84">
        <v>140.6</v>
      </c>
      <c r="BB7" s="84">
        <v>111</v>
      </c>
      <c r="BC7" s="84">
        <v>96.4</v>
      </c>
      <c r="BD7" s="84">
        <v>179.6</v>
      </c>
      <c r="BE7" s="84">
        <v>164.1</v>
      </c>
      <c r="BF7" s="84">
        <v>124.4</v>
      </c>
      <c r="BG7" s="84">
        <v>118.8</v>
      </c>
      <c r="BH7" s="84">
        <v>88.8</v>
      </c>
      <c r="BI7" s="84">
        <v>100</v>
      </c>
      <c r="BJ7" s="84">
        <v>268.60000000000002</v>
      </c>
      <c r="BK7" s="84">
        <v>413.7</v>
      </c>
      <c r="BL7" s="84">
        <v>604.20000000000005</v>
      </c>
      <c r="BM7" s="84">
        <v>185</v>
      </c>
      <c r="BN7" s="84">
        <v>182.9</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18258.3</v>
      </c>
      <c r="CG7" s="84">
        <v>16191.2</v>
      </c>
      <c r="CH7" s="84">
        <v>14220.6</v>
      </c>
      <c r="CI7" s="84">
        <v>20307.7</v>
      </c>
      <c r="CJ7" s="84">
        <v>21788.6</v>
      </c>
      <c r="CK7" s="84">
        <v>7095.7</v>
      </c>
      <c r="CL7" s="84">
        <v>11717.4</v>
      </c>
      <c r="CM7" s="84">
        <v>17642.5</v>
      </c>
      <c r="CN7" s="84">
        <v>18815.8</v>
      </c>
      <c r="CO7" s="84">
        <v>22847.9</v>
      </c>
      <c r="CP7" s="81">
        <v>15177</v>
      </c>
      <c r="CQ7" s="81">
        <v>25289</v>
      </c>
      <c r="CR7" s="81">
        <v>30864</v>
      </c>
      <c r="CS7" s="81">
        <v>22590</v>
      </c>
      <c r="CT7" s="81">
        <v>16823</v>
      </c>
      <c r="CU7" s="81">
        <v>120361</v>
      </c>
      <c r="CV7" s="81">
        <v>108538</v>
      </c>
      <c r="CW7" s="81">
        <v>58539</v>
      </c>
      <c r="CX7" s="81">
        <v>37685</v>
      </c>
      <c r="CY7" s="81">
        <v>2390</v>
      </c>
      <c r="CZ7" s="81">
        <v>1500</v>
      </c>
      <c r="DA7" s="84">
        <v>15</v>
      </c>
      <c r="DB7" s="84">
        <v>15.6</v>
      </c>
      <c r="DC7" s="84">
        <v>16.8</v>
      </c>
      <c r="DD7" s="84">
        <v>14.8</v>
      </c>
      <c r="DE7" s="84">
        <v>14.3</v>
      </c>
      <c r="DF7" s="84">
        <v>42.7</v>
      </c>
      <c r="DG7" s="84">
        <v>38.5</v>
      </c>
      <c r="DH7" s="84">
        <v>37.700000000000003</v>
      </c>
      <c r="DI7" s="84">
        <v>33.9</v>
      </c>
      <c r="DJ7" s="84">
        <v>37.9</v>
      </c>
      <c r="DK7" s="84">
        <v>77</v>
      </c>
      <c r="DL7" s="84">
        <v>64.5</v>
      </c>
      <c r="DM7" s="84">
        <v>48.5</v>
      </c>
      <c r="DN7" s="84">
        <v>43.1</v>
      </c>
      <c r="DO7" s="84">
        <v>61.7</v>
      </c>
      <c r="DP7" s="84">
        <v>23.7</v>
      </c>
      <c r="DQ7" s="84">
        <v>21.6</v>
      </c>
      <c r="DR7" s="84">
        <v>13.7</v>
      </c>
      <c r="DS7" s="84">
        <v>16.3</v>
      </c>
      <c r="DT7" s="84">
        <v>14.2</v>
      </c>
      <c r="DU7" s="84">
        <v>390</v>
      </c>
      <c r="DV7" s="84">
        <v>263.60000000000002</v>
      </c>
      <c r="DW7" s="84">
        <v>200</v>
      </c>
      <c r="DX7" s="84">
        <v>182.5</v>
      </c>
      <c r="DY7" s="84">
        <v>142.6</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72.599999999999994</v>
      </c>
      <c r="EP7" s="84">
        <v>100</v>
      </c>
      <c r="EQ7" s="84">
        <v>100</v>
      </c>
      <c r="ER7" s="84">
        <v>100</v>
      </c>
      <c r="ES7" s="84">
        <v>100</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1500</v>
      </c>
      <c r="IX7" s="84">
        <v>15</v>
      </c>
      <c r="IY7" s="84">
        <v>15.6</v>
      </c>
      <c r="IZ7" s="84">
        <v>16.8</v>
      </c>
      <c r="JA7" s="84">
        <v>14.8</v>
      </c>
      <c r="JB7" s="84">
        <v>14.3</v>
      </c>
      <c r="JC7" s="84">
        <v>19.2</v>
      </c>
      <c r="JD7" s="84">
        <v>19.600000000000001</v>
      </c>
      <c r="JE7" s="84">
        <v>18.5</v>
      </c>
      <c r="JF7" s="84">
        <v>16.100000000000001</v>
      </c>
      <c r="JG7" s="84">
        <v>19.600000000000001</v>
      </c>
      <c r="JH7" s="84">
        <v>77</v>
      </c>
      <c r="JI7" s="84">
        <v>64.5</v>
      </c>
      <c r="JJ7" s="84">
        <v>48.5</v>
      </c>
      <c r="JK7" s="84">
        <v>43.1</v>
      </c>
      <c r="JL7" s="84">
        <v>61.7</v>
      </c>
      <c r="JM7" s="84">
        <v>44.6</v>
      </c>
      <c r="JN7" s="84">
        <v>42.6</v>
      </c>
      <c r="JO7" s="84">
        <v>43.7</v>
      </c>
      <c r="JP7" s="84">
        <v>45.4</v>
      </c>
      <c r="JQ7" s="84">
        <v>48.2</v>
      </c>
      <c r="JR7" s="84">
        <v>390</v>
      </c>
      <c r="JS7" s="84">
        <v>263.60000000000002</v>
      </c>
      <c r="JT7" s="84">
        <v>200</v>
      </c>
      <c r="JU7" s="84">
        <v>182.5</v>
      </c>
      <c r="JV7" s="84">
        <v>142.6</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72.599999999999994</v>
      </c>
      <c r="KM7" s="84">
        <v>100</v>
      </c>
      <c r="KN7" s="84">
        <v>100</v>
      </c>
      <c r="KO7" s="84">
        <v>100</v>
      </c>
      <c r="KP7" s="84">
        <v>100</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（最大出力合計1,500kW）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（最大出力合計1,500kW）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100</v>
      </c>
      <c r="AZ11" s="96">
        <f>AZ7</f>
        <v>121.3</v>
      </c>
      <c r="BA11" s="96">
        <f>BA7</f>
        <v>140.6</v>
      </c>
      <c r="BB11" s="96">
        <f>BB7</f>
        <v>111</v>
      </c>
      <c r="BC11" s="96">
        <f>BC7</f>
        <v>96.4</v>
      </c>
      <c r="BD11" s="85"/>
      <c r="BE11" s="85"/>
      <c r="BF11" s="85"/>
      <c r="BG11" s="85"/>
      <c r="BH11" s="85"/>
      <c r="BI11" s="95" t="s">
        <v>140</v>
      </c>
      <c r="BJ11" s="96">
        <f>BJ7</f>
        <v>268.60000000000002</v>
      </c>
      <c r="BK11" s="96">
        <f>BK7</f>
        <v>413.7</v>
      </c>
      <c r="BL11" s="96">
        <f>BL7</f>
        <v>604.20000000000005</v>
      </c>
      <c r="BM11" s="96">
        <f>BM7</f>
        <v>185</v>
      </c>
      <c r="BN11" s="96">
        <f>BN7</f>
        <v>182.9</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18258.3</v>
      </c>
      <c r="CG11" s="96">
        <f>CG7</f>
        <v>16191.2</v>
      </c>
      <c r="CH11" s="96">
        <f>CH7</f>
        <v>14220.6</v>
      </c>
      <c r="CI11" s="96">
        <f>CI7</f>
        <v>20307.7</v>
      </c>
      <c r="CJ11" s="96">
        <f>CJ7</f>
        <v>21788.6</v>
      </c>
      <c r="CK11" s="85"/>
      <c r="CL11" s="85"/>
      <c r="CM11" s="85"/>
      <c r="CN11" s="85"/>
      <c r="CO11" s="95" t="s">
        <v>140</v>
      </c>
      <c r="CP11" s="97">
        <f>CP7</f>
        <v>15177</v>
      </c>
      <c r="CQ11" s="97">
        <f>CQ7</f>
        <v>25289</v>
      </c>
      <c r="CR11" s="97">
        <f>CR7</f>
        <v>30864</v>
      </c>
      <c r="CS11" s="97">
        <f>CS7</f>
        <v>22590</v>
      </c>
      <c r="CT11" s="97">
        <f>CT7</f>
        <v>16823</v>
      </c>
      <c r="CU11" s="85"/>
      <c r="CV11" s="85"/>
      <c r="CW11" s="85"/>
      <c r="CX11" s="85"/>
      <c r="CY11" s="85"/>
      <c r="CZ11" s="95" t="s">
        <v>140</v>
      </c>
      <c r="DA11" s="96">
        <f>DA7</f>
        <v>15</v>
      </c>
      <c r="DB11" s="96">
        <f>DB7</f>
        <v>15.6</v>
      </c>
      <c r="DC11" s="96">
        <f>DC7</f>
        <v>16.8</v>
      </c>
      <c r="DD11" s="96">
        <f>DD7</f>
        <v>14.8</v>
      </c>
      <c r="DE11" s="96">
        <f>DE7</f>
        <v>14.3</v>
      </c>
      <c r="DF11" s="85"/>
      <c r="DG11" s="85"/>
      <c r="DH11" s="85"/>
      <c r="DI11" s="85"/>
      <c r="DJ11" s="95" t="s">
        <v>140</v>
      </c>
      <c r="DK11" s="96">
        <f>DK7</f>
        <v>77</v>
      </c>
      <c r="DL11" s="96">
        <f>DL7</f>
        <v>64.5</v>
      </c>
      <c r="DM11" s="96">
        <f>DM7</f>
        <v>48.5</v>
      </c>
      <c r="DN11" s="96">
        <f>DN7</f>
        <v>43.1</v>
      </c>
      <c r="DO11" s="96">
        <f>DO7</f>
        <v>61.7</v>
      </c>
      <c r="DP11" s="85"/>
      <c r="DQ11" s="85"/>
      <c r="DR11" s="85"/>
      <c r="DS11" s="85"/>
      <c r="DT11" s="95" t="s">
        <v>140</v>
      </c>
      <c r="DU11" s="96">
        <f>DU7</f>
        <v>390</v>
      </c>
      <c r="DV11" s="96">
        <f>DV7</f>
        <v>263.60000000000002</v>
      </c>
      <c r="DW11" s="96">
        <f>DW7</f>
        <v>200</v>
      </c>
      <c r="DX11" s="96">
        <f>DX7</f>
        <v>182.5</v>
      </c>
      <c r="DY11" s="96">
        <f>DY7</f>
        <v>142.6</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f>EO7</f>
        <v>72.599999999999994</v>
      </c>
      <c r="EP11" s="96">
        <f>EP7</f>
        <v>100</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142</v>
      </c>
      <c r="IX11" s="96">
        <f>IX7</f>
        <v>15</v>
      </c>
      <c r="IY11" s="96">
        <f>IY7</f>
        <v>15.6</v>
      </c>
      <c r="IZ11" s="96">
        <f>IZ7</f>
        <v>16.8</v>
      </c>
      <c r="JA11" s="96">
        <f>JA7</f>
        <v>14.8</v>
      </c>
      <c r="JB11" s="96">
        <f>JB7</f>
        <v>14.3</v>
      </c>
      <c r="JC11" s="85"/>
      <c r="JD11" s="85"/>
      <c r="JE11" s="85"/>
      <c r="JF11" s="85"/>
      <c r="JG11" s="95" t="s">
        <v>142</v>
      </c>
      <c r="JH11" s="96">
        <f>JH7</f>
        <v>77</v>
      </c>
      <c r="JI11" s="96">
        <f>JI7</f>
        <v>64.5</v>
      </c>
      <c r="JJ11" s="96">
        <f>JJ7</f>
        <v>48.5</v>
      </c>
      <c r="JK11" s="96">
        <f>JK7</f>
        <v>43.1</v>
      </c>
      <c r="JL11" s="96">
        <f>JL7</f>
        <v>61.7</v>
      </c>
      <c r="JM11" s="85"/>
      <c r="JN11" s="85"/>
      <c r="JO11" s="85"/>
      <c r="JP11" s="85"/>
      <c r="JQ11" s="95" t="s">
        <v>140</v>
      </c>
      <c r="JR11" s="96">
        <f>JR7</f>
        <v>390</v>
      </c>
      <c r="JS11" s="96">
        <f>JS7</f>
        <v>263.60000000000002</v>
      </c>
      <c r="JT11" s="96">
        <f>JT7</f>
        <v>200</v>
      </c>
      <c r="JU11" s="96">
        <f>JU7</f>
        <v>182.5</v>
      </c>
      <c r="JV11" s="96">
        <f>JV7</f>
        <v>142.6</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f>KL7</f>
        <v>72.599999999999994</v>
      </c>
      <c r="KM11" s="96">
        <f>KM7</f>
        <v>100</v>
      </c>
      <c r="KN11" s="96">
        <f>KN7</f>
        <v>100</v>
      </c>
      <c r="KO11" s="96">
        <f>KO7</f>
        <v>100</v>
      </c>
      <c r="KP11" s="96">
        <f>KP7</f>
        <v>100</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143</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179.6</v>
      </c>
      <c r="AZ12" s="96">
        <f>BE7</f>
        <v>164.1</v>
      </c>
      <c r="BA12" s="96">
        <f>BF7</f>
        <v>124.4</v>
      </c>
      <c r="BB12" s="96">
        <f>BG7</f>
        <v>118.8</v>
      </c>
      <c r="BC12" s="96">
        <f>BH7</f>
        <v>88.8</v>
      </c>
      <c r="BD12" s="85"/>
      <c r="BE12" s="85"/>
      <c r="BF12" s="85"/>
      <c r="BG12" s="85"/>
      <c r="BH12" s="85"/>
      <c r="BI12" s="95" t="s">
        <v>144</v>
      </c>
      <c r="BJ12" s="96">
        <f>BO7</f>
        <v>296.2</v>
      </c>
      <c r="BK12" s="96">
        <f>BP7</f>
        <v>366.9</v>
      </c>
      <c r="BL12" s="96">
        <f>BQ7</f>
        <v>324.60000000000002</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f>CK7</f>
        <v>7095.7</v>
      </c>
      <c r="CG12" s="96">
        <f>CL7</f>
        <v>11717.4</v>
      </c>
      <c r="CH12" s="96">
        <f>CM7</f>
        <v>17642.5</v>
      </c>
      <c r="CI12" s="96">
        <f>CN7</f>
        <v>18815.8</v>
      </c>
      <c r="CJ12" s="96">
        <f>CO7</f>
        <v>22847.9</v>
      </c>
      <c r="CK12" s="85"/>
      <c r="CL12" s="85"/>
      <c r="CM12" s="85"/>
      <c r="CN12" s="85"/>
      <c r="CO12" s="95" t="s">
        <v>144</v>
      </c>
      <c r="CP12" s="97">
        <f>CU7</f>
        <v>120361</v>
      </c>
      <c r="CQ12" s="97">
        <f>CV7</f>
        <v>108538</v>
      </c>
      <c r="CR12" s="97">
        <f>CW7</f>
        <v>58539</v>
      </c>
      <c r="CS12" s="97">
        <f>CX7</f>
        <v>37685</v>
      </c>
      <c r="CT12" s="97">
        <f>CY7</f>
        <v>2390</v>
      </c>
      <c r="CU12" s="85"/>
      <c r="CV12" s="85"/>
      <c r="CW12" s="85"/>
      <c r="CX12" s="85"/>
      <c r="CY12" s="85"/>
      <c r="CZ12" s="95" t="s">
        <v>144</v>
      </c>
      <c r="DA12" s="96">
        <f>DF7</f>
        <v>42.7</v>
      </c>
      <c r="DB12" s="96">
        <f>DG7</f>
        <v>38.5</v>
      </c>
      <c r="DC12" s="96">
        <f>DH7</f>
        <v>37.700000000000003</v>
      </c>
      <c r="DD12" s="96">
        <f>DI7</f>
        <v>33.9</v>
      </c>
      <c r="DE12" s="96">
        <f>DJ7</f>
        <v>37.9</v>
      </c>
      <c r="DF12" s="85"/>
      <c r="DG12" s="85"/>
      <c r="DH12" s="85"/>
      <c r="DI12" s="85"/>
      <c r="DJ12" s="95" t="s">
        <v>144</v>
      </c>
      <c r="DK12" s="96">
        <f>DP7</f>
        <v>23.7</v>
      </c>
      <c r="DL12" s="96">
        <f>DQ7</f>
        <v>21.6</v>
      </c>
      <c r="DM12" s="96">
        <f>DR7</f>
        <v>13.7</v>
      </c>
      <c r="DN12" s="96">
        <f>DS7</f>
        <v>16.3</v>
      </c>
      <c r="DO12" s="96">
        <f>DT7</f>
        <v>14.2</v>
      </c>
      <c r="DP12" s="85"/>
      <c r="DQ12" s="85"/>
      <c r="DR12" s="85"/>
      <c r="DS12" s="85"/>
      <c r="DT12" s="95" t="s">
        <v>144</v>
      </c>
      <c r="DU12" s="96">
        <f>DZ7</f>
        <v>126.1</v>
      </c>
      <c r="DV12" s="96">
        <f>EA7</f>
        <v>102.3</v>
      </c>
      <c r="DW12" s="96">
        <f>EB7</f>
        <v>98.2</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f>ET7</f>
        <v>22.1</v>
      </c>
      <c r="EP12" s="96">
        <f>EU7</f>
        <v>56.1</v>
      </c>
      <c r="EQ12" s="96">
        <f>EV7</f>
        <v>70.2</v>
      </c>
      <c r="ER12" s="96">
        <f>EW7</f>
        <v>73.099999999999994</v>
      </c>
      <c r="ES12" s="96">
        <f>EX7</f>
        <v>74.8</v>
      </c>
      <c r="ET12" s="85"/>
      <c r="EU12" s="85"/>
      <c r="EV12" s="85"/>
      <c r="EW12" s="85"/>
      <c r="EX12" s="85"/>
      <c r="EY12" s="95" t="s">
        <v>144</v>
      </c>
      <c r="EZ12" s="96" t="str">
        <f>IF($EZ$8,FE7,"-")</f>
        <v>-</v>
      </c>
      <c r="FA12" s="96" t="str">
        <f>IF($EZ$8,FF7,"-")</f>
        <v>-</v>
      </c>
      <c r="FB12" s="96" t="str">
        <f>IF($EZ$8,FG7,"-")</f>
        <v>-</v>
      </c>
      <c r="FC12" s="96" t="str">
        <f>IF($EZ$8,FH7,"-")</f>
        <v>-</v>
      </c>
      <c r="FD12" s="96" t="str">
        <f>IF($EZ$8,FI7,"-")</f>
        <v>-</v>
      </c>
      <c r="FE12" s="85"/>
      <c r="FF12" s="85"/>
      <c r="FG12" s="85"/>
      <c r="FH12" s="85"/>
      <c r="FI12" s="95" t="s">
        <v>144</v>
      </c>
      <c r="FJ12" s="96" t="str">
        <f>IF($FJ$8,FO7,"-")</f>
        <v>-</v>
      </c>
      <c r="FK12" s="96" t="str">
        <f>IF($FJ$8,FP7,"-")</f>
        <v>-</v>
      </c>
      <c r="FL12" s="96" t="str">
        <f>IF($FJ$8,FQ7,"-")</f>
        <v>-</v>
      </c>
      <c r="FM12" s="96" t="str">
        <f>IF($FJ$8,FR7,"-")</f>
        <v>-</v>
      </c>
      <c r="FN12" s="96" t="str">
        <f>IF($FJ$8,FS7,"-")</f>
        <v>-</v>
      </c>
      <c r="FO12" s="85"/>
      <c r="FP12" s="85"/>
      <c r="FQ12" s="85"/>
      <c r="FR12" s="85"/>
      <c r="FS12" s="95" t="s">
        <v>144</v>
      </c>
      <c r="FT12" s="96" t="str">
        <f>IF($FT$8,FY7,"-")</f>
        <v>-</v>
      </c>
      <c r="FU12" s="96" t="str">
        <f>IF($FT$8,FZ7,"-")</f>
        <v>-</v>
      </c>
      <c r="FV12" s="96" t="str">
        <f>IF($FT$8,GA7,"-")</f>
        <v>-</v>
      </c>
      <c r="FW12" s="96" t="str">
        <f>IF($FT$8,GB7,"-")</f>
        <v>-</v>
      </c>
      <c r="FX12" s="96" t="str">
        <f>IF($FT$8,GC7,"-")</f>
        <v>-</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t="str">
        <f>IF($GN$8,GV7,"-")</f>
        <v>-</v>
      </c>
      <c r="GR12" s="96" t="str">
        <f>IF($GN$8,GW7,"-")</f>
        <v>-</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f>IF($IX$8,JC7,"-")</f>
        <v>19.2</v>
      </c>
      <c r="IY12" s="96">
        <f>IF($IX$8,JD7,"-")</f>
        <v>19.600000000000001</v>
      </c>
      <c r="IZ12" s="96">
        <f>IF($IX$8,JE7,"-")</f>
        <v>18.5</v>
      </c>
      <c r="JA12" s="96">
        <f>IF($IX$8,JF7,"-")</f>
        <v>16.100000000000001</v>
      </c>
      <c r="JB12" s="96">
        <f>IF($IX$8,JG7,"-")</f>
        <v>19.600000000000001</v>
      </c>
      <c r="JC12" s="85"/>
      <c r="JD12" s="85"/>
      <c r="JE12" s="85"/>
      <c r="JF12" s="85"/>
      <c r="JG12" s="95" t="s">
        <v>144</v>
      </c>
      <c r="JH12" s="96">
        <f>IF($JH$8,JM7,"-")</f>
        <v>44.6</v>
      </c>
      <c r="JI12" s="96">
        <f>IF($JH$8,JN7,"-")</f>
        <v>42.6</v>
      </c>
      <c r="JJ12" s="96">
        <f>IF($JH$8,JO7,"-")</f>
        <v>43.7</v>
      </c>
      <c r="JK12" s="96">
        <f>IF($JH$8,JP7,"-")</f>
        <v>45.4</v>
      </c>
      <c r="JL12" s="96">
        <f>IF($JH$8,JQ7,"-")</f>
        <v>48.2</v>
      </c>
      <c r="JM12" s="85"/>
      <c r="JN12" s="85"/>
      <c r="JO12" s="85"/>
      <c r="JP12" s="85"/>
      <c r="JQ12" s="95" t="s">
        <v>144</v>
      </c>
      <c r="JR12" s="96">
        <f>IF($JR$8,JW7,"-")</f>
        <v>282.2</v>
      </c>
      <c r="JS12" s="96">
        <f>IF($JR$8,JX7,"-")</f>
        <v>178.4</v>
      </c>
      <c r="JT12" s="96">
        <f>IF($JR$8,JY7,"-")</f>
        <v>146.19999999999999</v>
      </c>
      <c r="JU12" s="96">
        <f>IF($JR$8,JZ7,"-")</f>
        <v>137.1</v>
      </c>
      <c r="JV12" s="96">
        <f>IF($JR$8,KA7,"-")</f>
        <v>83.3</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f>IF($KL$8,KQ7,"-")</f>
        <v>52.7</v>
      </c>
      <c r="KM12" s="96">
        <f>IF($KL$8,KR7,"-")</f>
        <v>86.6</v>
      </c>
      <c r="KN12" s="96">
        <f>IF($KL$8,KS7,"-")</f>
        <v>98.4</v>
      </c>
      <c r="KO12" s="96">
        <f>IF($KL$8,KT7,"-")</f>
        <v>98.4</v>
      </c>
      <c r="KP12" s="96">
        <f>IF($KL$8,KU7,"-")</f>
        <v>99.1</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199" t="s">
        <v>147</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148</v>
      </c>
      <c r="C15" s="198"/>
      <c r="D15" s="101"/>
      <c r="E15" s="98">
        <v>1</v>
      </c>
      <c r="F15" s="198" t="s">
        <v>149</v>
      </c>
      <c r="G15" s="198"/>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152</v>
      </c>
      <c r="C16" s="198"/>
      <c r="D16" s="101"/>
      <c r="E16" s="98">
        <f>E15+1</f>
        <v>2</v>
      </c>
      <c r="F16" s="198" t="s">
        <v>153</v>
      </c>
      <c r="G16" s="198"/>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155</v>
      </c>
      <c r="C17" s="198"/>
      <c r="D17" s="101"/>
      <c r="E17" s="98">
        <f t="shared" ref="E17" si="8">E16+1</f>
        <v>3</v>
      </c>
      <c r="F17" s="198" t="s">
        <v>156</v>
      </c>
      <c r="G17" s="198"/>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100</v>
      </c>
      <c r="AZ17" s="107">
        <f t="shared" ref="AZ17:BC17" si="9">IF(AZ7="-",NA(),AZ7)</f>
        <v>121.3</v>
      </c>
      <c r="BA17" s="107">
        <f t="shared" si="9"/>
        <v>140.6</v>
      </c>
      <c r="BB17" s="107">
        <f t="shared" si="9"/>
        <v>111</v>
      </c>
      <c r="BC17" s="107">
        <f t="shared" si="9"/>
        <v>96.4</v>
      </c>
      <c r="BD17" s="101"/>
      <c r="BE17" s="101"/>
      <c r="BF17" s="101"/>
      <c r="BG17" s="101"/>
      <c r="BH17" s="101"/>
      <c r="BI17" s="106" t="s">
        <v>158</v>
      </c>
      <c r="BJ17" s="107">
        <f>IF(BJ7="-",NA(),BJ7)</f>
        <v>268.60000000000002</v>
      </c>
      <c r="BK17" s="107">
        <f t="shared" ref="BK17:BN17" si="10">IF(BK7="-",NA(),BK7)</f>
        <v>413.7</v>
      </c>
      <c r="BL17" s="107">
        <f t="shared" si="10"/>
        <v>604.20000000000005</v>
      </c>
      <c r="BM17" s="107">
        <f t="shared" si="10"/>
        <v>185</v>
      </c>
      <c r="BN17" s="107">
        <f t="shared" si="10"/>
        <v>182.9</v>
      </c>
      <c r="BO17" s="101"/>
      <c r="BP17" s="101"/>
      <c r="BQ17" s="101"/>
      <c r="BR17" s="101"/>
      <c r="BS17" s="101"/>
      <c r="BT17" s="106" t="s">
        <v>158</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158</v>
      </c>
      <c r="CF17" s="107">
        <f>IF(CF7="-",NA(),CF7)</f>
        <v>18258.3</v>
      </c>
      <c r="CG17" s="107">
        <f t="shared" ref="CG17:CJ17" si="12">IF(CG7="-",NA(),CG7)</f>
        <v>16191.2</v>
      </c>
      <c r="CH17" s="107">
        <f t="shared" si="12"/>
        <v>14220.6</v>
      </c>
      <c r="CI17" s="107">
        <f t="shared" si="12"/>
        <v>20307.7</v>
      </c>
      <c r="CJ17" s="107">
        <f t="shared" si="12"/>
        <v>21788.6</v>
      </c>
      <c r="CK17" s="101"/>
      <c r="CL17" s="101"/>
      <c r="CM17" s="101"/>
      <c r="CN17" s="101"/>
      <c r="CO17" s="106" t="s">
        <v>158</v>
      </c>
      <c r="CP17" s="108">
        <f>IF(CP7="-",NA(),CP7)</f>
        <v>15177</v>
      </c>
      <c r="CQ17" s="108">
        <f t="shared" ref="CQ17:CT17" si="13">IF(CQ7="-",NA(),CQ7)</f>
        <v>25289</v>
      </c>
      <c r="CR17" s="108">
        <f t="shared" si="13"/>
        <v>30864</v>
      </c>
      <c r="CS17" s="108">
        <f t="shared" si="13"/>
        <v>22590</v>
      </c>
      <c r="CT17" s="108">
        <f t="shared" si="13"/>
        <v>16823</v>
      </c>
      <c r="CU17" s="101"/>
      <c r="CV17" s="101"/>
      <c r="CW17" s="101"/>
      <c r="CX17" s="101"/>
      <c r="CY17" s="101"/>
      <c r="CZ17" s="106" t="s">
        <v>158</v>
      </c>
      <c r="DA17" s="107">
        <f>IF(DA7="-",NA(),DA7)</f>
        <v>15</v>
      </c>
      <c r="DB17" s="107">
        <f t="shared" ref="DB17:DE17" si="14">IF(DB7="-",NA(),DB7)</f>
        <v>15.6</v>
      </c>
      <c r="DC17" s="107">
        <f t="shared" si="14"/>
        <v>16.8</v>
      </c>
      <c r="DD17" s="107">
        <f t="shared" si="14"/>
        <v>14.8</v>
      </c>
      <c r="DE17" s="107">
        <f t="shared" si="14"/>
        <v>14.3</v>
      </c>
      <c r="DF17" s="101"/>
      <c r="DG17" s="101"/>
      <c r="DH17" s="101"/>
      <c r="DI17" s="101"/>
      <c r="DJ17" s="106" t="s">
        <v>158</v>
      </c>
      <c r="DK17" s="107">
        <f>IF(DK7="-",NA(),DK7)</f>
        <v>77</v>
      </c>
      <c r="DL17" s="107">
        <f t="shared" ref="DL17:DO17" si="15">IF(DL7="-",NA(),DL7)</f>
        <v>64.5</v>
      </c>
      <c r="DM17" s="107">
        <f t="shared" si="15"/>
        <v>48.5</v>
      </c>
      <c r="DN17" s="107">
        <f t="shared" si="15"/>
        <v>43.1</v>
      </c>
      <c r="DO17" s="107">
        <f t="shared" si="15"/>
        <v>61.7</v>
      </c>
      <c r="DP17" s="101"/>
      <c r="DQ17" s="101"/>
      <c r="DR17" s="101"/>
      <c r="DS17" s="101"/>
      <c r="DT17" s="106" t="s">
        <v>158</v>
      </c>
      <c r="DU17" s="107">
        <f>IF(DU7="-",NA(),DU7)</f>
        <v>390</v>
      </c>
      <c r="DV17" s="107">
        <f t="shared" ref="DV17:DY17" si="16">IF(DV7="-",NA(),DV7)</f>
        <v>263.60000000000002</v>
      </c>
      <c r="DW17" s="107">
        <f t="shared" si="16"/>
        <v>200</v>
      </c>
      <c r="DX17" s="107">
        <f t="shared" si="16"/>
        <v>182.5</v>
      </c>
      <c r="DY17" s="107">
        <f t="shared" si="16"/>
        <v>142.6</v>
      </c>
      <c r="DZ17" s="101"/>
      <c r="EA17" s="101"/>
      <c r="EB17" s="101"/>
      <c r="EC17" s="101"/>
      <c r="ED17" s="106" t="s">
        <v>158</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158</v>
      </c>
      <c r="EO17" s="107">
        <f>IF(EO7="-",NA(),EO7)</f>
        <v>72.599999999999994</v>
      </c>
      <c r="EP17" s="107">
        <f t="shared" ref="EP17:ES17" si="18">IF(EP7="-",NA(),EP7)</f>
        <v>100</v>
      </c>
      <c r="EQ17" s="107">
        <f t="shared" si="18"/>
        <v>100</v>
      </c>
      <c r="ER17" s="107">
        <f t="shared" si="18"/>
        <v>100</v>
      </c>
      <c r="ES17" s="107">
        <f t="shared" si="18"/>
        <v>100</v>
      </c>
      <c r="ET17" s="101"/>
      <c r="EU17" s="101"/>
      <c r="EV17" s="101"/>
      <c r="EW17" s="101"/>
      <c r="EX17" s="101"/>
      <c r="EY17" s="106" t="s">
        <v>158</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158</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158</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158</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158</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f>IF(IX7="-",NA(),IX7)</f>
        <v>15</v>
      </c>
      <c r="IY17" s="107">
        <f t="shared" ref="IY17:JB17" si="29">IF(IY7="-",NA(),IY7)</f>
        <v>15.6</v>
      </c>
      <c r="IZ17" s="107">
        <f t="shared" si="29"/>
        <v>16.8</v>
      </c>
      <c r="JA17" s="107">
        <f t="shared" si="29"/>
        <v>14.8</v>
      </c>
      <c r="JB17" s="107">
        <f t="shared" si="29"/>
        <v>14.3</v>
      </c>
      <c r="JC17" s="101"/>
      <c r="JD17" s="101"/>
      <c r="JE17" s="101"/>
      <c r="JF17" s="101"/>
      <c r="JG17" s="106" t="s">
        <v>158</v>
      </c>
      <c r="JH17" s="107">
        <f>IF(JH7="-",NA(),JH7)</f>
        <v>77</v>
      </c>
      <c r="JI17" s="107">
        <f t="shared" ref="JI17:JL17" si="30">IF(JI7="-",NA(),JI7)</f>
        <v>64.5</v>
      </c>
      <c r="JJ17" s="107">
        <f t="shared" si="30"/>
        <v>48.5</v>
      </c>
      <c r="JK17" s="107">
        <f t="shared" si="30"/>
        <v>43.1</v>
      </c>
      <c r="JL17" s="107">
        <f t="shared" si="30"/>
        <v>61.7</v>
      </c>
      <c r="JM17" s="101"/>
      <c r="JN17" s="101"/>
      <c r="JO17" s="101"/>
      <c r="JP17" s="101"/>
      <c r="JQ17" s="106" t="s">
        <v>158</v>
      </c>
      <c r="JR17" s="107">
        <f>IF(JR7="-",NA(),JR7)</f>
        <v>390</v>
      </c>
      <c r="JS17" s="107">
        <f t="shared" ref="JS17:JV17" si="31">IF(JS7="-",NA(),JS7)</f>
        <v>263.60000000000002</v>
      </c>
      <c r="JT17" s="107">
        <f t="shared" si="31"/>
        <v>200</v>
      </c>
      <c r="JU17" s="107">
        <f t="shared" si="31"/>
        <v>182.5</v>
      </c>
      <c r="JV17" s="107">
        <f t="shared" si="31"/>
        <v>142.6</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f>IF(KL7="-",NA(),KL7)</f>
        <v>72.599999999999994</v>
      </c>
      <c r="KM17" s="107">
        <f t="shared" ref="KM17:KP17" si="33">IF(KM7="-",NA(),KM7)</f>
        <v>100</v>
      </c>
      <c r="KN17" s="107">
        <f t="shared" si="33"/>
        <v>100</v>
      </c>
      <c r="KO17" s="107">
        <f t="shared" si="33"/>
        <v>100</v>
      </c>
      <c r="KP17" s="107">
        <f t="shared" si="33"/>
        <v>100</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159</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160</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160</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160</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160</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160</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160</v>
      </c>
      <c r="DK18" s="107">
        <f>IF(DP7="-",NA(),DP7)</f>
        <v>23.7</v>
      </c>
      <c r="DL18" s="107">
        <f t="shared" ref="DL18:DO18" si="45">IF(DQ7="-",NA(),DQ7)</f>
        <v>21.6</v>
      </c>
      <c r="DM18" s="107">
        <f t="shared" si="45"/>
        <v>13.7</v>
      </c>
      <c r="DN18" s="107">
        <f t="shared" si="45"/>
        <v>16.3</v>
      </c>
      <c r="DO18" s="107">
        <f t="shared" si="45"/>
        <v>14.2</v>
      </c>
      <c r="DP18" s="101"/>
      <c r="DQ18" s="101"/>
      <c r="DR18" s="101"/>
      <c r="DS18" s="101"/>
      <c r="DT18" s="106" t="s">
        <v>160</v>
      </c>
      <c r="DU18" s="107">
        <f>IF(DZ7="-",NA(),DZ7)</f>
        <v>126.1</v>
      </c>
      <c r="DV18" s="107">
        <f t="shared" ref="DV18:DY18" si="46">IF(EA7="-",NA(),EA7)</f>
        <v>102.3</v>
      </c>
      <c r="DW18" s="107">
        <f t="shared" si="46"/>
        <v>98.2</v>
      </c>
      <c r="DX18" s="107">
        <f t="shared" si="46"/>
        <v>100.3</v>
      </c>
      <c r="DY18" s="107">
        <f t="shared" si="46"/>
        <v>98.3</v>
      </c>
      <c r="DZ18" s="101"/>
      <c r="EA18" s="101"/>
      <c r="EB18" s="101"/>
      <c r="EC18" s="101"/>
      <c r="ED18" s="106" t="s">
        <v>160</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160</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160</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160</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160</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160</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160</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160</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160</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161</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162</v>
      </c>
      <c r="C20" s="198"/>
      <c r="D20" s="101"/>
    </row>
    <row r="21" spans="1:374">
      <c r="A21" s="98">
        <f t="shared" si="7"/>
        <v>7</v>
      </c>
      <c r="B21" s="198" t="s">
        <v>163</v>
      </c>
      <c r="C21" s="198"/>
      <c r="D21" s="101"/>
    </row>
    <row r="22" spans="1:374">
      <c r="A22" s="98">
        <f t="shared" si="7"/>
        <v>8</v>
      </c>
      <c r="B22" s="198" t="s">
        <v>164</v>
      </c>
      <c r="C22" s="198"/>
      <c r="D22" s="101"/>
      <c r="E22" s="200" t="s">
        <v>165</v>
      </c>
      <c r="F22" s="201"/>
      <c r="G22" s="201"/>
      <c r="H22" s="201"/>
      <c r="I22" s="202"/>
    </row>
    <row r="23" spans="1:374">
      <c r="A23" s="98">
        <f t="shared" si="7"/>
        <v>9</v>
      </c>
      <c r="B23" s="198" t="s">
        <v>166</v>
      </c>
      <c r="C23" s="198"/>
      <c r="D23" s="101"/>
      <c r="E23" s="203"/>
      <c r="F23" s="204"/>
      <c r="G23" s="204"/>
      <c r="H23" s="204"/>
      <c r="I23" s="205"/>
    </row>
    <row r="24" spans="1:374">
      <c r="A24" s="98">
        <f t="shared" si="7"/>
        <v>10</v>
      </c>
      <c r="B24" s="198" t="s">
        <v>167</v>
      </c>
      <c r="C24" s="198"/>
      <c r="D24" s="101"/>
      <c r="E24" s="203"/>
      <c r="F24" s="204"/>
      <c r="G24" s="204"/>
      <c r="H24" s="204"/>
      <c r="I24" s="205"/>
    </row>
    <row r="25" spans="1:374">
      <c r="A25" s="98">
        <f t="shared" si="7"/>
        <v>11</v>
      </c>
      <c r="B25" s="198" t="s">
        <v>168</v>
      </c>
      <c r="C25" s="198"/>
      <c r="D25" s="101"/>
      <c r="E25" s="203"/>
      <c r="F25" s="204"/>
      <c r="G25" s="204"/>
      <c r="H25" s="204"/>
      <c r="I25" s="205"/>
    </row>
    <row r="26" spans="1:374">
      <c r="A26" s="98">
        <f t="shared" si="7"/>
        <v>12</v>
      </c>
      <c r="B26" s="198" t="s">
        <v>169</v>
      </c>
      <c r="C26" s="198"/>
      <c r="D26" s="101"/>
      <c r="E26" s="203"/>
      <c r="F26" s="204"/>
      <c r="G26" s="204"/>
      <c r="H26" s="204"/>
      <c r="I26" s="205"/>
    </row>
    <row r="27" spans="1:374">
      <c r="A27" s="98">
        <f t="shared" si="7"/>
        <v>13</v>
      </c>
      <c r="B27" s="198" t="s">
        <v>170</v>
      </c>
      <c r="C27" s="198"/>
      <c r="D27" s="101"/>
      <c r="E27" s="203"/>
      <c r="F27" s="204"/>
      <c r="G27" s="204"/>
      <c r="H27" s="204"/>
      <c r="I27" s="205"/>
    </row>
    <row r="28" spans="1:374">
      <c r="A28" s="98">
        <f t="shared" si="7"/>
        <v>14</v>
      </c>
      <c r="B28" s="198" t="s">
        <v>171</v>
      </c>
      <c r="C28" s="198"/>
      <c r="D28" s="101"/>
      <c r="E28" s="203"/>
      <c r="F28" s="204"/>
      <c r="G28" s="204"/>
      <c r="H28" s="204"/>
      <c r="I28" s="205"/>
    </row>
    <row r="29" spans="1:374">
      <c r="A29" s="98">
        <f t="shared" si="7"/>
        <v>15</v>
      </c>
      <c r="B29" s="198" t="s">
        <v>172</v>
      </c>
      <c r="C29" s="198"/>
      <c r="D29" s="101"/>
      <c r="E29" s="203"/>
      <c r="F29" s="204"/>
      <c r="G29" s="204"/>
      <c r="H29" s="204"/>
      <c r="I29" s="205"/>
    </row>
    <row r="30" spans="1:374">
      <c r="A30" s="98">
        <f t="shared" si="7"/>
        <v>16</v>
      </c>
      <c r="B30" s="198" t="s">
        <v>173</v>
      </c>
      <c r="C30" s="198"/>
      <c r="D30" s="101"/>
      <c r="E30" s="203"/>
      <c r="F30" s="204"/>
      <c r="G30" s="204"/>
      <c r="H30" s="204"/>
      <c r="I30" s="205"/>
    </row>
    <row r="31" spans="1:374">
      <c r="A31" s="98">
        <f t="shared" si="7"/>
        <v>17</v>
      </c>
      <c r="B31" s="198" t="s">
        <v>174</v>
      </c>
      <c r="C31" s="198"/>
      <c r="D31" s="101"/>
      <c r="E31" s="203"/>
      <c r="F31" s="204"/>
      <c r="G31" s="204"/>
      <c r="H31" s="204"/>
      <c r="I31" s="205"/>
    </row>
    <row r="32" spans="1:374">
      <c r="A32" s="98">
        <f t="shared" si="7"/>
        <v>18</v>
      </c>
      <c r="B32" s="198" t="s">
        <v>175</v>
      </c>
      <c r="C32" s="198"/>
      <c r="D32" s="101"/>
      <c r="E32" s="203"/>
      <c r="F32" s="204"/>
      <c r="G32" s="204"/>
      <c r="H32" s="204"/>
      <c r="I32" s="205"/>
    </row>
    <row r="33" spans="1:16">
      <c r="A33" s="98">
        <f t="shared" si="7"/>
        <v>19</v>
      </c>
      <c r="B33" s="198" t="s">
        <v>176</v>
      </c>
      <c r="C33" s="198"/>
      <c r="D33" s="101"/>
      <c r="E33" s="203"/>
      <c r="F33" s="204"/>
      <c r="G33" s="204"/>
      <c r="H33" s="204"/>
      <c r="I33" s="205"/>
    </row>
    <row r="34" spans="1:16">
      <c r="A34" s="98">
        <f t="shared" si="7"/>
        <v>20</v>
      </c>
      <c r="B34" s="198" t="s">
        <v>177</v>
      </c>
      <c r="C34" s="198"/>
      <c r="D34" s="101"/>
      <c r="E34" s="203"/>
      <c r="F34" s="204"/>
      <c r="G34" s="204"/>
      <c r="H34" s="204"/>
      <c r="I34" s="205"/>
    </row>
    <row r="35" spans="1:16" ht="25.5" customHeight="1">
      <c r="E35" s="206"/>
      <c r="F35" s="207"/>
      <c r="G35" s="207"/>
      <c r="H35" s="207"/>
      <c r="I35" s="208"/>
    </row>
    <row r="37" spans="1:16">
      <c r="L37" s="200" t="s">
        <v>165</v>
      </c>
      <c r="M37" s="201"/>
      <c r="N37" s="201"/>
      <c r="O37" s="201"/>
      <c r="P37" s="202"/>
    </row>
    <row r="38" spans="1:16">
      <c r="L38" s="203"/>
      <c r="M38" s="204"/>
      <c r="N38" s="204"/>
      <c r="O38" s="204"/>
      <c r="P38" s="205"/>
    </row>
    <row r="39" spans="1:16">
      <c r="L39" s="203"/>
      <c r="M39" s="204"/>
      <c r="N39" s="204"/>
      <c r="O39" s="204"/>
      <c r="P39" s="205"/>
    </row>
    <row r="40" spans="1:16">
      <c r="L40" s="203"/>
      <c r="M40" s="204"/>
      <c r="N40" s="204"/>
      <c r="O40" s="204"/>
      <c r="P40" s="205"/>
    </row>
    <row r="41" spans="1:16">
      <c r="L41" s="203"/>
      <c r="M41" s="204"/>
      <c r="N41" s="204"/>
      <c r="O41" s="204"/>
      <c r="P41" s="205"/>
    </row>
    <row r="42" spans="1:16">
      <c r="L42" s="203"/>
      <c r="M42" s="204"/>
      <c r="N42" s="204"/>
      <c r="O42" s="204"/>
      <c r="P42" s="205"/>
    </row>
    <row r="43" spans="1:16">
      <c r="L43" s="203"/>
      <c r="M43" s="204"/>
      <c r="N43" s="204"/>
      <c r="O43" s="204"/>
      <c r="P43" s="205"/>
    </row>
    <row r="44" spans="1:16">
      <c r="L44" s="203"/>
      <c r="M44" s="204"/>
      <c r="N44" s="204"/>
      <c r="O44" s="204"/>
      <c r="P44" s="205"/>
    </row>
    <row r="45" spans="1:16">
      <c r="L45" s="203"/>
      <c r="M45" s="204"/>
      <c r="N45" s="204"/>
      <c r="O45" s="204"/>
      <c r="P45" s="205"/>
    </row>
    <row r="46" spans="1:16">
      <c r="L46" s="203"/>
      <c r="M46" s="204"/>
      <c r="N46" s="204"/>
      <c r="O46" s="204"/>
      <c r="P46" s="205"/>
    </row>
    <row r="47" spans="1:16">
      <c r="L47" s="203"/>
      <c r="M47" s="204"/>
      <c r="N47" s="204"/>
      <c r="O47" s="204"/>
      <c r="P47" s="205"/>
    </row>
    <row r="48" spans="1:16">
      <c r="L48" s="203"/>
      <c r="M48" s="204"/>
      <c r="N48" s="204"/>
      <c r="O48" s="204"/>
      <c r="P48" s="205"/>
    </row>
    <row r="49" spans="12:16">
      <c r="L49" s="203"/>
      <c r="M49" s="204"/>
      <c r="N49" s="204"/>
      <c r="O49" s="204"/>
      <c r="P49" s="205"/>
    </row>
    <row r="50" spans="12:16" ht="26.25" customHeight="1">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2018-02-08T05:29:13Z</cp:lastPrinted>
  <dcterms:created xsi:type="dcterms:W3CDTF">2017-12-18T06:13:19Z</dcterms:created>
  <dcterms:modified xsi:type="dcterms:W3CDTF">2018-02-19T23:38:04Z</dcterms:modified>
  <cp:category/>
</cp:coreProperties>
</file>