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<sst xmlns="http://schemas.openxmlformats.org/spreadsheetml/2006/main" count="240" uniqueCount="126">
  <si>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</si>
  <si>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</si>
  <si>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</si>
  <si>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</si>
  <si>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</si>
  <si>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</si>
  <si>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</si>
  <si>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</si>
  <si>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</si>
  <si>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</si>
  <si>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</si>
  <si>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</si>
  <si>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</si>
  <si>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</si>
  <si>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</si>
  <si>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</si>
  <si>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</si>
  <si>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</si>
  <si>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</si>
  <si>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</si>
  <si>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</si>
  <si>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</si>
  <si>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</si>
  <si>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</si>
  <si>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</si>
  <si>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</si>
  <si>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</si>
  <si>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</si>
  <si>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</si>
  <si>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</si>
  <si>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</si>
  <si>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</si>
  <si>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</si>
  <si>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</si>
  <si>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</si>
  <si>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</si>
  <si>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</si>
  <si>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</si>
  <si>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</si>
  <si>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</si>
  <si>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</si>
  <si>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</si>
  <si>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</si>
  <si>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</si>
  <si>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</si>
  <si>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</si>
  <si>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</si>
  <si>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</si>
  <si>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</si>
  <si>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</si>
  <si>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</si>
  <si>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</si>
  <si>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</si>
  <si>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</si>
  <si>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</si>
  <si>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</si>
  <si>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</si>
  <si>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</si>
  <si>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</si>
  <si>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</si>
  <si>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</si>
  <si>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</si>
  <si>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</si>
  <si>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</si>
  <si>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</si>
  <si>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</si>
  <si>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</si>
  <si>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</si>
  <si>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</si>
  <si>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</si>
  <si>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</si>
  <si>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</si>
  <si>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</si>
  <si>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</si>
  <si>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</si>
  <si>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</si>
  <si>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</si>
  <si>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</si>
  <si>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</si>
  <si>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</si>
  <si>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</si>
  <si>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</si>
  <si>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</si>
  <si>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</si>
  <si>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</si>
  <si>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</si>
  <si>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</si>
  <si>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</si>
  <si>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</si>
  <si>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</si>
  <si>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</si>
  <si>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</si>
  <si>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</si>
  <si>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</si>
  <si>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</si>
  <si>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</si>
  <si>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</si>
  <si>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</si>
  <si>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</si>
  <si>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</si>
  <si>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</si>
  <si>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</si>
  <si>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</si>
  <si>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</si>
  <si>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</si>
  <si>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</si>
  <si>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</si>
  <si>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</si>
  <si>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</si>
  <si>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</si>
  <si>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北栄町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</si>
  <si>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</si>
  <si>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</si>
  <si>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</si>
  <si>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</si>
  <si>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</si>
  <si>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</si>
  <si>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</si>
  <si>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</si>
  <si>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</si>
  <si>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</si>
  <si>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</si>
  <si>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</si>
  <si>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本町の事業は、平成28年度に分流式下水道に要する経費（公費負担分）の算入見直しをしたことから、全ての指標数値で類似団体より良化しています。⑤
経費回収率や、⑥汚水処理原価については、早期整備（平成25年度完了）を進めてきたことによる建設投資費用が原因と考えられます。経営改善のためには、今後も引き続き、使用料改定や水洗化人口の増加により「経営の効率性」の向上を目指すとともに、将来世代の地方債償還金の負担の増大を考慮に入れながら、計画的に適切な維持管理（長寿命化）を行なっていく必要があります。
</t>
    <rPh sb="0" eb="2">
      <t>ホンチョウ</t>
    </rPh>
    <rPh sb="7" eb="9">
      <t>ヘイセイ</t>
    </rPh>
    <rPh sb="11" eb="12">
      <t>ネン</t>
    </rPh>
    <rPh sb="12" eb="13">
      <t>ド</t>
    </rPh>
    <rPh sb="14" eb="16">
      <t>ブンリュウ</t>
    </rPh>
    <rPh sb="16" eb="17">
      <t>シキ</t>
    </rPh>
    <rPh sb="17" eb="19">
      <t>ゲスイ</t>
    </rPh>
    <rPh sb="19" eb="20">
      <t>ドウ</t>
    </rPh>
    <rPh sb="21" eb="22">
      <t>ヨウ</t>
    </rPh>
    <rPh sb="24" eb="26">
      <t>ケイヒ</t>
    </rPh>
    <rPh sb="36" eb="38">
      <t>ミナオ</t>
    </rPh>
    <rPh sb="73" eb="75">
      <t>カイシュウ</t>
    </rPh>
    <rPh sb="75" eb="76">
      <t>リツ</t>
    </rPh>
    <rPh sb="79" eb="81">
      <t>オスイ</t>
    </rPh>
    <rPh sb="81" eb="83">
      <t>ショリ</t>
    </rPh>
    <rPh sb="83" eb="85">
      <t>ゲンカ</t>
    </rPh>
    <rPh sb="91" eb="93">
      <t>ソウキ</t>
    </rPh>
    <rPh sb="93" eb="95">
      <t>セイビ</t>
    </rPh>
    <rPh sb="96" eb="98">
      <t>ヘイセイ</t>
    </rPh>
    <rPh sb="100" eb="101">
      <t>ネン</t>
    </rPh>
    <rPh sb="101" eb="102">
      <t>ド</t>
    </rPh>
    <rPh sb="102" eb="104">
      <t>カンリョウ</t>
    </rPh>
    <rPh sb="106" eb="107">
      <t>スス</t>
    </rPh>
    <rPh sb="116" eb="118">
      <t>ケンセツ</t>
    </rPh>
    <rPh sb="118" eb="120">
      <t>トウシ</t>
    </rPh>
    <rPh sb="120" eb="122">
      <t>ヒヨウ</t>
    </rPh>
    <rPh sb="123" eb="125">
      <t>ゲンイン</t>
    </rPh>
    <rPh sb="126" eb="127">
      <t>カンガ</t>
    </rPh>
    <rPh sb="151" eb="154">
      <t>シヨウリョウ</t>
    </rPh>
    <rPh sb="154" eb="156">
      <t>カイテイ</t>
    </rPh>
    <rPh sb="219" eb="221">
      <t>テキセツ</t>
    </rPh>
    <rPh sb="222" eb="224">
      <t>イジ</t>
    </rPh>
    <rPh sb="224" eb="226">
      <t>カンリ</t>
    </rPh>
    <rPh sb="227" eb="228">
      <t>チョウ</t>
    </rPh>
    <rPh sb="228" eb="231">
      <t>ジュミョウカ</t>
    </rPh>
    <phoneticPr fontId="7"/>
  </si>
  <si>
    <t>本町では昭和60年度から公共下水道事業を展開してきました。古くに整備された管渠で約30年、下水道終末処理施設で約20年を経過しております。しかしながら、耐用年数から見た場合は管渠50年、処理場40年であることから、現在老朽化している状況ではないと判断できます。しかしながら、近年、他自治体において、施設の老朽化が原因となる事故が多数発生しています。このため、今後は事故の「発生対応型」から「予防対応型」の施設の更新、もしくは長寿命化対策に取り組んでいく必要があります。</t>
    <rPh sb="0" eb="1">
      <t>ホン</t>
    </rPh>
    <rPh sb="1" eb="2">
      <t>チョウ</t>
    </rPh>
    <rPh sb="37" eb="39">
      <t>カンキョ</t>
    </rPh>
    <rPh sb="40" eb="41">
      <t>ヤク</t>
    </rPh>
    <rPh sb="43" eb="44">
      <t>ネン</t>
    </rPh>
    <rPh sb="45" eb="47">
      <t>ゲスイ</t>
    </rPh>
    <rPh sb="47" eb="48">
      <t>ドウ</t>
    </rPh>
    <rPh sb="48" eb="50">
      <t>シュウマツ</t>
    </rPh>
    <rPh sb="50" eb="52">
      <t>ショリ</t>
    </rPh>
    <rPh sb="52" eb="54">
      <t>シセツ</t>
    </rPh>
    <rPh sb="55" eb="56">
      <t>ヤク</t>
    </rPh>
    <rPh sb="58" eb="59">
      <t>ネン</t>
    </rPh>
    <rPh sb="60" eb="62">
      <t>ケイカ</t>
    </rPh>
    <rPh sb="76" eb="78">
      <t>タイヨウ</t>
    </rPh>
    <rPh sb="78" eb="79">
      <t>ネン</t>
    </rPh>
    <rPh sb="79" eb="80">
      <t>スウ</t>
    </rPh>
    <rPh sb="82" eb="83">
      <t>ミ</t>
    </rPh>
    <rPh sb="84" eb="86">
      <t>バアイ</t>
    </rPh>
    <rPh sb="87" eb="89">
      <t>カンキョ</t>
    </rPh>
    <rPh sb="91" eb="92">
      <t>ネン</t>
    </rPh>
    <rPh sb="93" eb="96">
      <t>ショリジョウ</t>
    </rPh>
    <rPh sb="98" eb="99">
      <t>ネン</t>
    </rPh>
    <rPh sb="107" eb="109">
      <t>ゲンザイ</t>
    </rPh>
    <rPh sb="109" eb="112">
      <t>ロウキュウカ</t>
    </rPh>
    <rPh sb="116" eb="118">
      <t>ジョウキョウ</t>
    </rPh>
    <rPh sb="123" eb="125">
      <t>ハンダン</t>
    </rPh>
    <rPh sb="140" eb="141">
      <t>タ</t>
    </rPh>
    <rPh sb="141" eb="144">
      <t>ジチタイ</t>
    </rPh>
    <rPh sb="182" eb="184">
      <t>ジコ</t>
    </rPh>
    <rPh sb="186" eb="188">
      <t>ハッセイ</t>
    </rPh>
    <rPh sb="188" eb="190">
      <t>タイオウ</t>
    </rPh>
    <rPh sb="190" eb="191">
      <t>ガタ</t>
    </rPh>
    <rPh sb="195" eb="197">
      <t>ヨボウ</t>
    </rPh>
    <rPh sb="197" eb="199">
      <t>タイオウ</t>
    </rPh>
    <phoneticPr fontId="7"/>
  </si>
  <si>
    <t>北栄町では人口の96％以上を本事業により水洗化整備しています。早期整備完了に伴う莫大な起債残高を解消しなければ、経営の健全性は達成できません。そのためには、長期的な運営経費削減を想定する必要があります。現在、終末処理場を流域と単独の2ヵ所で運営しています。人口規模も小さく、水洗化率も高止まりしていく現状を考慮しますと、処理場の統廃合は必須です。地方の下水道事業における経営改善の特効薬はありません。なるべく無駄な経費を削減し、持続可能な事業運営を目指したいと考えます。</t>
    <rPh sb="14" eb="15">
      <t>ホン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</si>
</sst>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33856"/>
        <c:axId val="4063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3856"/>
        <c:axId val="40635776"/>
      </c:lineChart>
      <c:dateAx>
        <c:axId val="4063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35776"/>
        <c:crosses val="autoZero"/>
        <c:auto val="1"/>
        <c:lblOffset val="100"/>
        <c:baseTimeUnit val="years"/>
      </c:dateAx>
      <c:valAx>
        <c:axId val="4063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3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124.26</c:v>
                </c:pt>
                <c:pt idx="1">
                  <c:v>118.93</c:v>
                </c:pt>
                <c:pt idx="2">
                  <c:v>114.16</c:v>
                </c:pt>
                <c:pt idx="3">
                  <c:v>119.57</c:v>
                </c:pt>
                <c:pt idx="4">
                  <c:v>42.15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8880"/>
        <c:axId val="425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8880"/>
        <c:axId val="42557440"/>
      </c:lineChart>
      <c:dateAx>
        <c:axId val="4253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557440"/>
        <c:crosses val="autoZero"/>
        <c:auto val="1"/>
        <c:lblOffset val="100"/>
        <c:baseTimeUnit val="years"/>
      </c:dateAx>
      <c:valAx>
        <c:axId val="425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81.44</c:v>
                </c:pt>
                <c:pt idx="1">
                  <c:v>84.92</c:v>
                </c:pt>
                <c:pt idx="2">
                  <c:v>86.03</c:v>
                </c:pt>
                <c:pt idx="3">
                  <c:v>87.01</c:v>
                </c:pt>
                <c:pt idx="4">
                  <c:v>87.96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4032"/>
        <c:axId val="4260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4032"/>
        <c:axId val="42605952"/>
      </c:lineChart>
      <c:dateAx>
        <c:axId val="4260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05952"/>
        <c:crosses val="autoZero"/>
        <c:auto val="1"/>
        <c:lblOffset val="100"/>
        <c:baseTimeUnit val="years"/>
      </c:dateAx>
      <c:valAx>
        <c:axId val="4260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0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51.5</c:v>
                </c:pt>
                <c:pt idx="1">
                  <c:v>48.13</c:v>
                </c:pt>
                <c:pt idx="2">
                  <c:v>48.43</c:v>
                </c:pt>
                <c:pt idx="3">
                  <c:v>45.64</c:v>
                </c:pt>
                <c:pt idx="4">
                  <c:v>69.010000000000005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70336"/>
        <c:axId val="4067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0336"/>
        <c:axId val="40672256"/>
      </c:lineChart>
      <c:dateAx>
        <c:axId val="4067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72256"/>
        <c:crosses val="autoZero"/>
        <c:auto val="1"/>
        <c:lblOffset val="100"/>
        <c:baseTimeUnit val="years"/>
      </c:dateAx>
      <c:valAx>
        <c:axId val="4067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7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56800"/>
        <c:axId val="4215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56800"/>
        <c:axId val="42158720"/>
      </c:lineChart>
      <c:dateAx>
        <c:axId val="4215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58720"/>
        <c:crosses val="autoZero"/>
        <c:auto val="1"/>
        <c:lblOffset val="100"/>
        <c:baseTimeUnit val="years"/>
      </c:dateAx>
      <c:valAx>
        <c:axId val="4215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5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97376"/>
        <c:axId val="4219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97376"/>
        <c:axId val="42199296"/>
      </c:lineChart>
      <c:dateAx>
        <c:axId val="4219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99296"/>
        <c:crosses val="autoZero"/>
        <c:auto val="1"/>
        <c:lblOffset val="100"/>
        <c:baseTimeUnit val="years"/>
      </c:dateAx>
      <c:valAx>
        <c:axId val="4219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9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96064"/>
        <c:axId val="4229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6064"/>
        <c:axId val="42297984"/>
      </c:lineChart>
      <c:dateAx>
        <c:axId val="4229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97984"/>
        <c:crosses val="autoZero"/>
        <c:auto val="1"/>
        <c:lblOffset val="100"/>
        <c:baseTimeUnit val="years"/>
      </c:dateAx>
      <c:valAx>
        <c:axId val="4229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9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34080"/>
        <c:axId val="4234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34080"/>
        <c:axId val="42344448"/>
      </c:lineChart>
      <c:dateAx>
        <c:axId val="4233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44448"/>
        <c:crosses val="autoZero"/>
        <c:auto val="1"/>
        <c:lblOffset val="100"/>
        <c:baseTimeUnit val="years"/>
      </c:dateAx>
      <c:valAx>
        <c:axId val="4234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3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5145.13</c:v>
                </c:pt>
                <c:pt idx="1">
                  <c:v>4175.6499999999996</c:v>
                </c:pt>
                <c:pt idx="2">
                  <c:v>3750.43</c:v>
                </c:pt>
                <c:pt idx="3">
                  <c:v>3547.23</c:v>
                </c:pt>
                <c:pt idx="4">
                  <c:v>1141.03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6944"/>
        <c:axId val="4238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86944"/>
        <c:axId val="42388864"/>
      </c:lineChart>
      <c:dateAx>
        <c:axId val="423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88864"/>
        <c:crosses val="autoZero"/>
        <c:auto val="1"/>
        <c:lblOffset val="100"/>
        <c:baseTimeUnit val="years"/>
      </c:dateAx>
      <c:valAx>
        <c:axId val="4238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8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28.56</c:v>
                </c:pt>
                <c:pt idx="1">
                  <c:v>26.86</c:v>
                </c:pt>
                <c:pt idx="2">
                  <c:v>33.44</c:v>
                </c:pt>
                <c:pt idx="3">
                  <c:v>28.02</c:v>
                </c:pt>
                <c:pt idx="4">
                  <c:v>52.33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19328"/>
        <c:axId val="4242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19328"/>
        <c:axId val="42421248"/>
      </c:lineChart>
      <c:dateAx>
        <c:axId val="4241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21248"/>
        <c:crosses val="autoZero"/>
        <c:auto val="1"/>
        <c:lblOffset val="100"/>
        <c:baseTimeUnit val="years"/>
      </c:dateAx>
      <c:valAx>
        <c:axId val="4242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1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598.48</c:v>
                </c:pt>
                <c:pt idx="1">
                  <c:v>637.21</c:v>
                </c:pt>
                <c:pt idx="2">
                  <c:v>585.62</c:v>
                </c:pt>
                <c:pt idx="3">
                  <c:v>705.52</c:v>
                </c:pt>
                <c:pt idx="4">
                  <c:v>378.94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59136"/>
        <c:axId val="4246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59136"/>
        <c:axId val="42461056"/>
      </c:lineChart>
      <c:dateAx>
        <c:axId val="4245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61056"/>
        <c:crosses val="autoZero"/>
        <c:auto val="1"/>
        <c:lblOffset val="100"/>
        <c:baseTimeUnit val="years"/>
      </c:dateAx>
      <c:valAx>
        <c:axId val="4246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5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48" zoomScaleNormal="10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鳥取県　北栄町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15402</v>
      </c>
      <c r="AM8" s="67"/>
      <c r="AN8" s="67"/>
      <c r="AO8" s="67"/>
      <c r="AP8" s="67"/>
      <c r="AQ8" s="67"/>
      <c r="AR8" s="67"/>
      <c r="AS8" s="67"/>
      <c r="AT8" s="66">
        <f>データ!T6</f>
        <v>56.94</v>
      </c>
      <c r="AU8" s="66"/>
      <c r="AV8" s="66"/>
      <c r="AW8" s="66"/>
      <c r="AX8" s="66"/>
      <c r="AY8" s="66"/>
      <c r="AZ8" s="66"/>
      <c r="BA8" s="66"/>
      <c r="BB8" s="66">
        <f>データ!U6</f>
        <v>270.5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96.71</v>
      </c>
      <c r="Q10" s="66"/>
      <c r="R10" s="66"/>
      <c r="S10" s="66"/>
      <c r="T10" s="66"/>
      <c r="U10" s="66"/>
      <c r="V10" s="66"/>
      <c r="W10" s="66">
        <f>データ!Q6</f>
        <v>94.09</v>
      </c>
      <c r="X10" s="66"/>
      <c r="Y10" s="66"/>
      <c r="Z10" s="66"/>
      <c r="AA10" s="66"/>
      <c r="AB10" s="66"/>
      <c r="AC10" s="66"/>
      <c r="AD10" s="67">
        <f>データ!R6</f>
        <v>3142</v>
      </c>
      <c r="AE10" s="67"/>
      <c r="AF10" s="67"/>
      <c r="AG10" s="67"/>
      <c r="AH10" s="67"/>
      <c r="AI10" s="67"/>
      <c r="AJ10" s="67"/>
      <c r="AK10" s="2"/>
      <c r="AL10" s="67">
        <f>データ!V6</f>
        <v>14839</v>
      </c>
      <c r="AM10" s="67"/>
      <c r="AN10" s="67"/>
      <c r="AO10" s="67"/>
      <c r="AP10" s="67"/>
      <c r="AQ10" s="67"/>
      <c r="AR10" s="67"/>
      <c r="AS10" s="67"/>
      <c r="AT10" s="66">
        <f>データ!W6</f>
        <v>5.2</v>
      </c>
      <c r="AU10" s="66"/>
      <c r="AV10" s="66"/>
      <c r="AW10" s="66"/>
      <c r="AX10" s="66"/>
      <c r="AY10" s="66"/>
      <c r="AZ10" s="66"/>
      <c r="BA10" s="66"/>
      <c r="BB10" s="66">
        <f>データ!X6</f>
        <v>2853.65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313726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鳥取県　北栄町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96.71</v>
      </c>
      <c r="Q6" s="34">
        <f t="shared" si="3"/>
        <v>94.09</v>
      </c>
      <c r="R6" s="34">
        <f t="shared" si="3"/>
        <v>3142</v>
      </c>
      <c r="S6" s="34">
        <f t="shared" si="3"/>
        <v>15402</v>
      </c>
      <c r="T6" s="34">
        <f t="shared" si="3"/>
        <v>56.94</v>
      </c>
      <c r="U6" s="34">
        <f t="shared" si="3"/>
        <v>270.5</v>
      </c>
      <c r="V6" s="34">
        <f t="shared" si="3"/>
        <v>14839</v>
      </c>
      <c r="W6" s="34">
        <f t="shared" si="3"/>
        <v>5.2</v>
      </c>
      <c r="X6" s="34">
        <f t="shared" si="3"/>
        <v>2853.65</v>
      </c>
      <c r="Y6" s="35">
        <f>IF(Y7="",NA(),Y7)</f>
        <v>51.5</v>
      </c>
      <c r="Z6" s="35">
        <f t="shared" ref="Z6:AH6" si="4">IF(Z7="",NA(),Z7)</f>
        <v>48.13</v>
      </c>
      <c r="AA6" s="35">
        <f t="shared" si="4"/>
        <v>48.43</v>
      </c>
      <c r="AB6" s="35">
        <f t="shared" si="4"/>
        <v>45.64</v>
      </c>
      <c r="AC6" s="35">
        <f t="shared" si="4"/>
        <v>69.010000000000005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5145.13</v>
      </c>
      <c r="BG6" s="35">
        <f t="shared" ref="BG6:BO6" si="7">IF(BG7="",NA(),BG7)</f>
        <v>4175.6499999999996</v>
      </c>
      <c r="BH6" s="35">
        <f t="shared" si="7"/>
        <v>3750.43</v>
      </c>
      <c r="BI6" s="35">
        <f t="shared" si="7"/>
        <v>3547.23</v>
      </c>
      <c r="BJ6" s="35">
        <f t="shared" si="7"/>
        <v>1141.03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28.56</v>
      </c>
      <c r="BR6" s="35">
        <f t="shared" ref="BR6:BZ6" si="8">IF(BR7="",NA(),BR7)</f>
        <v>26.86</v>
      </c>
      <c r="BS6" s="35">
        <f t="shared" si="8"/>
        <v>33.44</v>
      </c>
      <c r="BT6" s="35">
        <f t="shared" si="8"/>
        <v>28.02</v>
      </c>
      <c r="BU6" s="35">
        <f t="shared" si="8"/>
        <v>52.33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598.48</v>
      </c>
      <c r="CC6" s="35">
        <f t="shared" ref="CC6:CK6" si="9">IF(CC7="",NA(),CC7)</f>
        <v>637.21</v>
      </c>
      <c r="CD6" s="35">
        <f t="shared" si="9"/>
        <v>585.62</v>
      </c>
      <c r="CE6" s="35">
        <f t="shared" si="9"/>
        <v>705.52</v>
      </c>
      <c r="CF6" s="35">
        <f t="shared" si="9"/>
        <v>378.94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124.26</v>
      </c>
      <c r="CN6" s="35">
        <f t="shared" ref="CN6:CV6" si="10">IF(CN7="",NA(),CN7)</f>
        <v>118.93</v>
      </c>
      <c r="CO6" s="35">
        <f t="shared" si="10"/>
        <v>114.16</v>
      </c>
      <c r="CP6" s="35">
        <f t="shared" si="10"/>
        <v>119.57</v>
      </c>
      <c r="CQ6" s="35">
        <f t="shared" si="10"/>
        <v>42.15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81.44</v>
      </c>
      <c r="CY6" s="35">
        <f t="shared" ref="CY6:DG6" si="11">IF(CY7="",NA(),CY7)</f>
        <v>84.92</v>
      </c>
      <c r="CZ6" s="35">
        <f t="shared" si="11"/>
        <v>86.03</v>
      </c>
      <c r="DA6" s="35">
        <f t="shared" si="11"/>
        <v>87.01</v>
      </c>
      <c r="DB6" s="35">
        <f t="shared" si="11"/>
        <v>87.96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313726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96.71</v>
      </c>
      <c r="Q7" s="38">
        <v>94.09</v>
      </c>
      <c r="R7" s="38">
        <v>3142</v>
      </c>
      <c r="S7" s="38">
        <v>15402</v>
      </c>
      <c r="T7" s="38">
        <v>56.94</v>
      </c>
      <c r="U7" s="38">
        <v>270.5</v>
      </c>
      <c r="V7" s="38">
        <v>14839</v>
      </c>
      <c r="W7" s="38">
        <v>5.2</v>
      </c>
      <c r="X7" s="38">
        <v>2853.65</v>
      </c>
      <c r="Y7" s="38">
        <v>51.5</v>
      </c>
      <c r="Z7" s="38">
        <v>48.13</v>
      </c>
      <c r="AA7" s="38">
        <v>48.43</v>
      </c>
      <c r="AB7" s="38">
        <v>45.64</v>
      </c>
      <c r="AC7" s="38">
        <v>69.010000000000005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5145.13</v>
      </c>
      <c r="BG7" s="38">
        <v>4175.6499999999996</v>
      </c>
      <c r="BH7" s="38">
        <v>3750.43</v>
      </c>
      <c r="BI7" s="38">
        <v>3547.23</v>
      </c>
      <c r="BJ7" s="38">
        <v>1141.03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28.56</v>
      </c>
      <c r="BR7" s="38">
        <v>26.86</v>
      </c>
      <c r="BS7" s="38">
        <v>33.44</v>
      </c>
      <c r="BT7" s="38">
        <v>28.02</v>
      </c>
      <c r="BU7" s="38">
        <v>52.33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598.48</v>
      </c>
      <c r="CC7" s="38">
        <v>637.21</v>
      </c>
      <c r="CD7" s="38">
        <v>585.62</v>
      </c>
      <c r="CE7" s="38">
        <v>705.52</v>
      </c>
      <c r="CF7" s="38">
        <v>378.94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124.26</v>
      </c>
      <c r="CN7" s="38">
        <v>118.93</v>
      </c>
      <c r="CO7" s="38">
        <v>114.16</v>
      </c>
      <c r="CP7" s="38">
        <v>119.57</v>
      </c>
      <c r="CQ7" s="38">
        <v>42.15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81.44</v>
      </c>
      <c r="CY7" s="38">
        <v>84.92</v>
      </c>
      <c r="CZ7" s="38">
        <v>86.03</v>
      </c>
      <c r="DA7" s="38">
        <v>87.01</v>
      </c>
      <c r="DB7" s="38">
        <v>87.96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2018-02-01T07:45:45Z</cp:lastPrinted>
  <dcterms:created xsi:type="dcterms:W3CDTF">2017-12-25T02:21:27Z</dcterms:created>
  <dcterms:modified xsi:type="dcterms:W3CDTF">2018-02-01T07:45:48Z</dcterms:modified>
  <cp:category/>
</cp:coreProperties>
</file>